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gercius-work\Desktop\witcher\data\"/>
    </mc:Choice>
  </mc:AlternateContent>
  <xr:revisionPtr revIDLastSave="0" documentId="13_ncr:1_{166BFA83-4842-4DF2-8AD0-31008E19305A}" xr6:coauthVersionLast="47" xr6:coauthVersionMax="47" xr10:uidLastSave="{00000000-0000-0000-0000-000000000000}"/>
  <bookViews>
    <workbookView xWindow="-120" yWindow="-120" windowWidth="29040" windowHeight="15720" activeTab="1" xr2:uid="{00000000-000D-0000-FFFF-FFFF00000000}"/>
  </bookViews>
  <sheets>
    <sheet name="All Quests" sheetId="1" r:id="rId1"/>
    <sheet name="Order For MainSide Quests" sheetId="2" r:id="rId2"/>
    <sheet name="Guide Fixes and Next Gen Update" sheetId="3" r:id="rId3"/>
    <sheet name="Gwent Cards" sheetId="4" r:id="rId4"/>
    <sheet name="Scavenger Hunt Maps" sheetId="5" r:id="rId5"/>
    <sheet name="Alchemy" sheetId="6" r:id="rId6"/>
    <sheet name="Trophy List" sheetId="7" r:id="rId7"/>
    <sheet name="Challenge Runs" sheetId="8" r:id="rId8"/>
  </sheets>
  <calcPr calcId="191029"/>
</workbook>
</file>

<file path=xl/calcChain.xml><?xml version="1.0" encoding="utf-8"?>
<calcChain xmlns="http://schemas.openxmlformats.org/spreadsheetml/2006/main">
  <c r="D138" i="6" l="1"/>
  <c r="D125" i="6"/>
  <c r="D112" i="6"/>
  <c r="D101" i="6"/>
  <c r="D90" i="6"/>
  <c r="D79" i="6"/>
  <c r="D72" i="6"/>
  <c r="D65" i="6"/>
  <c r="C96" i="4"/>
  <c r="O90" i="4"/>
  <c r="I89" i="4"/>
  <c r="I88" i="4"/>
  <c r="O87" i="4"/>
  <c r="I87" i="4"/>
  <c r="I86" i="4"/>
  <c r="O85" i="4"/>
  <c r="I85" i="4"/>
  <c r="O84" i="4"/>
  <c r="I84" i="4"/>
  <c r="O83" i="4"/>
  <c r="I83" i="4"/>
  <c r="I82" i="4"/>
  <c r="O81" i="4"/>
  <c r="I81" i="4"/>
  <c r="I80" i="4"/>
  <c r="O79" i="4"/>
  <c r="I79" i="4"/>
  <c r="O78" i="4"/>
  <c r="I78" i="4"/>
  <c r="I77" i="4"/>
  <c r="I76" i="4"/>
  <c r="I75" i="4"/>
  <c r="I72" i="4"/>
  <c r="I71" i="4"/>
  <c r="I70" i="4"/>
  <c r="I65" i="4"/>
  <c r="I63" i="4"/>
  <c r="I62" i="4"/>
  <c r="I55" i="4"/>
  <c r="I53" i="4"/>
  <c r="I52" i="4"/>
  <c r="O46" i="4"/>
  <c r="C46" i="4"/>
  <c r="I45" i="4"/>
  <c r="C45" i="4"/>
  <c r="C44" i="4"/>
  <c r="C43" i="4"/>
  <c r="C42" i="4"/>
  <c r="C41" i="4"/>
  <c r="C40" i="4"/>
  <c r="C39" i="4"/>
  <c r="C38" i="4"/>
  <c r="C37" i="4"/>
  <c r="C36" i="4"/>
  <c r="C35" i="4"/>
  <c r="C34" i="4"/>
  <c r="C33" i="4"/>
  <c r="C32" i="4"/>
  <c r="C31" i="4"/>
  <c r="C30" i="4"/>
  <c r="C29" i="4"/>
  <c r="C28" i="4"/>
  <c r="C27" i="4"/>
  <c r="A74" i="3"/>
  <c r="Q273" i="1"/>
  <c r="Q272" i="1"/>
  <c r="A253" i="1"/>
  <c r="Q229" i="1"/>
  <c r="Q228" i="1"/>
  <c r="A210" i="1"/>
  <c r="A187" i="1"/>
  <c r="A147" i="1"/>
  <c r="A95" i="1"/>
  <c r="A41" i="1"/>
  <c r="A34" i="1"/>
  <c r="A13" i="1"/>
  <c r="E8" i="1"/>
  <c r="E7" i="1"/>
  <c r="G6" i="1"/>
  <c r="E6" i="1"/>
  <c r="G5" i="1"/>
  <c r="E5" i="1"/>
  <c r="G4" i="1"/>
  <c r="E4" i="1"/>
</calcChain>
</file>

<file path=xl/sharedStrings.xml><?xml version="1.0" encoding="utf-8"?>
<sst xmlns="http://schemas.openxmlformats.org/spreadsheetml/2006/main" count="5719" uniqueCount="3758">
  <si>
    <t>THE WITCHER 3 - ALL QUESTS</t>
  </si>
  <si>
    <t>Thank you xLetalis for 
the many extra details!!</t>
  </si>
  <si>
    <t>Interactive maps (all chance encounters, scavenger hunts, quests, Gwent cards, etc.)</t>
  </si>
  <si>
    <r>
      <rPr>
        <sz val="12"/>
        <color theme="1"/>
        <rFont val="Arial"/>
      </rPr>
      <t xml:space="preserve">I recommend using a phone app called </t>
    </r>
    <r>
      <rPr>
        <sz val="12"/>
        <color rgb="FF0000FF"/>
        <rFont val="Arial"/>
      </rPr>
      <t>MapGenie: Witcher 3 Map</t>
    </r>
    <r>
      <rPr>
        <sz val="12"/>
        <color theme="1"/>
        <rFont val="Arial"/>
      </rPr>
      <t>. 
It shows all quests, gwent card locations, and a search option. You can remove the icons as you go.</t>
    </r>
  </si>
  <si>
    <t>Interactive map for White Orchard</t>
  </si>
  <si>
    <t>Interactive map for Hearts of Stone</t>
  </si>
  <si>
    <t xml:space="preserve">Interactive map for Velen and Novigrad </t>
  </si>
  <si>
    <t>Interactive map for Gaunter's World</t>
  </si>
  <si>
    <t>Interactive map for Skellige</t>
  </si>
  <si>
    <t>Interactive map for Toussaint</t>
  </si>
  <si>
    <t>Interactive map for Kaer Morhen</t>
  </si>
  <si>
    <t>Interactive map for the Land of a Thousand Fables</t>
  </si>
  <si>
    <t>More builds</t>
  </si>
  <si>
    <t>Interactive map for the Isle of Mists</t>
  </si>
  <si>
    <t>More specific maps for each area within the main regions</t>
  </si>
  <si>
    <t>Various builds</t>
  </si>
  <si>
    <t>Note: The numbers in brackets next to each of the quests is the recommended level you should be.</t>
  </si>
  <si>
    <t>Note: All the quests on this Google Sheet are now in alphabetical order, whereas the quests in the 
'Order For Main/Side Quests' Google Sheet are in the optimal order to complete so that you do not miss 
any of them.</t>
  </si>
  <si>
    <t>PROLOGUE &amp; WHITE ORCHARD                              PROLOGUE &amp; WHITE ORCHARD                              PROLOGUE &amp; WHITE ORCHARD                              PROLOGUE &amp; WHITE ORCHARD                              PROLOGUE &amp; WHITE ORCHARD                              PROLOGUE &amp; WHITE ORCHARD                              PROLOGUE &amp; WHITE ORCHARD                              PROLOGUE &amp; WHITE ORCHARD</t>
  </si>
  <si>
    <t>MAIN QUESTS</t>
  </si>
  <si>
    <t>SIDE QUESTS</t>
  </si>
  <si>
    <t>CONTRACTS</t>
  </si>
  <si>
    <t>TREASURE HUNTS</t>
  </si>
  <si>
    <t>GWENT &amp; THE HEROES' PURSUITS</t>
  </si>
  <si>
    <t>SCAVENGER HUNTS</t>
  </si>
  <si>
    <t>CHANCE ENCOUNTERS</t>
  </si>
  <si>
    <t>EXTRA DETAILS</t>
  </si>
  <si>
    <t>Kaer Morhen (1)</t>
  </si>
  <si>
    <t>A Frying Pan, Spick and Span (1)</t>
  </si>
  <si>
    <t>Devil by the Well (2)</t>
  </si>
  <si>
    <t>Deserter Gold (3)</t>
  </si>
  <si>
    <t>Gwent: Collect 'em All! (1)</t>
  </si>
  <si>
    <t>Viper Silver Sword (Basic) (6)</t>
  </si>
  <si>
    <t>-Visit Temera after Devil by the Well for more lore about the fate of the villagers.</t>
  </si>
  <si>
    <t>-There is now a new animation for picking up herbs.</t>
  </si>
  <si>
    <t>Lilac and Gooseberries (1)</t>
  </si>
  <si>
    <t>Faithful Friend (30)</t>
  </si>
  <si>
    <t>Dirty Funds (2)</t>
  </si>
  <si>
    <t>Viper Steel Sword (Basic) (6)</t>
  </si>
  <si>
    <t>-Keira Metz quest 'A Favor For A Friend' find corpse of driver of the food cart (connected with Devil By the Well)</t>
  </si>
  <si>
    <t>-You can pet Roach now by holding down the jump button when your right hand is towards the head.</t>
  </si>
  <si>
    <t>Something Ends, Something Begins (30)</t>
  </si>
  <si>
    <t>Missing in Action (1)</t>
  </si>
  <si>
    <t>Temerian Valuables (4)</t>
  </si>
  <si>
    <t>-Spawn a chort by killing a bunch of cows</t>
  </si>
  <si>
    <t>-In the main menu options, you can have alternate appearances for Yennefer, Triss, Ciri, Dandelion, and Nilfgaardian soldiers' armor.</t>
  </si>
  <si>
    <t>The Beast of White Orchard (3)</t>
  </si>
  <si>
    <t>On Death's Bed (2)</t>
  </si>
  <si>
    <t>-Hidden area of Nilgaardian camp (Video:5 things you may have missed in White Orchard @ 9:45 Open door, climb stairs, jump over the wall, aard)</t>
  </si>
  <si>
    <t>-You can Aard the beehives in White Orchard and kill merchants in the area, including Tomira and the man who teaches you how to play Gwent, and then get all of their loot. This may not work in the next gen upgrade anymore since 
the bees now leave once you knock down the hive.</t>
  </si>
  <si>
    <t>The Incident at White Orchard (2)</t>
  </si>
  <si>
    <t>Precious Cargo (1)</t>
  </si>
  <si>
    <r>
      <rPr>
        <u/>
        <sz val="10"/>
        <color rgb="FF000000"/>
        <rFont val="Arial"/>
      </rPr>
      <t>-Find Yen's raven skull at the beginning area (give it back to Yen eventually), see the battle from the intro, horse head, items from guy that Yen crashed into,</t>
    </r>
    <r>
      <rPr>
        <sz val="10"/>
        <color rgb="FF000000"/>
        <rFont val="Arial"/>
      </rPr>
      <t xml:space="preserve"> etc.</t>
    </r>
  </si>
  <si>
    <t>-Fall damage has now been reduced.</t>
  </si>
  <si>
    <t>Twisted Firestarter (1)</t>
  </si>
  <si>
    <t>-Follow the Isle of Mists dwarves at the very end of the game to watch them try and dig up a place of power.</t>
  </si>
  <si>
    <t xml:space="preserve">-You can now walk backwards while on horseback, do a flourish when going from idle to a gallop, and achieve a unique sort of backflip dismount animation when getting off Roach in tight spaces. </t>
  </si>
  <si>
    <t>-Get the Temerian armor set at the Woesong Bridge vendor</t>
  </si>
  <si>
    <t>-There are new hair and beard options from the next gen update.</t>
  </si>
  <si>
    <t>-You can find Florian's grave in the cemetary and it has a wooden sword. It doesn't state the truth of the love between him and Mislav</t>
  </si>
  <si>
    <t>-With the next gen upgrade, you no longer need stamina to run outside of combat.</t>
  </si>
  <si>
    <t>-Break open the door to the house before talking to the frying pan lady to get unique dialogue</t>
  </si>
  <si>
    <t>-In the next gen upgrade, guards are no longer extremely overlevelled and can easily be dispatched if you anger them.</t>
  </si>
  <si>
    <r>
      <rPr>
        <u/>
        <sz val="10"/>
        <color rgb="FF000000"/>
        <rFont val="Arial"/>
      </rPr>
      <t>-During Lilac and Gooseberries, you can find a Lion King reference. While riding past the ransacked village, take a walk and see a boy talking with his dead father. It references Simba and Mufasa.</t>
    </r>
    <r>
      <rPr>
        <sz val="10"/>
        <color rgb="FF000000"/>
        <rFont val="Arial"/>
      </rPr>
      <t xml:space="preserve"> 
To get the full dialogue, you have to visit the location twice during the same quest.</t>
    </r>
  </si>
  <si>
    <t>-When you are given the key to Yennefer's room in Skellige, it no longer says 'Common item'. It says 'Relic' instead.</t>
  </si>
  <si>
    <t>-During Lilac and Gooseberries, before you speak with Gaunter O'Dimm, you will talk with some soldiers at one of the tables. One of their friends was tossed off their horse into a ditch. You can find the body between the Nilfgaardian Garrison 
and the battlefield.</t>
  </si>
  <si>
    <t>-Thaler's monocle dialogue is now fixed in the next gen update. If you picked up the monocle in the quest 'A Frying Pan, Spick and Span', you can return it to Thaler in 'A Deadly Plot'.</t>
  </si>
  <si>
    <t>-During The Beast of White Orchard, before talking with Vesemir, you can overhear him and another man talking about Boyan Klimmick who was the man who was whipped back at the Nilfgaardian camp. Vesemir might be the one behind 
the tampering of the grain.</t>
  </si>
  <si>
    <t>-Roach can now run over enemies and either stagger or kill them. The dismount animations are now triggered based on where the camera angle is positioned.</t>
  </si>
  <si>
    <t>-During Lilac and Gooseberries, you can find a soldier that looks like Lena's lover (the woman that you may or may not have given the Swallow potion to in Tomira's hut.</t>
  </si>
  <si>
    <t>-Roach can now kick enemies. She can even knock down werewolves so that you can do a finisher move on them. There is no other way to knock down a werewolf.</t>
  </si>
  <si>
    <t>-Tomira in White Orchard will buy honey comb for 7 coins whereas other merchants will only buy it for 4 coins. If you aard a beehive all the way to Tomira's hut, it will actually kill her.</t>
  </si>
  <si>
    <t>-This video shows what happens to Tomira, the herbalist, if Radovid ends up ruling in the end. You can rescue her as she's burning at a pyre and her hut is being burnt to the ground.</t>
  </si>
  <si>
    <t>-During 'Missing in Action' you can see that Dune is missing a couple fingers.</t>
  </si>
  <si>
    <t>-This video shows the gameplay for all 3 of the major endings of the game.</t>
  </si>
  <si>
    <t>-North East of the Nilfgaardian Garrison, you can find a strumpet with some men under a bridge at night.</t>
  </si>
  <si>
    <t xml:space="preserve">-This video shows all the ending variations that are possible (Skellige's ruler, Novigrad and Velen ruler, Ciri and Geralt endings, Bloody Baron, Sara the godling, Keira Metz, Whoreson Junior, and the mages). </t>
  </si>
  <si>
    <t>-If you remain in the fort after reporting the Griffin's death, you can hear the sound of whipping and the punished peasant crying in pain. The whiplashes will be struck 15 times as sentenced before the sound stops completely.</t>
  </si>
  <si>
    <t>-There is some rare dialogue during the Empress ending when speaking with Dandelion. His dialogue changes in 3 different ways depending on whether you helped complete Carnal Sins or not.</t>
  </si>
  <si>
    <t>VIZIMA                              VIZIMA                              VIZIMA                              VIZIMA                              VIZIMA                              VIZIMA                              VIZIMA                              VIZIMA                              VIZIMA                              VIZIMA                              VIZIMA                              VIZIMA                              VIZIMA                              VIZIMA                              VIZIMA                              VIZIMA</t>
  </si>
  <si>
    <t>Imperial Audience (2)</t>
  </si>
  <si>
    <t>Brothers in Arms: Nilfgaard (22)</t>
  </si>
  <si>
    <t>-Enter a secret chamber by pressing a stone @0:19</t>
  </si>
  <si>
    <t>-In Vizima, you can keep your towel for the rest of the game by dropping it and then picking it up after you pick your black outfit.</t>
  </si>
  <si>
    <t>In Ciri's Footsteps</t>
  </si>
  <si>
    <t>-Speak with Morvran Voorhis and his friend about neutrality during 'Imperial Audience'</t>
  </si>
  <si>
    <t>-New gear found in a chest in Yennifer's room in Vizima (Steel Sword of a Thousand Flowers, White Widow of the Valley of Flowers Silver Sword, armor, boots, gauntlets, and trousers of a Thousand Flowers, 
Nine-tailed Vixen steel and silver sword, and White Tiger of the West armor, boots, trousers, and vambraces.</t>
  </si>
  <si>
    <t>-In Vizima, the chamberlain will give a different reaction to each of the 3 black outfits. He doesn't seem to like the one with the tight belt.</t>
  </si>
  <si>
    <t>VELEN                              VELEN                              VELEN                              VELEN                              VELEN                              VELEN                              VELEN                              VELEN                              VELEN                              VELEN                              VELEN                              VELEN                              VELEN                              VELEN                              VELEN                              VELEN</t>
  </si>
  <si>
    <t>A Princess in Distress (5)</t>
  </si>
  <si>
    <t>A Dog's Life (5)</t>
  </si>
  <si>
    <t>Components for an Armorer (24)</t>
  </si>
  <si>
    <t>A Plea Ignored (28)</t>
  </si>
  <si>
    <t>Fists of Fury: Velen (11)</t>
  </si>
  <si>
    <t>Cat School Part 2 (23)</t>
  </si>
  <si>
    <t>At the Mercy of Strangers</t>
  </si>
  <si>
    <t xml:space="preserve">-Lena's fate (from the Swallow potion) in Nilfgaardian camp </t>
  </si>
  <si>
    <t>-A towerfull of mice has 3 haunted spots outside of the tower and 5 inside (one of those 5 being related to the quest).</t>
  </si>
  <si>
    <t>Bald Mountain (26)</t>
  </si>
  <si>
    <t>A Favor for a Friend (6)</t>
  </si>
  <si>
    <t>Jenny O' the Woods (10)</t>
  </si>
  <si>
    <t>An Unfortunate Turn of Events (4)</t>
  </si>
  <si>
    <t>Cat School Part 3 (29)</t>
  </si>
  <si>
    <t>Caravan Attack</t>
  </si>
  <si>
    <t>-Where the Wolf and the Cat Play quest (Millie will give a gift after some time has passed after the quest is done. You can also eventually hang this drawing in Corvo Bianco.)</t>
  </si>
  <si>
    <t>-In Ghosts of the Past, you can kill Louis right away after Letho decides to leave him for dead.</t>
  </si>
  <si>
    <t>Bloody Baron (6)</t>
  </si>
  <si>
    <t>A Greedy God (7)</t>
  </si>
  <si>
    <t>Missing Brother (33)</t>
  </si>
  <si>
    <t>Blood Gold (18)</t>
  </si>
  <si>
    <t>Gwent: Old Pals (5)</t>
  </si>
  <si>
    <t>Forgotten Wolf School Gear (Basic) (20)</t>
  </si>
  <si>
    <t>Crow's Perch Fight</t>
  </si>
  <si>
    <t>-Wear Feline armor before starting the 'Where the Wolf and the Cat Play' Gaetan will comment before last interaction</t>
  </si>
  <si>
    <t>-During Ghosts of the Past, when given the choice between "you're as good as dead" and "don't want trouble" you can hear Letho snoring before selecting the option.</t>
  </si>
  <si>
    <t>Ciri's Story: Fleeing the Bog (5)</t>
  </si>
  <si>
    <t>A Towerful of Mice (6)</t>
  </si>
  <si>
    <t>Mysterious Tracks (20)</t>
  </si>
  <si>
    <t>Costly Mistake (18)</t>
  </si>
  <si>
    <t>Gwent: Velen Players (1)</t>
  </si>
  <si>
    <t>Griffin School Gear (Basic) (11)</t>
  </si>
  <si>
    <t>Deadly Crossing (I)</t>
  </si>
  <si>
    <t>-Get the Nilfgaardian armor set which can be found in Crow's Perch along with matching horse gear</t>
  </si>
  <si>
    <t>-In the 'Whispering Hillock', just east of the place of power, behind a rock, you can find the body of a kid.</t>
  </si>
  <si>
    <t>Ciri's Story: Out of the Shadows (5)</t>
  </si>
  <si>
    <t>An Invitation from Keira Metz (6)</t>
  </si>
  <si>
    <t>Patrol Gone Missing (7)</t>
  </si>
  <si>
    <t>Don't Play With Gods (15)</t>
  </si>
  <si>
    <t>Races: Crow's Perch (1)</t>
  </si>
  <si>
    <t>Griffin School Part 1 (18)</t>
  </si>
  <si>
    <t>Deadly Crossing (II)</t>
  </si>
  <si>
    <t>-To trigger Last Rites quest, repair the shrines around Velen and appear at night. Do not meditate in close proximity. Next to the grave, use Keira's lamp to get a unique scene</t>
  </si>
  <si>
    <t>-There's a 3rd option to complete the 'Whispering Hillock', but you have to find the tree before starting the ladies of the wood. You can release the spirit this way and still get the good Baron ending.</t>
  </si>
  <si>
    <t>Ciri's Story: The King of the Wolves (5)</t>
  </si>
  <si>
    <t>Bitter Harvest (9)</t>
  </si>
  <si>
    <t>Phantom of the Trade Route (23)</t>
  </si>
  <si>
    <t>Dowry (32)</t>
  </si>
  <si>
    <t>Races: The Great Erasmus Vegelbud Memorial Derby (1)</t>
  </si>
  <si>
    <t>Griffin School Part 2 (18)</t>
  </si>
  <si>
    <t>Deadly Crossing (III)</t>
  </si>
  <si>
    <t>-The Potestaquisitor you get from Yen in Kaer Morhen can be used to track cats all around the witcher world (Velen, Toussaint and the outskirts of Novigrad)</t>
  </si>
  <si>
    <t>-You can find the place where Ciri fought the Basilisk in 'Ciri's Story: Out of the Shadows' at the forgotten tower west of Heatherton.</t>
  </si>
  <si>
    <t>Ciri's Story: The Race (5)</t>
  </si>
  <si>
    <t>Blood Ties (12)</t>
  </si>
  <si>
    <t>Shrieker (8)</t>
  </si>
  <si>
    <t>Hidden from the World (7)</t>
  </si>
  <si>
    <t>Face Me if You Dare (I)</t>
  </si>
  <si>
    <t>-The seven cats inn actually has seven cats</t>
  </si>
  <si>
    <t>-If you fall from a great distance and die, you will sometimes hear a Wilhelm scream.</t>
  </si>
  <si>
    <t>Family Matters (Part 1) (5)</t>
  </si>
  <si>
    <t>Brothers in Arms: Velen (22)</t>
  </si>
  <si>
    <t>Swamp Thing (12)</t>
  </si>
  <si>
    <t>Lost Goods (1)</t>
  </si>
  <si>
    <t>Harassing a Troll</t>
  </si>
  <si>
    <t xml:space="preserve">-You can find the man that teaches you how to play gwent hanging from the Hanged Man's Tree near Mulbrydale. You can loot an unfinished book under him. </t>
  </si>
  <si>
    <t>-You can now find a candle lantern in a cave North West of the Hanged Man's Tree.</t>
  </si>
  <si>
    <t>Family Matters (Part 2) (5)</t>
  </si>
  <si>
    <t>Ciri's Room (5)</t>
  </si>
  <si>
    <t>The Beast of Honorton (25)</t>
  </si>
  <si>
    <t>Out of the Frying Pan, Into the Fire (1)</t>
  </si>
  <si>
    <t>Highway Robbery</t>
  </si>
  <si>
    <r>
      <rPr>
        <u/>
        <sz val="10"/>
        <color rgb="FF000000"/>
        <rFont val="Arial"/>
      </rPr>
      <t>-In the Cunny of the Goose brothel, there is a secret area behind a curtain @14:13</t>
    </r>
    <r>
      <rPr>
        <sz val="10"/>
        <color rgb="FF000000"/>
        <rFont val="Arial"/>
      </rPr>
      <t xml:space="preserve"> (you can't go into this area, but you can observe it from a window outside)</t>
    </r>
  </si>
  <si>
    <t>-In 'Contract: Shrieker', you can talk to the boy, Symko, one final time after you complete the quest.</t>
  </si>
  <si>
    <t>Hunting a Witch (5)</t>
  </si>
  <si>
    <t>Death By Fire (10)</t>
  </si>
  <si>
    <t>The Griffin from the Highlands (24)</t>
  </si>
  <si>
    <t>Queen Zuleyka's Treasure (1)</t>
  </si>
  <si>
    <t>Highwayman's Cache</t>
  </si>
  <si>
    <t>-There is a Nilfgaardian area called The House of Respite that you can only enter while wearing Nilfgaardian attire (can be the formal clothes). In this area, there is a section that you can't enter</t>
  </si>
  <si>
    <t>-In 'Wild at Heart', if you spare Margrit and kill Niellen, you can receive a key to unlock the chest in the cabin upstairs. You can also find Margrit in the cabin crying.</t>
  </si>
  <si>
    <t>In Ciri's Footsteps: Velen</t>
  </si>
  <si>
    <t>Defender of the Faith (I) (10)</t>
  </si>
  <si>
    <t>The Merry Widow (10)</t>
  </si>
  <si>
    <t>Sunken Chest (4)</t>
  </si>
  <si>
    <t>Looters (I)</t>
  </si>
  <si>
    <t>-In Honeyfill Meadworks, you can find many halfling sized items in and around the house</t>
  </si>
  <si>
    <t>-You can find a man playing the flute in a boat near the docks south of Byways.</t>
  </si>
  <si>
    <t>Ladies of the Wood (6)</t>
  </si>
  <si>
    <t>Defender of the Faith (II) (10)</t>
  </si>
  <si>
    <t>The Mystery of the Byways Murders (22)</t>
  </si>
  <si>
    <t>Sunken Treasure (4)</t>
  </si>
  <si>
    <t>Looters (II)</t>
  </si>
  <si>
    <t>-During Hunting a Witch, when you speak with the peasant man about Keira's whereabouts, there is another way to get the info. Cancel out of the convo, meditate outside of the area and wait for the man to start walking. 
Slowly follow until he is attacked by nekkers, then save him. @1:27</t>
  </si>
  <si>
    <t>-In the Eternal Fire's Shadow has multiple endings</t>
  </si>
  <si>
    <t>The Nilfgaardian Connection (5)</t>
  </si>
  <si>
    <t>Fake Papers (1)</t>
  </si>
  <si>
    <t>Woodland Beast (6)</t>
  </si>
  <si>
    <t>The Dead Have No Defense (9)</t>
  </si>
  <si>
    <t>Looters (III)</t>
  </si>
  <si>
    <t>-After the Merry Widow contract is complete, wait a day or 2 and head back to the area you fought the grave hag. You will see 2 statues that change places when you enter and exit the crypt. Their faces change 
as well the further away you move from them</t>
  </si>
  <si>
    <t>-In the Eternal Fire's Shadow, if you die during combat, you'll get a unique death scene</t>
  </si>
  <si>
    <t>The Whispering Hillock (5)</t>
  </si>
  <si>
    <t>Fool's Gold (6)</t>
  </si>
  <si>
    <t>The Things Men Do For Coin... (12)</t>
  </si>
  <si>
    <t>Man's Best Friend</t>
  </si>
  <si>
    <t>-After Witcher Wannabe, if you lie and DON'T expose him as a wannabe witcher, you can get him to work off his failure with the village elder. You can find the wannabe witcher working in a small field at the southern entrance 
(souteast of the signpost) a day or so later. He is still wearing the witcher medallion.</t>
  </si>
  <si>
    <t>-During 'In the Eternal Fire's Shadow', there are a couple references to 'Funeral Pyres' if you had completed it beforehand.</t>
  </si>
  <si>
    <t>Wandering in the Dark (6)</t>
  </si>
  <si>
    <t>For the Advancement of Learning (8)</t>
  </si>
  <si>
    <t>Tough Luck (18)</t>
  </si>
  <si>
    <t>Saving Farmer's Daughter From Soldiers (I)</t>
  </si>
  <si>
    <t xml:space="preserve">-Secret room hiding a dead body in Crow's Perch </t>
  </si>
  <si>
    <t>-The spectre in 'In the Eternal FIre's Shadow' will mention the pesta from 'Towerful of Mice' if you brought the bones to Graham.</t>
  </si>
  <si>
    <t>Forefathers' Eve (7)</t>
  </si>
  <si>
    <t>Saving Farmer's Daughter From Soldiers (II)</t>
  </si>
  <si>
    <t>-In Hazardous Goods, if you help burn the cart, meditate far away from the area for 10-12 days and the man will reappear @5:48</t>
  </si>
  <si>
    <t>-If you get one of the good endings for 'In the Eternal Fire's Shadow', you will see a dog in Devil's Pit named Kal. This is likely a reference to Henry Cavill's dog who is also named Kal.</t>
  </si>
  <si>
    <t>Funeral Pyres (3)</t>
  </si>
  <si>
    <t>-During Fool's Gold, follow Yontek and you will see him do some magic spells</t>
  </si>
  <si>
    <t>-'In the Eternal Fire's Shadow', there is a closed off building near the top of Devil's Pit. If you get the good ending where the area becomes populated with people, this building will become open with a merchant inside.</t>
  </si>
  <si>
    <t>Ghosts of the Past (6)</t>
  </si>
  <si>
    <t>-If you did not release the tree spirit, after first talking to the Crones, go back to Downwarren and get some extra dialogue with the man that cut off his ear</t>
  </si>
  <si>
    <t>-After dealing with Imlerith, if you go back to Kaer Morhen, you can have additional dialogue with Keira Metz about her and Lambert.</t>
  </si>
  <si>
    <t>Hazardous Goods (5)</t>
  </si>
  <si>
    <t>-During Family Matters, you will see lines of salt in front of the houses when you are about to deal with the botchling</t>
  </si>
  <si>
    <t>-Faster way to get up to the Smiths at Crow's Perch.</t>
  </si>
  <si>
    <t>In the Eternal Fire's Shadow (15)</t>
  </si>
  <si>
    <t>-How to trigger the third looters marker and where to find the other two @18:20</t>
  </si>
  <si>
    <t>-Find the underwater cave that leads to Crow's Perch.</t>
  </si>
  <si>
    <t>Last Rites (9)</t>
  </si>
  <si>
    <t>-Defender of the Faith can be started at one of two locations, but it is just one quest</t>
  </si>
  <si>
    <t>-Where to find the powerful sword called Moonblade. It is South West of Mulbrydale, in the water West of the bridge.</t>
  </si>
  <si>
    <t>Love's Cruel Snares (10)</t>
  </si>
  <si>
    <t>-North West of the Inn of the Crossroads, you can pass through a Nilfgaardian camp and see a map of the Continent. The Redanians are on the opposite shore. On top of the hill, you can see a couple that have died and are holding hands.</t>
  </si>
  <si>
    <t>-In the House of Respite area in the Nilfgaardian camp, you can now walk in with any gear (you used to have to wear nilfgaardian gear to get in). You can then loot a chest with Nilfgaardian armor, as well as a helmet that 
is next to the chest. This helmet can be put on as a mask in the inventory menu, and it appears as a helmet with the Nilfgaardian wings in-game. If you turn on the alternative nilfgaardian armor in the main menu option settings,
 your Geralt will be wearing the Season 1 Netflix Nilfgaardian Armor set. Is it considered armor? At least it can be worn for a laugh!</t>
  </si>
  <si>
    <t>Lynch Mob (7)</t>
  </si>
  <si>
    <t>-In 'Fall of the House Reardon', find Dolores's diary and treasure</t>
  </si>
  <si>
    <t>-Hidden secret just north of the Destroyed Bastion. There are a few steps and you should be a high level to fight a lvl 50 earth elemental. Follow the video for a more clear walkthrough.</t>
  </si>
  <si>
    <t>Magic Lamp (6)</t>
  </si>
  <si>
    <t>-In 'Fall of the House Reardon', check out the basement with the breakable wall AFTER completing the quest because you can get additional dialogue with Dolores 2 days later. Visit Dolores at the manor two days after completing the quest 
to get some additonal dialogue and then go in the basement and speak with her again once you've found the skeleton. She will then spend some time in the basement crying in front of the skeleton.</t>
  </si>
  <si>
    <t>-In the hidden secret north of the Destroyed Bastion, there is a cool detail in the bottom room that has a wall with an interesting looking symbol.</t>
  </si>
  <si>
    <t>Master Armorers (24)</t>
  </si>
  <si>
    <t xml:space="preserve">-The skeleton in the basement of 'The Fall of the House Reardon' might be Dolores's brother and he may have been in love with her. </t>
  </si>
  <si>
    <t>-In the hidden secret room north of the Destroyed Bastion, the symbol that can be found can also be found on Regis's gloves, in the lair of the Unseen Elder, and in Tesham Mutna.</t>
  </si>
  <si>
    <t>Return to Crookback Bog (9)</t>
  </si>
  <si>
    <t>-Avoid all of Letho's traps in 'The Fall of the House Reardon' to get unique dialogue with him once you meet</t>
  </si>
  <si>
    <t>-In the hidden secret room near the Destroyed Bastion, you can find a dead body outside of the tower that was not there before the next gen update.</t>
  </si>
  <si>
    <t>Take What You Want (25)</t>
  </si>
  <si>
    <r>
      <rPr>
        <u/>
        <sz val="10"/>
        <color rgb="FF000000"/>
        <rFont val="Arial"/>
      </rPr>
      <t>-Find a painting of Dolores and her brother in the house</t>
    </r>
    <r>
      <rPr>
        <u/>
        <sz val="10"/>
        <color rgb="FF000000"/>
        <rFont val="Arial"/>
      </rPr>
      <t xml:space="preserve"> of 'The Fall of the House Reardon'</t>
    </r>
  </si>
  <si>
    <t>-The 3 different types of statues that you can find around Velen can possibly represent the Goddess Melitele in her three forms: a young carefree girl, a mature pregnant woman, and a hunched old woman. It is possible they can also represent the 
3 crones. Based on the quest 'Defender of the Faith', the woman that gives you the quest tells you that the statue is of Verna the Merciful. You can also see the three statues on your way to talk to Thecla during 'Bald Mountain'.</t>
  </si>
  <si>
    <t>The Fall of the House of Reardon (6)</t>
  </si>
  <si>
    <r>
      <rPr>
        <u/>
        <sz val="10"/>
        <color rgb="FF000000"/>
        <rFont val="Arial"/>
      </rPr>
      <t>-The schedule of Ciri's performer friends</t>
    </r>
    <r>
      <rPr>
        <sz val="10"/>
        <color rgb="FF000000"/>
        <rFont val="Arial"/>
      </rPr>
      <t xml:space="preserve"> are quite elaborate. Valdo is the first to get up and sits by the bank. The group set up the stage throughout the day before the performance at night</t>
    </r>
  </si>
  <si>
    <t>-In the Abandoned Tower, West of Heatherton, you can find two chests that are somewhat hidden.</t>
  </si>
  <si>
    <t>The Truth is in the Stars (1)</t>
  </si>
  <si>
    <r>
      <rPr>
        <u/>
        <sz val="10"/>
        <color rgb="FF000000"/>
        <rFont val="Arial"/>
      </rPr>
      <t>-The traveling merchant switches between 3 main locations. Here is a map of where they are.</t>
    </r>
    <r>
      <rPr>
        <sz val="10"/>
        <color rgb="FF000000"/>
        <rFont val="Arial"/>
      </rPr>
      <t xml:space="preserve"> He has dialogue at each place</t>
    </r>
  </si>
  <si>
    <t>-During the worst ending of the game, you can find Weavess doing something in her hut. She is weaving a tapestry and you can return to look at it closer after the ending is complete. The secret that was found is that on the tapestry 
is the location of the tower that you last saw Ciri before she went through the portal. You can see a Swallow (a bird) flying away from the tower, which can be interpreted as Ciri surviving the White Frost.</t>
  </si>
  <si>
    <t>The Volunteer (13)</t>
  </si>
  <si>
    <t>-After defeating Imlirith and going back to Novigrad, come back to Bald Mountain to find different women seducing different cows</t>
  </si>
  <si>
    <t>-'In the Eternal Fire's Shadow', you can deal with the bandits in the Devil's Pit before speaking with the deacon, and Geralt will respond with some unique dialogue saying that they were already dealt with.</t>
  </si>
  <si>
    <t>Thou Shalt Not Pass (7)</t>
  </si>
  <si>
    <t>-During 'A Greedy God' dispel the ruins around the back and speak to the Allgod before speaking with the peasants in order to get additional dialogue. If you spared him, come back to the area 2 days later to find the peasants 
praying and the Allgod grumbling. If you killed him, follow the peasants back to their homes and you will see them praying to another god</t>
  </si>
  <si>
    <t>-'In the Eternal Fire's Shadow', if you refuse to bring down the deacon and refuse to tell the deacon the specifics of what happened, the deacon will be grateful and will ask for your name. Geralt responds by saying 'Reinald' and the 
deacon then names the hospital he creates using Reinald's name, even though he thinks he's using Geralt's name.</t>
  </si>
  <si>
    <t>Where the Cat and Wolf Play (25)</t>
  </si>
  <si>
    <t>-During 'The Truth is in the Stars', you can find a man killing rabbit</t>
  </si>
  <si>
    <t>-Mysterious female shadow that appears around Fyke Isle when you are sailing. It does not appear before or after the quest 'A Towerful of Mice', only during. There is also a weird transparent object floating near the boat that cacn react to igni 
and you'll hear a male and female scream. It seems the shadow and the transparent object appear when Keira is speaking to you with the Xenovox. The likely explanation is that the developers created an invisible npc that Keira can speak through.</t>
  </si>
  <si>
    <t>Wild at Heart (7)</t>
  </si>
  <si>
    <r>
      <rPr>
        <u/>
        <sz val="10"/>
        <color rgb="FF000000"/>
        <rFont val="Arial"/>
      </rPr>
      <t>-For the quest Fool's Gold, return to village after the quest is complete to get some rare dialogue</t>
    </r>
    <r>
      <rPr>
        <sz val="10"/>
        <color rgb="FF000000"/>
        <rFont val="Arial"/>
      </rPr>
      <t xml:space="preserve"> about the caretaker from Hearts of Stone</t>
    </r>
  </si>
  <si>
    <t>-In 'A Towerful of Mice', you can find a ghostly statue only sometimes and at certain camera angles and appears to be a statue of the virgin Melitele.</t>
  </si>
  <si>
    <t>Witcher Wannabe (10)</t>
  </si>
  <si>
    <t>-After clearing the abandoned village in the Mire Landing (Cestersover), you can run into a stuttering character from the Witcher 1</t>
  </si>
  <si>
    <t>-Secret chest found North East of Codger's Quarry.</t>
  </si>
  <si>
    <t>-During the Contract Swamp Thing, you will meet Leslav. He seems to have read a notice about peat and its different properties. You can find this notice in the village of Lindenvale in Crookback Bog before speaking with him. After completing 
the quest, you can find another notice that is looking for peat diggers now that the Bog is clear.</t>
  </si>
  <si>
    <t>-You can get the Nilfgaardian crossbow from the quartermaster at Crow's Perch (part of the elite crossbow set).</t>
  </si>
  <si>
    <t>-During a Towerful of Mice, there are some details about Graham, the man that lost his love. Inside Graham's house, you can find a noose, implying he was going to kill himself soon. He has also built an altar for his love inside his hut.</t>
  </si>
  <si>
    <t>-During 'Fool's Gold', you can find a symbol in the pig's temple that looks like the symbol the crones placed on Anna's hand. This might imply that the crones were involved in the pig curse.</t>
  </si>
  <si>
    <t>-In a Towerful of Mice, you can talk to a man outside Graham's hut to get more information about him.</t>
  </si>
  <si>
    <t>-During 'Fool's Gold', Igor the pig can actually eat the horn of plenty that can potentially be given to you by Gaunter O'Dimm if you side with him and choose that specific reward during Hearts of Stone.</t>
  </si>
  <si>
    <t>-If you didn't go back to see the Pesta killing Graham during a Towerful of Mice, the dialogue between you and Keira is slightly altered. If you brought back the bones, the pesta will never disappear from the house and you can't kill it.</t>
  </si>
  <si>
    <t>-In 'Love's Cruel Snares', if you refuse to help the woman, she will venture out herself and ends up getting killed by the wild dogs.</t>
  </si>
  <si>
    <t>-In the 'Bald Mountain' quest, you can loot a magic acorn from Imlerith's body. If you decide to eat it, it will grant you 2 skill points. You can also give the acorn to the villagers of Bald Mountain, 
but it won't affect anything story related, so best to use it for skill points.</t>
  </si>
  <si>
    <r>
      <rPr>
        <u/>
        <sz val="10"/>
        <color rgb="FF000000"/>
        <rFont val="Arial"/>
      </rPr>
      <t>-In 'Love's Cruel Snares', once the quest is completed, and you wait a few days, if you go to the spot where the man died, you will find the woman and it looks like she is eating the body.</t>
    </r>
    <r>
      <rPr>
        <sz val="10"/>
        <color rgb="FF000000"/>
        <rFont val="Arial"/>
      </rPr>
      <t xml:space="preserve"> This happens to be in an area of 
Velen where there are many cannibals.</t>
    </r>
  </si>
  <si>
    <t>-During Family Matters, meet the stablehand afterwards if you saved him and he will reward you.</t>
  </si>
  <si>
    <t>-During the 'Nilfgaardian Connection', as you make your way to the inn at the crossroads, there is a man that sends his daughter away in case the Baron's men return. You can even follow her and see her cowering in the 
woods or get attacked, though she can't actually die. If you don't kill the Baron's men in the inn, they will be asking the man about his daughter later on. There is also a couple that is concerned about their pigs and the 
man says he'd rather slaughter them then let the Baron's men have them.</t>
  </si>
  <si>
    <t>-In 'Face me if you Dare', Ronvid is fighting for Lady Bilberry. You can find a notice on a nearby noticeboard that says, "My daughter Bilberry, a lovely girl and the apple of our eyes, died this year, the fourth of her short life. 
We buried her in the graveyard, by the crooked birch. Whoever wants to place a lump of earth or light a candle for her, that's where to go. — Butkins"
This implies that Ronvid is Butkins and is fighting for his daughter that passed away.</t>
  </si>
  <si>
    <t>-Interesting dead tree south west of Fyke Isle. It has many buried metal faces surrounding it, along with a chest that cannot be accessed.</t>
  </si>
  <si>
    <t>-You can speak to Fishgulper in front of Lindenvale's inn after the fight in Fists of Fury: Velen and give him some money for his family.</t>
  </si>
  <si>
    <t>-Nibbles the cat appears in multiple locations. Unlike most cats, this one is not afraid of you. You can encounter her first when meeting Tamara in Oxenfurt. The link shows all the other possible locations you can find Nibbles.</t>
  </si>
  <si>
    <t>-In Ciri's Story: King of the Wolves, you can come back to this place as Geralt and fight a bear. It is South East of Lindenvale.</t>
  </si>
  <si>
    <t>-On Bird Island (small island directly east of Toderas) you can find a corpse next to a whale skeleton.</t>
  </si>
  <si>
    <t>-You can see someone in Crow's Perch putting up the new signtravel post, which becomes available to use after the baron questline.</t>
  </si>
  <si>
    <t>-In 'Where the Cat and Wolf Play', the aunt will address the child quite differently depending on if you gave her 40 crowns or not.</t>
  </si>
  <si>
    <t>-The person you save from 'Caravan Attack' will show up as a shopkeeper at Crow's Perch.</t>
  </si>
  <si>
    <t>-'The Beast of Honorton' turns into 'Where the Cat and Wolf Play'. 'The Beast of Honorton' disappears from the quest log and from the completed quest section.</t>
  </si>
  <si>
    <t>-If you save John Verden, during 'At the Mercy of Strangers', in the second spot that he appears, you can find a note from a refugee at the back of his camp.</t>
  </si>
  <si>
    <t>-In 'Woodland Beast', If you decide to let the Scoia'tael be, but inform the captain about them, you can later be ambushed by Vernossiel, the leader of the Scoia'tael group, close to the Glory Gate signpost.</t>
  </si>
  <si>
    <t>-In The Volunteer, Trollolo's painting is actually much better than Geralt's.</t>
  </si>
  <si>
    <t>-In 'Contract:The Mystery of the Byways Murders', you can get different amounts of pay depending on who you speak to first and what you say. To get the most coin, talk to the officer Milan first before going to Bywaters so that you can 
haggle for more gold. When at the village and after rescuing the two survivors, say 'I'm nosy' to Bytomir so that he doesn't know you were already hired to take care of the monster since he won't pay you if he knows you were hired. 
Once you kill the monster (after examining the soldiers' bodies, following the scent, and going into the tunnels under the hut), Bytomir will reward you with 210 coins. You can then return to Milan to collect the reward from him as well.</t>
  </si>
  <si>
    <t>-During Wandering in the Dark, when you get the eye of Nehaleni, don't go further and don't use it yet because there is another hidden room at the opposite end of the big room. Use aard to break through a wall and then you'll see a hidden area.</t>
  </si>
  <si>
    <t>-In 'Ciri's Story: Fleeing the Bog', Ciri hides in a tree to escape Imlerith. This may be referencing a part of the Witcher book, Sword of Destiny, in which Geralt tells Ciri a story about how a tomcat
that gets lost in a forest, and is chased by a fox and hunters, ends up escaping by climbing a tree.</t>
  </si>
  <si>
    <t>-During 'A Princess in Distress', you can actually kill the bear ahead of time before you encounter it while leading the goat back to the pellar. If you do this, Geralt will have some extra dialogue while leading Princess back.</t>
  </si>
  <si>
    <t>-There is a man that you can find in Velen, just north-east of Lurtch. Normally, he will immediately attack you, but if you can get close to his hut while he is still inside, you can see him eating a 
dead body. He seems to have killed a man, his wife, and their dog, while leaving the fish on the stove untouched and instead, consuming the bodies.</t>
  </si>
  <si>
    <t>-During the quest 'Funeral Pyres', when meeting the Eternal Fire Priest, you can see a map of the Witcher world lying on the stone table next to the priest.</t>
  </si>
  <si>
    <t>NOVIGRAD &amp; OXENFURT                              NOVIGRAD &amp; OXENFURT                              NOVIGRAD &amp; OXENFURT                              NOVIGRAD &amp; OXENFURT                              NOVIGRAD &amp; OXENFURT                              NOVIGRAD &amp; OXENFURT                              NOVIGRAD &amp; OXENFURT                              NOVIGRAD &amp; OXENFURT                              NOVIGRAD &amp; OXENFURT</t>
  </si>
  <si>
    <t>A Favor for Radovid (9)</t>
  </si>
  <si>
    <t>A Barnful of Trouble (11)</t>
  </si>
  <si>
    <t>An Elusive Thief (13)</t>
  </si>
  <si>
    <t>Battlefield Loot (20)</t>
  </si>
  <si>
    <t>Fists of Fury: Novigrad (23)</t>
  </si>
  <si>
    <t>Cat School Gear (Basic) (17)</t>
  </si>
  <si>
    <t>A Warm Welcome</t>
  </si>
  <si>
    <t>-Buy jade figurine from merchant right away</t>
  </si>
  <si>
    <t>-During "Broken Flowers", if you make your own way to the Vegelbuds' residence for the horse race, you can overhear La Valette and Voorhis talking (if Aryan is alive)</t>
  </si>
  <si>
    <t>A Poet Under Pressure (13)</t>
  </si>
  <si>
    <t>A Dangerous Game (12)</t>
  </si>
  <si>
    <t>Deadly Delights (15)</t>
  </si>
  <si>
    <t>Coast of Wrecks (13)</t>
  </si>
  <si>
    <t>Gwent: Big City Players (1)</t>
  </si>
  <si>
    <t>Cat School Part 1 (23)</t>
  </si>
  <si>
    <t>Drunken Rabble</t>
  </si>
  <si>
    <t>-The other figurine is found during the Dangerous Game quest</t>
  </si>
  <si>
    <t>-During "Broken Flowers", as you approach the Nilfgaardian Embassy, you can see a message written on one of the walls</t>
  </si>
  <si>
    <t>Blindingly Obvious (28)</t>
  </si>
  <si>
    <t>A Deadly Plot (14)</t>
  </si>
  <si>
    <t>Doors Slamming Shut (24)</t>
  </si>
  <si>
    <t>Wolf School Part 1 (21)</t>
  </si>
  <si>
    <t>Face Me if You Dare (II)</t>
  </si>
  <si>
    <t>-Find 3 unique people at the Masquerade @7:20 (Dijkstra, La Valette, etc.)</t>
  </si>
  <si>
    <t>-During "Broken Flowers", find a dead body behind the house</t>
  </si>
  <si>
    <t>Broken Flowers (11)</t>
  </si>
  <si>
    <t>A Feast for Crows (20)</t>
  </si>
  <si>
    <t>Lord of the Wood (25)</t>
  </si>
  <si>
    <t>Gwent: High Stakes (26)</t>
  </si>
  <si>
    <t>Wolf School Part 5 (34)</t>
  </si>
  <si>
    <t>Face Me if You Dare (III)</t>
  </si>
  <si>
    <t>-Find Triss's Witcher 2 outfit in her home</t>
  </si>
  <si>
    <t>-During "Broken Flowers", when meeting with Marabella, say that you can't wait, and you'll get a funny exchange with the kids</t>
  </si>
  <si>
    <t>Ciri's Story: Breakneck Speed (11)</t>
  </si>
  <si>
    <t>A Final Kindness (26)</t>
  </si>
  <si>
    <t>The Apiarian Phantom (14)</t>
  </si>
  <si>
    <t>Karmic Justice</t>
  </si>
  <si>
    <t>-Writings/paintings outside of Triss's house</t>
  </si>
  <si>
    <t>In Pyres of Novigrad, don't approach too quickly, otherwise you'll miss Menge's speech</t>
  </si>
  <si>
    <t>Ciri's Story: Visiting Junior (9)</t>
  </si>
  <si>
    <t>A Matter of Life and Death (12)</t>
  </si>
  <si>
    <t>The Creature from the Oxenfurt Forest (35)</t>
  </si>
  <si>
    <t>Gwent: Playing Innkeeps (1)</t>
  </si>
  <si>
    <t>Never Trust Children (I)</t>
  </si>
  <si>
    <t>-Carnal Sins quest, inspect corpse genitals twice for a unique line</t>
  </si>
  <si>
    <t xml:space="preserve">In Pyres of Novigrad, if you pull out your sword while fighting the looters, they will instantly cower. When you go in the house, you will find the Rose of Remembrance, which is from the Witcher 2 </t>
  </si>
  <si>
    <t>Count Reuven's Treasure (12)</t>
  </si>
  <si>
    <t>A Tome Entombed (13)</t>
  </si>
  <si>
    <t>The Oxenfurt Drunk (26)</t>
  </si>
  <si>
    <t>Gwent: Playing Thaler (1)</t>
  </si>
  <si>
    <t>Racists of Novigrad (I)</t>
  </si>
  <si>
    <t>-Romantic bench outside of Novigrad @2:00 (meditate to see multiple couples come by)</t>
  </si>
  <si>
    <t>In Pyres of Novigrad, you can find scriptures/writings in certain spots outside of the house the looters are at.</t>
  </si>
  <si>
    <t>Final Preparations (1)</t>
  </si>
  <si>
    <t>A Walk on the Waterfront (12)</t>
  </si>
  <si>
    <t>The White Lady (16)</t>
  </si>
  <si>
    <t>Racists of Novigrad (II)</t>
  </si>
  <si>
    <r>
      <rPr>
        <u/>
        <sz val="10"/>
        <color rgb="FF000000"/>
        <rFont val="Arial"/>
      </rPr>
      <t>-Between the masquerade quest and major evacuation quest Now or Never, find Moritz past Glory Gate to save him @3:23</t>
    </r>
    <r>
      <rPr>
        <sz val="10"/>
        <color rgb="FF000000"/>
        <rFont val="Arial"/>
      </rPr>
      <t xml:space="preserve"> (can find him during Now or Never)</t>
    </r>
  </si>
  <si>
    <r>
      <rPr>
        <u/>
        <sz val="10"/>
        <color rgb="FF000000"/>
        <rFont val="Arial"/>
      </rPr>
      <t>In Pyres of Novigrad, there are 4 beggars you can speak with</t>
    </r>
    <r>
      <rPr>
        <sz val="10"/>
        <color rgb="FF000000"/>
        <rFont val="Arial"/>
      </rPr>
      <t xml:space="preserve"> (the addled one is the only one that knows), or you can follow the thieves and get some interesting dialogue (they can lead you into a trap if they know you're following). 
Follow the thieves to get the location and then you can go back to the beggars to get the password.</t>
    </r>
  </si>
  <si>
    <t>Get Junior (12)</t>
  </si>
  <si>
    <t>An Eye for an Eye (12)</t>
  </si>
  <si>
    <t>Strangers in the Night</t>
  </si>
  <si>
    <t>-Vivienne can be found at Novigrad's docks if given the 7 year life of an orielle</t>
  </si>
  <si>
    <r>
      <rPr>
        <u/>
        <sz val="10"/>
        <color rgb="FF000000"/>
        <rFont val="Arial"/>
      </rPr>
      <t>In Pyres of Novigrad, you can enter the Putrid Grove through the sewers</t>
    </r>
    <r>
      <rPr>
        <sz val="10"/>
        <color rgb="FF000000"/>
        <rFont val="Arial"/>
      </rPr>
      <t xml:space="preserve"> which gets a key that may not be available after this quest</t>
    </r>
  </si>
  <si>
    <t>In Ciri's Footsteps: Novigrad</t>
  </si>
  <si>
    <t>Black Pearl (13)</t>
  </si>
  <si>
    <t>Strumpet in Distress</t>
  </si>
  <si>
    <t>-Find Odrin at Novigrad's docks @6:06 (Merchant beside him sells 250 empty bottles)</t>
  </si>
  <si>
    <r>
      <rPr>
        <u/>
        <sz val="10"/>
        <color rgb="FF000000"/>
        <rFont val="Arial"/>
      </rPr>
      <t>In Pyres of Novigrad, when in the Putrid Grove, there is some interesting ambient dialogue that you can find</t>
    </r>
    <r>
      <rPr>
        <sz val="10"/>
        <color rgb="FF000000"/>
        <rFont val="Arial"/>
      </rPr>
      <t xml:space="preserve"> and a good saddle bag</t>
    </r>
  </si>
  <si>
    <t>It Takes Three to Tango (28)</t>
  </si>
  <si>
    <t>Brothers in Arms: Novigrad (22)</t>
  </si>
  <si>
    <t>Suspicious Shakedown (10)</t>
  </si>
  <si>
    <t>-Visit crematorium at night @10:50 (listen to more dialogue during the day and meet an apothecary that was in the Witcher 2)</t>
  </si>
  <si>
    <t>In Pyres of Novigrad, when doing the rat catching with Triss, the merchant will pay the full amount upfront since he believes he will get it back off your corpse</t>
  </si>
  <si>
    <t>Novigrad Dreaming (7)</t>
  </si>
  <si>
    <t>Cabaret (14)</t>
  </si>
  <si>
    <t>The Flame of Hatred (I)</t>
  </si>
  <si>
    <t>-During Poet Under Pressure, loot more items while following the trail @13:28 (Dandelion's perfume, wrong path, Dandelion's ring, his writings)</t>
  </si>
  <si>
    <t>-During The Play's the Thing, when you are recruiting jugglers from the performing troupe called the Puffins, they ask you to get rid of some thugs outside. What you can actually do is get rid of the thugs before even 
talking with the Puffins and you will get a different scene. This optional objective is also the only time Geralt will say 'Shit happens'. You will also get some funny dialogue if you try and bribe the thugs and then refuse to fight,
but this only occurs if you see the puffins first and then see the gang.</t>
  </si>
  <si>
    <t>Payback (28)</t>
  </si>
  <si>
    <t>Carnal Sins (16)</t>
  </si>
  <si>
    <t>The Flame of Hatred (II)</t>
  </si>
  <si>
    <t>-Find Morvran Voorhis outside of Lady La Valette's house during the Broken Flowers quest to get some unique dialogue @9:41</t>
  </si>
  <si>
    <t>-During Empty Coop, you can persuade the old lady to take in the children at the end of the quest. After a couple weeks in game, you can return to the hut and hear some dialogue between the old lady and the children.</t>
  </si>
  <si>
    <t>Pyres of Novigrad (10)</t>
  </si>
  <si>
    <t>Empty Coop (1)</t>
  </si>
  <si>
    <t>The Most Truest of Basilisks</t>
  </si>
  <si>
    <r>
      <rPr>
        <u/>
        <sz val="10"/>
        <color rgb="FF000000"/>
        <rFont val="Arial"/>
      </rPr>
      <t>-Oxenfurt, start Rough Neighbourhood,</t>
    </r>
    <r>
      <rPr>
        <sz val="10"/>
        <color rgb="FF000000"/>
        <rFont val="Arial"/>
      </rPr>
      <t xml:space="preserve"> at night and after the Oxenfurt Drunk Contract. Do not use your sword, or the quest will not continue properly</t>
    </r>
  </si>
  <si>
    <t>-In 'A Poet Under Pressure', both the painting and ring can be given to Dandelion or kept for yourself. Additionally, they can be stored in your stash, and still be given to Dandelion, creating duplicates of them.</t>
  </si>
  <si>
    <t>The Great Escape (28)</t>
  </si>
  <si>
    <t>Fencing Lessons (12)</t>
  </si>
  <si>
    <t>The Price of Passage (I)</t>
  </si>
  <si>
    <r>
      <rPr>
        <u/>
        <sz val="10"/>
        <color rgb="FF000000"/>
        <rFont val="Arial"/>
      </rPr>
      <t xml:space="preserve">-Oxenfurt, Rough Neighbourhood, continued after a day or so, @1:51, </t>
    </r>
    <r>
      <rPr>
        <sz val="10"/>
        <color rgb="FF000000"/>
        <rFont val="Arial"/>
      </rPr>
      <t>you'll be ambushed and the woman will help if you escorted her home. Let her one/two shot all the men</t>
    </r>
  </si>
  <si>
    <t>-When doing the 'Lord of the Wood', after speaking with the Dwarf, when exiting the building, you will see a murder of crows leaving. The leshen has them as spies and will now know you are coming.</t>
  </si>
  <si>
    <t>The Play's the Thing (11)</t>
  </si>
  <si>
    <t>Following the Thread (11)</t>
  </si>
  <si>
    <t>The Price of Passage (II)</t>
  </si>
  <si>
    <t>-Oxenfurt, talk to Carduin next to Radovid's ship if Triss was saved in the Witcher 2</t>
  </si>
  <si>
    <t>-In the Most Truest of Basilisks, once the fight begins, the Beast Tamer will take off running towards Novigrad Gate where he will cower in fear behind a small building. Geralt can follow him until he stops running, 
but will not be able to interact with him.</t>
  </si>
  <si>
    <t>Through Time and Space (26)</t>
  </si>
  <si>
    <t>Haunted House (7)</t>
  </si>
  <si>
    <t>The Price of Passage (III)</t>
  </si>
  <si>
    <r>
      <rPr>
        <u/>
        <sz val="10"/>
        <color rgb="FF000000"/>
        <rFont val="Arial"/>
      </rPr>
      <t>-During the Oxenfurt Drunk, you will meet 2 soldiers. You can meet them a second time after the quest is over. @9:54</t>
    </r>
    <r>
      <rPr>
        <sz val="10"/>
        <color rgb="FF000000"/>
        <rFont val="Arial"/>
      </rPr>
      <t xml:space="preserve"> Finish fighting them with your fists</t>
    </r>
  </si>
  <si>
    <t>-Armorer in Heirarch Square in Novigrad that says top notch swords now actually sells a few good swords, two of which are actually in promos and trailers for the game. He'll stop saying "top notch swords" once you buy them.</t>
  </si>
  <si>
    <t>Hey, You Wanna Look at My Stuff? (6)</t>
  </si>
  <si>
    <t>Witch Hunter Raids (I)</t>
  </si>
  <si>
    <t>-Spooked Mare, bring the wrong horse to make the horse master happier and give you more coins @13:12</t>
  </si>
  <si>
    <t>-The sword you get from 'Of Swords and Dumplings' now levels up with your character.</t>
  </si>
  <si>
    <t>Hidden Messages of the Nilfgaardian Kind (8)</t>
  </si>
  <si>
    <t>Witch Hunter Raids (II)</t>
  </si>
  <si>
    <t>-Contract: Creature from Oxenfurt Forest, make sure to loot the letter to show the guard holding Quinto in Hearts of Stone @0:57</t>
  </si>
  <si>
    <t>-Here are 4 locations in Novigrad that have hidden loot. Just West of the Southern Gate in Novigrad, you can find and loot two hidden chests. North West of Electors' Square, you can find a chest near the rock wall. There is a shipwreck West of 
Hierarch Square where you can find 2 chests and a body to loot. On a small island West of Electors' Square, you can loot a chest.</t>
  </si>
  <si>
    <t>Honor Among Thieves (9)</t>
  </si>
  <si>
    <t>-When Triss leaves her Novigrad residence during Now or Never quest, her landlords can be seen rummaging through her things (before you join up with Triss)</t>
  </si>
  <si>
    <t>-You can get into Oxenfurt's highest tower using parkour This is the top of the Borsodi's Auction House and where your team goes to do the heist in Hearts of Stone.</t>
  </si>
  <si>
    <t>Little Red (15)</t>
  </si>
  <si>
    <t>-During Now or Never when saving Berthold and Annise, you can speak with their landlords on the main floor before you leave the house. You can punch the man</t>
  </si>
  <si>
    <t>-During 'Following the Thread', Lambert asks you to find Hammond. If you talk to Crach an Craite before doing this, you can get some dialogue from him saying that he will give you a reward for his head. Previously, you could never obtain this 
reward, but in the next gen upgrade, you can visit Crach, before returning to Lambert in Novigrad and after killing Hammond, and Crach will give you a reward.</t>
  </si>
  <si>
    <t>Message from an Old Friend (1)</t>
  </si>
  <si>
    <t>-During Carnal Sins, you can take Reverend Nathaniel's poker, but make sure to choose the correct dialogue to get correct information first. It keeps its heated glow when using it @2:45</t>
  </si>
  <si>
    <t>-After finishing 'Of Swords and Dumplings' with Hattori, you can have a bit of follow-up in Skellige. If you go to Urialla Harbor, you can run into Sukrus, his brother in law, and the rival sword merchant they took from Novigrad. 
You can overhear them and it seems they intend to start a business again. You can't interact with them though.</t>
  </si>
  <si>
    <t>Novigrad Hospitality (8)</t>
  </si>
  <si>
    <t>-Before entering Crippled Kate's brothel (becomes available after Deadly Delights contract), complete the Lord of Undvik first so you can resolve the matter peacefully (option 3 in the dialogue choices)</t>
  </si>
  <si>
    <t>-During 'Of Swords and Dumplings', if you sided with Iorveth in the Witcher 2, you will be able to persuade the dwarf to let you in without bribes or axii.</t>
  </si>
  <si>
    <t>Novigrad, Closed City (11)</t>
  </si>
  <si>
    <r>
      <rPr>
        <u/>
        <sz val="10"/>
        <color rgb="FF000000"/>
        <rFont val="Arial"/>
      </rPr>
      <t>-Brief interaction between a role playing couple outside the Novigrad docks @4:01</t>
    </r>
    <r>
      <rPr>
        <sz val="10"/>
        <color rgb="FF000000"/>
        <rFont val="Arial"/>
      </rPr>
      <t xml:space="preserve"> (this is time sensitive once you've passed by the area)</t>
    </r>
  </si>
  <si>
    <t>-How to get Ciri's sword in the next gen edition during 'Ciri's Story: Visiting Junior'. Once you get to your stash, make sure to 'drop' your sword. Afterwards, you can go to the brothel to get a funny interaction. 
Follow the video to know how to finish the quest once you drop the sword in your stash. When you are Geralt, you can loot the sword that is dropped near the stash. This may have been fixed, so you might not be able to drop the sword anymore, 
but you can still do the brothel interaction. This is probably for the best since you wouldn't be able to fight future bosses as Ciri without a sword. **With the most recent update (4.01), you unfortunately can't do any of these unique situations, 
but you can still view the video to see how it used to happen.**</t>
  </si>
  <si>
    <t>Novigrad, Closed City 2 (1)</t>
  </si>
  <si>
    <t>-The Passiflora innkeeper might be the only vendor that sells cucumbers and bananas</t>
  </si>
  <si>
    <t>-You can get new dialogue with Triss about Ingrid Vegelbud if you have not yet met Lady Vegelbud.</t>
  </si>
  <si>
    <t>Now or Never (14)</t>
  </si>
  <si>
    <t>-Crippled Kate's has no female clients and only 1 male worker</t>
  </si>
  <si>
    <t>-You can get the Elven crossbow from a merchant on the Gildorf market square in Novigrad near St. Gregory's Bridge (part of the elite crossbow set).</t>
  </si>
  <si>
    <t>Of Dairy and Darkness (9)</t>
  </si>
  <si>
    <t>-The Passiflora has some rich female clients and several male workers</t>
  </si>
  <si>
    <t>-In 'Apiarian Phantom', one of the halflings in the northern end of Honeyfill Meadows will say "Don't dare call me Bagginson" which references Bilbo and Frodo Baggins from the Lord of the Rings.</t>
  </si>
  <si>
    <t>Of Swords and Dumplings (24)</t>
  </si>
  <si>
    <t>-Do a Warm Welcome before looking for Witcher George's Griffin diagrams (the peasant you save will tell you where it is)</t>
  </si>
  <si>
    <t>-In 'The King is Dead - Long Live the King', before you speak to Yennefer, you can have multiple conversations with people. These include: Cerys and the group as well as Cerys alone, a pair of widowers, Holger Black Hand with Birna as 
well as Holger alone, Udalryk and Hjort, and Donar an Hindar and Madman Lugos together as well as each separately.</t>
  </si>
  <si>
    <t>Out on Your Arse! (14)</t>
  </si>
  <si>
    <t>-In Strangers in the Night, the merchant may in fact be a Nilfgaardian spy because the soldier finds Nilfgaard currency on the merchant's body afterwards</t>
  </si>
  <si>
    <t>-In 'A Dangerous Game', when Geralt says "Zed's dead", it is a reference to the movie Pulp Fiction.</t>
  </si>
  <si>
    <t>Reason of State (30)</t>
  </si>
  <si>
    <t>-Complete Karmic Justice before burning down the witch hunter's headquarters with Triss during Count Reuven's Treasure</t>
  </si>
  <si>
    <t>-If you saved Moritz after 'A Matter of Life and Death', you can find him with the others during 'Now or Never'.</t>
  </si>
  <si>
    <t>Redania's Most Wanted (12)</t>
  </si>
  <si>
    <r>
      <rPr>
        <u/>
        <sz val="10"/>
        <color rgb="FF000000"/>
        <rFont val="Arial"/>
      </rPr>
      <t>-Before starting Carnal Sins, you can meet the dwarf that ends up dead @11:56</t>
    </r>
    <r>
      <rPr>
        <sz val="10"/>
        <color rgb="FF000000"/>
        <rFont val="Arial"/>
      </rPr>
      <t xml:space="preserve"> (also, in this area, you can find an interesting statue and patients that talk about the murder before it happens)</t>
    </r>
  </si>
  <si>
    <t xml:space="preserve">"-In 'Broken Flowers', you can tell the guard that you are the new cook. You can go up to the door and get additional dialogue about asking for Rosa. If you say you are the swordplay instructor, he'll just let you in, but the other two pieces of dialogue 
are better since you'll have to go around the back to get inside. Saying you are the cook makes the soldier not want to let you in, but after you find an alternate way in, he will make a comment saying how Geralt said he was the new cook and that 
Geralt is lying. Rosa defends you and plays along. "        </t>
  </si>
  <si>
    <t>Rough Neighborhood (10)</t>
  </si>
  <si>
    <r>
      <rPr>
        <u/>
        <sz val="10"/>
        <color rgb="FF000000"/>
        <rFont val="Arial"/>
      </rPr>
      <t>-Find the drunk barber in Novigrad @15:30</t>
    </r>
    <r>
      <rPr>
        <sz val="10"/>
        <color rgb="FF000000"/>
        <rFont val="Arial"/>
      </rPr>
      <t xml:space="preserve"> (He will give you the wrong haircut the first time around)</t>
    </r>
  </si>
  <si>
    <t>-In 'A Poet Under Pressure', when you talk with Dijkstra, he will give you either 3, 4, or 6 men depending on the different dialogue choices and only if you helped him get his treasure.</t>
  </si>
  <si>
    <t>Spooked Mare (12)</t>
  </si>
  <si>
    <t>-During Count Reuven's Treasure, you can help Triss burn the place down with igni</t>
  </si>
  <si>
    <t>-In 'Matter of Life and Death', you can run into a random drunk, Moritz, and Morvran Voorhis as well.</t>
  </si>
  <si>
    <t>The Dwarven Document Dilemma (2)</t>
  </si>
  <si>
    <r>
      <rPr>
        <u/>
        <sz val="10"/>
        <color rgb="FF000000"/>
        <rFont val="Arial"/>
      </rPr>
      <t>-Witch Hunter Raids, Find unique encounter near Glory Gate @0:45</t>
    </r>
    <r>
      <rPr>
        <sz val="10"/>
        <color rgb="FF000000"/>
        <rFont val="Arial"/>
      </rPr>
      <t xml:space="preserve"> A bunch of witch hunters knocking on a door (Available after the rat catching quest with Triss, but unavailable after you help the mages out of Novigrad)</t>
    </r>
  </si>
  <si>
    <t>-North East of the Herbalist's Hut near Oxenfurt, you can find an assortment of large stones that are somewhat similar to Stonehenge. There is also an image of a hanged witch on one of the rocks.</t>
  </si>
  <si>
    <t>The Gangs of Novigrad (9)</t>
  </si>
  <si>
    <t>-During Cabaret, after recruiting Polly and before finishing the quest with the placards, speak with Dandelion and you will have some unique dialogue</t>
  </si>
  <si>
    <t>-There is a potential God of War reference, which is a man that somewhat looks similar to Kratos. It most likely is not a reference to Kratos since the character model is not as muscular, but he is bald, pale, and has red 
marks where the blades of chaos would be. It's on the beached ship directly north of the Novigrad Docks and South West of Electors' Square. The link will show you an image.</t>
  </si>
  <si>
    <t>The Nobleman Statuette (14)</t>
  </si>
  <si>
    <t>-After receiving the portrait of Hierarch Hemmelfart, you can give it to Dandelion and he will eventually have it up on a wall (above the door that is straight ahead as you walk in to the Rosemary and Thyme @11:20</t>
  </si>
  <si>
    <t>-When trying to find Molly during 'Broken Flowers', the Baroness La Valette will have a different reaction to you depending on if you killed her son Aryan in the Witcher 2 game (a choice you also decided on earlier in the Witcher 3 when discussing 
details about the second game). She will either be extremely pleasant or she will be rude to you and will not join you for the races. Morvran Voorhis will also have more to say about Aryan's demise and what happened since then if you killed Aryan. 
Molly becomes a noble lady if Aryan is dead instead of being a servant otherwise.</t>
  </si>
  <si>
    <t>The Soldier Statuette (14)</t>
  </si>
  <si>
    <t>-You can find Polly teaching the girls how to dance after hiring her in the Cabaret quest</t>
  </si>
  <si>
    <t>-During 'Fencing Lessons', if you let her win the sword match, she will have some unique dialogue and will call herself the Black Bruxa.</t>
  </si>
  <si>
    <t>Warehouse of Woe (13)</t>
  </si>
  <si>
    <t>-During the contract: Doors Slamming Shut, Kurt Dysart (the quest giver) will die if the supports break when fighting the elemental. If they do not break, or only one breaks, Kurt will survive. Use this strategy to fight him in a corner @13:49</t>
  </si>
  <si>
    <t>-When meeting with Vespula during 'Broken Flowers', if you run away once the bandits start attacking, when you return, Vespula will be bloodied up and will have a unique scene.</t>
  </si>
  <si>
    <t>-During Doors Slamming Shut, if you say you are from the School of the Griffin, you can haggle for more money</t>
  </si>
  <si>
    <t>-The ending with each of the women in 'Broken Flowers' will change slightly depending on the order that you see each of them.</t>
  </si>
  <si>
    <t>-Speak to Rico before doing the Apiarian Phantom to get some extra dialogue</t>
  </si>
  <si>
    <t>-If you released the mother of the crones during 'The Whispering Hillock', you can find a list of the children's names from Crookback Bog in Marabella's hut during 'Broken Flowers'.</t>
  </si>
  <si>
    <r>
      <rPr>
        <u/>
        <sz val="10"/>
        <color rgb="FF000000"/>
        <rFont val="Arial"/>
      </rPr>
      <t>-Crazy cat lady outside of Novigrad has a diary that can start the hunt for the feline armor. You can follow her around and she'll say odd things.</t>
    </r>
    <r>
      <rPr>
        <sz val="10"/>
        <color rgb="FF000000"/>
        <rFont val="Arial"/>
      </rPr>
      <t xml:space="preserve"> She also says she can't sleep and can be found outside at night</t>
    </r>
  </si>
  <si>
    <t>-To get all 3 'The Price of Passage' quests to trigger, you must do the following: You have to give the coin to the guards the first time during the "drunk" section of 'Contract: The Oxenfurt Drunk'. Refuse to pay the second time, 
and then you can encounter them again a third time East of Oxenfurt. Wait a few days between each encounter to trigger the next one. The last encounter might only be at night.</t>
  </si>
  <si>
    <r>
      <rPr>
        <u/>
        <sz val="10"/>
        <color rgb="FF000000"/>
        <rFont val="Arial"/>
      </rPr>
      <t>-As you are looking for the guy in the blue tunic during 'A Matter of Life and Death', you can find Triss in an alleyway</t>
    </r>
    <r>
      <rPr>
        <sz val="10"/>
        <color rgb="FF000000"/>
        <rFont val="Arial"/>
      </rPr>
      <t>. Once you find the guy, don't accept quite yet. You can return to Triss in the Alley to get a bit of extra dialogue.</t>
    </r>
  </si>
  <si>
    <t>-In 'The Great Escape', you can free all the other prisoners once you get the key. You have to do this before talking to Margarita for the second time.</t>
  </si>
  <si>
    <t>-There are at least 2 other guys with blue tunics that you can talk to during 'A Matter of Life and Death'</t>
  </si>
  <si>
    <t>-In Novigrad, you can sometimes get an interaction with witch hunters later on in the game. It can happen near Hattori's or more likely just as you enter inside one of the main entrances. It always results in a fight once the 
hunters pull you aside. I was able to trigger it, but not consistently.</t>
  </si>
  <si>
    <t>-During "Broken Flowers", when picking a horse, choose the gray mare, and you will get a reference to Cahir (if Aryan is alive for this playthrough)</t>
  </si>
  <si>
    <t>-In 'A Matter of Life and Death', when you meet Triss at her home, you will notice that the building is slanted. The house next to it is also crooked. There is an actual reason for this and
you can hear it from the repair workers working on fixing the houses. Whoever was living next to Triss's house, tried to dig a tunnel all the way to Vivaldi's bank. The tunnel caved in and the houses sunk as a result.</t>
  </si>
  <si>
    <t>-During the quest 'Now or Never', when you are underground in the tunnels, you will come across a hidden library, which happens to be directly under the actual city library.</t>
  </si>
  <si>
    <t>-During 'Blindingly Obvious', while Triss is casting a spell in the water of a fountain, you briefly see a house. This is supposed to be a place that Triss sees her and Geralt living in sometime in the future. This house can actually be found 
just west of Cunny of the Goose. You can even see Geralt and Triss on the bench in the water's reflection. The loot inside the house even changes after the end of the game. You can loot a candle and a pipe, which Triss and Geralt had 
brought up in previous conversations.</t>
  </si>
  <si>
    <t>-In the quest, 'Of Dairy and Darkness', you will eventually receive The Emmentaler sword. What you may not have noticed, is that it can be dismantled into cheese.</t>
  </si>
  <si>
    <t>-In the contract, 'Deadly Delights', you will meet a succubus named Salma. You can also find her name in the creepy cult house found near one of the sign posts in White Orchard.</t>
  </si>
  <si>
    <t>-In Novigrad, just south of St. Gregory's Bridge, there is a well hidden drawing on a hard to reach wall that shows a soldier pointing his finger forward, with the message 'CDPR Needs You!'. This can likely only be reached using console commands.</t>
  </si>
  <si>
    <t>-Near the large temple of the eternal fire, in northern Novigrad, you will hear the bells ringing every day at noon. You can also hear the bells from the central square.</t>
  </si>
  <si>
    <t>-Lambert's armor is very similar to the armor that Geralt wears in The Witcher 2.</t>
  </si>
  <si>
    <t>SKELLIGE                              SKELLIGE                              SKELLIGE                              SKELLIGE                              SKELLIGE                              SKELLIGE                              SKELLIGE                              SKELLIGE                              SKELLIGE                              SKELLIGE                              SKELLIGE                              SKELLIGE                              SKELLIGE                              SKELLIGE</t>
  </si>
  <si>
    <t>Battle Preparations (28)</t>
  </si>
  <si>
    <t>A Bard's Beloved (15)</t>
  </si>
  <si>
    <t>Dragon (28)</t>
  </si>
  <si>
    <t>Family Fortune (13)</t>
  </si>
  <si>
    <t>Fists of Fury: Champion of Champions (11)</t>
  </si>
  <si>
    <t>Cat School Part 4 (34)</t>
  </si>
  <si>
    <t>Call of the Wild</t>
  </si>
  <si>
    <t>-On Thin Ice quest, before final battle, before speaking to Avallac'h when ready to fight, go behind the area to see Ciri levitating stones</t>
  </si>
  <si>
    <t>-Find a portal with hounds of the wild hunt in Skellige after Ciri's quest in Skellige @5:41</t>
  </si>
  <si>
    <t>Child of the Elder Blood (31)</t>
  </si>
  <si>
    <t>A Hallowed Horn (12)</t>
  </si>
  <si>
    <t>Here Comes the Groom (19)</t>
  </si>
  <si>
    <t>Freya Be Praised! (4)</t>
  </si>
  <si>
    <t>Fists of Fury: Skellige (30)</t>
  </si>
  <si>
    <t>Griffin School Part 3 (26)</t>
  </si>
  <si>
    <t>Farting Trolls</t>
  </si>
  <si>
    <t>-On Thin Ice quest, before final battle, before speaking to Avallac'h when ready to fight, take the long way through the cave to find a chest @2:06</t>
  </si>
  <si>
    <t>-During the 'from a land far, far away' quest, you can find zebra crests</t>
  </si>
  <si>
    <t>Destination: Skellige (16)</t>
  </si>
  <si>
    <t>Abandoned Sawmill (24)</t>
  </si>
  <si>
    <t>In the Heart of the Woods (22)</t>
  </si>
  <si>
    <t>Hidden in the Depths (31)</t>
  </si>
  <si>
    <t>Griffin School Part 4 (34)</t>
  </si>
  <si>
    <t>Never Trust Children (II)</t>
  </si>
  <si>
    <t>-Take the Kaer Trolde elevator in Skellige and find a unique piece of dialogue at the top regarding the lift</t>
  </si>
  <si>
    <t>-The blacksmith in Kaer Trolde will keep telling you information on different swords (possibly 3 in total) if you keep selecting 'tell me a story about one of these weapons'</t>
  </si>
  <si>
    <t>Echoes of the Past (17)</t>
  </si>
  <si>
    <t>An Unpaid Debt (15)</t>
  </si>
  <si>
    <t>Missing Miners (27)</t>
  </si>
  <si>
    <t>Inheritance (14)</t>
  </si>
  <si>
    <t>Ursine School Gear (Basic) (20)</t>
  </si>
  <si>
    <t>Siren's Call</t>
  </si>
  <si>
    <t>-Find Birna Bran tied up to the rock</t>
  </si>
  <si>
    <t>-During Skellige's Most Wanted, you can negotiate for the highest rate because the man is actually a doppler and believes he'll get the money back anyway</t>
  </si>
  <si>
    <t>In Ciri's Footsteps: Skellige</t>
  </si>
  <si>
    <t>Armed Assault (15)</t>
  </si>
  <si>
    <t>Missing Son (29)</t>
  </si>
  <si>
    <t>Ironsides' Treasure (13)</t>
  </si>
  <si>
    <t>Gwent: Skellige Style (1)</t>
  </si>
  <si>
    <t>Ursine School Part 1 (25)</t>
  </si>
  <si>
    <t>The Four Faces of Hemdall</t>
  </si>
  <si>
    <t>-Crime and Punishment, find the sister in Rogne</t>
  </si>
  <si>
    <t>-In Yustianna's Grotto, you will encounter some bandits. You can trigger a specific cutscene if you enter a certain way. When you enter the cave, there will be two paths, one that requires the eye of 
Nahenali and the other is a regular path. Even though you would want to use the hidden path, you will get interesting dialogue if you take the normal route to the bandits. The bandits will attack right away if you use the hidden path. 
They will also attack if you give them money and then return.</t>
  </si>
  <si>
    <t>Missing Persons (15)</t>
  </si>
  <si>
    <t>Brave Fools Die Young (1)</t>
  </si>
  <si>
    <t>Muire D'yaeblen (18)</t>
  </si>
  <si>
    <t>Nilfgaardian Treasure (13)</t>
  </si>
  <si>
    <t>The Heroes' Pursuits: Fayrlund (1)</t>
  </si>
  <si>
    <t>Ursine School Part 2 (25)</t>
  </si>
  <si>
    <t>Woe is Me</t>
  </si>
  <si>
    <t>-Destination Skellige, man (Steingrim) that meets you on the shores can survive and be found in Kaer Trolde later on. Meet him by the docks @4:30</t>
  </si>
  <si>
    <t>-The sword you get from 'Brothers in Arms: Skellige' after completing both 'Possession' and 'The Lord of Undvik', now scales with your character,</t>
  </si>
  <si>
    <t>Nameless (14)</t>
  </si>
  <si>
    <t>Brothers in Arms: Skellige (22)</t>
  </si>
  <si>
    <t>Skellige's Most Wanted (29)</t>
  </si>
  <si>
    <t>Not Only Eagles Dare (10)</t>
  </si>
  <si>
    <t>The Heroes' Pursuits: For the Goddess' Glory! (1)</t>
  </si>
  <si>
    <t>Ursine School Part 3 (30)</t>
  </si>
  <si>
    <t>Yustianna Disturbed</t>
  </si>
  <si>
    <t>-Destination Skellige, find the 1k crowns from the corpse of the captain behind the crashed ship</t>
  </si>
  <si>
    <t>-During 'The King is Dead - Long Live the King', Yennefer will now comment on whether you have a beard or whether you don't. Before the next gen upgrade, she would only comment if you had a beard.</t>
  </si>
  <si>
    <t>On Thin Ice (30)</t>
  </si>
  <si>
    <t>Coronation (18)</t>
  </si>
  <si>
    <t>Strange Beast (16)</t>
  </si>
  <si>
    <t>Pearls of the Coast (13)</t>
  </si>
  <si>
    <t>The Heroes' Pursuits: Fyresdal (1)</t>
  </si>
  <si>
    <t>Ursine School Part 4 (34)</t>
  </si>
  <si>
    <r>
      <rPr>
        <u/>
        <sz val="10"/>
        <color rgb="FF000000"/>
        <rFont val="Arial"/>
      </rPr>
      <t>-Free Spirit @5:13 Find a guy that is about to be murdered. Save him</t>
    </r>
    <r>
      <rPr>
        <u/>
        <sz val="10"/>
        <color rgb="FF000000"/>
        <rFont val="Arial"/>
      </rPr>
      <t xml:space="preserve"> Buy several books for him @5:51 After, he can be seen in Novigrad close to Odrin and has a cutscene</t>
    </r>
  </si>
  <si>
    <t>-In 'The Phantom of Eldberg' south of the Eldberg Lighthouse, the bridge has been fixed in the update. There used to be a gap that would frequently cause you to dive into the water below, but it is now fully patched up, literally.</t>
  </si>
  <si>
    <t>Skjall's Grave (28)</t>
  </si>
  <si>
    <t>Crime and Punishment (18)</t>
  </si>
  <si>
    <t>The Phantom of Eldberg (17)</t>
  </si>
  <si>
    <t>Precious Haul (13)</t>
  </si>
  <si>
    <t>The Heroes' Pursuits: Kaer Trolde (1)</t>
  </si>
  <si>
    <t>Wolf School Part 6 (34)</t>
  </si>
  <si>
    <t>-Complete Flesh for Sale in Faroe before taking/doing Lambert's quest</t>
  </si>
  <si>
    <t>-You can find sitings of 2 abandoned ships on some of the smaller islands of Skellige. When located, if you meditate for 2 whole days, the ships will actually move to the shore.</t>
  </si>
  <si>
    <t>Tedd Deireadh, The Final Age (30)</t>
  </si>
  <si>
    <t>Finders Keepers (24)</t>
  </si>
  <si>
    <t>Ruins, Hidden Treasure, You Know... (18)</t>
  </si>
  <si>
    <t>-The Nithing, if you reflect the curse and come back days later, Janna will be gone</t>
  </si>
  <si>
    <t>-You can find the Skellige armor set in Kaer Trolde.</t>
  </si>
  <si>
    <t>The Calm Before the Storm (14)</t>
  </si>
  <si>
    <t>Flesh for Sale (12)</t>
  </si>
  <si>
    <t>Shortcut (13)</t>
  </si>
  <si>
    <t>-Missing Son contract aftermath, after the news is given, follow the father. He will go to the dock and start weeping. Other dialogue from villagers about the Faroe lads</t>
  </si>
  <si>
    <t>-In Skellige, East of Harviken, you can find a large obelisk that you can't interact with. You can also find a cave West of Harviken that seems to have an inactive portal.</t>
  </si>
  <si>
    <t>The Isle of Mists (22)</t>
  </si>
  <si>
    <t>For Fame and Glory (15)</t>
  </si>
  <si>
    <t>Unlucky's Treasure (48)</t>
  </si>
  <si>
    <t>-Morkvaarg best ending. Free him, get inforation, then kill him @15:23</t>
  </si>
  <si>
    <t>-You can get the Skellige crossbow from the blacksmith at Kaer Trolde (part of the elite crossbow set).</t>
  </si>
  <si>
    <t>The King is Dead - Long Live the King (16)</t>
  </si>
  <si>
    <t>Free Spirit (13)</t>
  </si>
  <si>
    <t>X Marks the Spot (12)</t>
  </si>
  <si>
    <t>-Complete Cave of Dreams before Madman Lugos dies</t>
  </si>
  <si>
    <t>-In Skellige, you can buy maps that give you fast travel locations on the bigger islands. There are 6 that are sold by the merchant west of Kaer Trolde Harbor.</t>
  </si>
  <si>
    <t>The Sunstone (28)</t>
  </si>
  <si>
    <t>From a Land Far, Far Away (13)</t>
  </si>
  <si>
    <r>
      <rPr>
        <u/>
        <sz val="10"/>
        <color rgb="FF000000"/>
        <rFont val="Arial"/>
      </rPr>
      <t>-Sailing the seas at night, you can see a ghost ship @17:31</t>
    </r>
    <r>
      <rPr>
        <sz val="10"/>
        <color rgb="FF000000"/>
        <rFont val="Arial"/>
      </rPr>
      <t xml:space="preserve"> Also dive after whales to see them in full</t>
    </r>
  </si>
  <si>
    <t>-Bear shrine found in southern most part of Skellige, dead men tied to a ship's wheel, and birds doing weird formations. The location is in one of the 4 pics on the reddit post.</t>
  </si>
  <si>
    <t>Veni Vidi Vigo (28)</t>
  </si>
  <si>
    <t>Hard Times (21)</t>
  </si>
  <si>
    <t>-Find Tyrion Lannister in the sky cells</t>
  </si>
  <si>
    <r>
      <rPr>
        <u/>
        <sz val="10"/>
        <color rgb="FF000000"/>
        <rFont val="Arial"/>
      </rPr>
      <t>-During 'Isle of Mists', you can find another Dwarf inside a cave</t>
    </r>
    <r>
      <rPr>
        <sz val="10"/>
        <color rgb="FF000000"/>
        <rFont val="Arial"/>
      </rPr>
      <t>.</t>
    </r>
  </si>
  <si>
    <t>In Wolf's Clothing (15)</t>
  </si>
  <si>
    <t>-@19:55 Find the farting trolls</t>
  </si>
  <si>
    <t>-In 'The Price of Honor', you can actually find the woman's dowry in an underwater shipwreck. You can even give it back to the man or sell it.</t>
  </si>
  <si>
    <t>Iron Maiden (19)</t>
  </si>
  <si>
    <t>-Skellige carvings on the land @20:52</t>
  </si>
  <si>
    <t>-During 'Tedd Deireadh, The Final Age', Yennefer will have a unique reaction if you refuse to take one of the horses before heading towards Avallach. It occurs between taking the horses and the fighting giants, so you 
have to take your time, otherwise you'll miss the dialogue.</t>
  </si>
  <si>
    <t>King's Gambit (18)</t>
  </si>
  <si>
    <t>-On Thin Ice, try to find the crabs around the camp. May not be there anymore</t>
  </si>
  <si>
    <t>-During 'The Last Wish', while investigating the second shipwreck, you can find 'pirate booty' further down with some funny dialogue.</t>
  </si>
  <si>
    <t>Master of the Arena (14)</t>
  </si>
  <si>
    <r>
      <rPr>
        <u/>
        <sz val="10"/>
        <color rgb="FF000000"/>
        <rFont val="Arial"/>
      </rPr>
      <t>-On Faroe @23:15</t>
    </r>
    <r>
      <rPr>
        <sz val="10"/>
        <color rgb="FF000000"/>
        <rFont val="Arial"/>
      </rPr>
      <t xml:space="preserve"> Price of Honor, after you finish it, go back to the place the woman was killed. You can find the quest giver there</t>
    </r>
  </si>
  <si>
    <t>-At the end of the game, during 'Tedd Deireadh, The Final Age', after defeating Eredin, if you look up, you can see the planet that Geralt's world is conjoining.</t>
  </si>
  <si>
    <t>Nithing (14)</t>
  </si>
  <si>
    <t>-Hjalmer's sword: King's Gambit quest, after helping him and Cerys. During the coronation argument, before reporting to Crach, go back to where the argument cutscene ended. Fight the Vildcarls</t>
  </si>
  <si>
    <t>-In 'Veni Vidi Vigo', if you approach by boat, Geralt will have some unique dialogue.</t>
  </si>
  <si>
    <t>Peace Disturbed (25)</t>
  </si>
  <si>
    <r>
      <rPr>
        <u/>
        <sz val="10"/>
        <color rgb="FF000000"/>
        <rFont val="Arial"/>
      </rPr>
      <t>-Grab the Undvik armor set @1:23</t>
    </r>
    <r>
      <rPr>
        <u/>
        <sz val="10"/>
        <color rgb="FF000000"/>
        <rFont val="Arial"/>
      </rPr>
      <t xml:space="preserve"> armourer just after the bridge. Get the matching horse armor as well.</t>
    </r>
  </si>
  <si>
    <t>-In 'Lord of Undvik', you can actually bring some nails (which can be found near Hjalmer) back to Octo once you find them, but it has to be brought back before the end of this quest, otherwise Octo will have disappeared.</t>
  </si>
  <si>
    <t>Possession (17)</t>
  </si>
  <si>
    <r>
      <rPr>
        <u/>
        <sz val="10"/>
        <color rgb="FF000000"/>
        <rFont val="Arial"/>
      </rPr>
      <t>-More Skellige land drawings @1:28</t>
    </r>
    <r>
      <rPr>
        <sz val="10"/>
        <color rgb="FF000000"/>
        <rFont val="Arial"/>
      </rPr>
      <t xml:space="preserve"> (10 in the full video)</t>
    </r>
  </si>
  <si>
    <t>-In 'Lord of Undvik', if you don't go back with Hjalmer after killing the giant, return to Octo. You can tell him you killed the giant and he will have some dialogue.</t>
  </si>
  <si>
    <t>Practicum in Advanced Alchemy (24)</t>
  </si>
  <si>
    <t>-During the King is Dead: Long Live the King, you have an opportunity to speak with the Kaer Trolde Blacksmith while escorting Yen (sometimes not interactable for PC players. You can try meditating 
to also interact with him or saving, then loading) @7:37</t>
  </si>
  <si>
    <t>-In 'Lord of Undvik', you can find shackles behind the boat that Octo is building. It seems shackles and a new sail (which I couldn't find) are separate objectives that are autocompleted most likely because it was an idea for the quest but 
was taken out later in development.</t>
  </si>
  <si>
    <t>Shock Therapy (24)</t>
  </si>
  <si>
    <t>-Complete Hard Times before meeting up with Yennefer so that you can delivery the item to the Kaer Trolde Blacksmith while you are doing the 'King is Dead: Long Live the King quest with Yen</t>
  </si>
  <si>
    <t>-In 'Fists of Fury: Champion of Champions': You can learn the name of the troll after defeating him by going up to him and interacting with him.</t>
  </si>
  <si>
    <t>Stranger in a Strange Land (14)</t>
  </si>
  <si>
    <t>-During Child of the Elder Blood, while in Avallac'h's lab, you can find an invisible note to pick up @20:51</t>
  </si>
  <si>
    <t>-In 'Phantom of Eldberg', you can find an interaction between two kids looking at a skeleton. It is on the rock just west of the boat symbol which is found north if Arinbjorn.</t>
  </si>
  <si>
    <t>Taken as a Lass (25)</t>
  </si>
  <si>
    <t>-During King's Gambit quest, after helping Hjalmer and Cerys. During the coronation argument, before reporting to Crach, go find Cerys when she is walking away @0:48</t>
  </si>
  <si>
    <t>-During the 'Dragon' contract, Geralt will make a comment if you are able to get the sheep to survive the encounter.</t>
  </si>
  <si>
    <t>The Cave of Dreams (14)</t>
  </si>
  <si>
    <t>-During King's Gambit in the dinner hall, you can hear a bard recount Cerys's quest with the Hym</t>
  </si>
  <si>
    <t>-During the 'Dragon' contract, if you tell the truth about the monster, you will be paid only half of what you agreed on.</t>
  </si>
  <si>
    <t>The Family Blade (15)</t>
  </si>
  <si>
    <r>
      <rPr>
        <u/>
        <sz val="10"/>
        <color rgb="FF000000"/>
        <rFont val="Arial"/>
      </rPr>
      <t>-Location of the shrines to change the weather in Skellige @0:21</t>
    </r>
    <r>
      <rPr>
        <u/>
        <sz val="10"/>
        <color rgb="FF000000"/>
        <rFont val="Arial"/>
      </rPr>
      <t xml:space="preserve"> You have to climb up and interact with the statue</t>
    </r>
  </si>
  <si>
    <t>-In 'The Sad Tale of the Grossbart Brothers', talk to Djenge Frett before killing the brothers on your own because if you kill them first, there won't be anything in your quest log. Djenge will be pleased though if you killed them first.</t>
  </si>
  <si>
    <t>The Last Wish (15)</t>
  </si>
  <si>
    <t>-If you've already fought Olaf during the Skellige fist fights, during the Iron Maiden quest, she won't give you a task to complete before fighting you</t>
  </si>
  <si>
    <t>-You can see whales in full while underwater. In the video, it also shows the spawning location of the whales.</t>
  </si>
  <si>
    <t>The Lord of Undvik (17)</t>
  </si>
  <si>
    <t>-During Missing Persons, as you enter the village looking for Ciri with Yen, talk to a man before joining the circle @0:38</t>
  </si>
  <si>
    <t>-In 'The Path of Warriors', if you surface halfway through the swimming section, you can face off against two gargoyles and get some unique dialogue from Geralt.</t>
  </si>
  <si>
    <t>The Mysterious Passenger (1)</t>
  </si>
  <si>
    <t>-In 'Phantom of Eldberg', you can find an interaction between two kids looking at a skeleton. It is on the rock just west of the boat symbol which is found north of Arinbjorn. The boy's name is Ove and might be the son
of another man named Ove that was involved with some piracy business.</t>
  </si>
  <si>
    <t>-How to save Jorund without sacrificing the children of the Jarls (the 2 men that attack you in the inn). Jorund is the one that triggers the 'Phantom of Eldberg' quest. One way to do this is
to complete the quest AFTER the massacre at Kaer Trolde. Nobody antagonizes you afterwards, and Jorund lives. It is NOT recommended to do this though because certain characters die
during the massacre, and if you do that first, you will miss out on some interesting side quests. So unfortunately, it is best not to save Jorund and to just watch this video instead!</t>
  </si>
  <si>
    <t>The Path of Warriors (16)</t>
  </si>
  <si>
    <t>-During 'King's Gambit', you can prevent a massacre from ever occuring IF you do not do Cerys or Hjalmar's side quests ('Possession' and 'The Lord of Undvik'). This will result in 
Svanrige becoming king since Cerys and Hjalmar cannot make strong enough claims, and it is unnecessary for Birna to cause chaos.</t>
  </si>
  <si>
    <t>-If the massacre does not occur during 'King's Gambit', certain characters that would have died can be found. These include: The Bard Drogodar, Otrygg an Hindar, Halbjorn, and possibly
Blue Boy Lugos (though xLetalis couldn't find him afterwards).</t>
  </si>
  <si>
    <t>The Price of Honor (14)</t>
  </si>
  <si>
    <t>-If you refuse to help Cerys and Hjalmar with their tasks, their ultimate fate can be seen in this video.</t>
  </si>
  <si>
    <t>-In 'The Cave of Dreams', if you find the cave before starting the quest, it will only be a small section compared to what you see during the actual quest.</t>
  </si>
  <si>
    <t>The Sad Tale of the Grossbart Brothers (26)</t>
  </si>
  <si>
    <t>-If you go along the ramparts of the back of Madman Lugos's fort in Kaer Muire, you will find a small opening on one of the walls that has a bucket next to it that includes a dead rat. At the
base of the wall, you will find another dead rat, dead bodies, and other trash.</t>
  </si>
  <si>
    <t>-There's an interesting detail at the peak of Yustianna's Grotto. Once you get there, you can find an obelisk with some dead bodies beside it. When you loot them, you will find a poem that 
suggests that you follow the shadow of the obelisk at noon to find some treasure below in the valley.</t>
  </si>
  <si>
    <t>The Tower Outta Nowheres (30)</t>
  </si>
  <si>
    <t>-The 'Strange Beast' contract in Skellige might be the highest paying contract besides the ones in Blood and Wine. This may be because of Yennefer, as it takes place in Larvik, and that's where
she stays for a time. She may have influenced the bounty price to help Geralt secretly.</t>
  </si>
  <si>
    <t>-In the quest 'The Sunstone', when you are talking to Fishlung and his companion (the divers in the underwater cave), if you don't mention the extra dialogue option about the drowners, then
you will be ambushed by the creatures and Fishlung and his friend can die in the process.</t>
  </si>
  <si>
    <t>Worthy of Trust (1)</t>
  </si>
  <si>
    <t>KAER MORHEN                              KAER MORHEN                              KAER MORHEN                              KAER MORHEN                              KAER MORHEN                              KAER MORHEN                              KAER MORHEN                              KAER MORHEN                              KAER MORHEN                              KAER MORHEN                              KAER MORHEN                              KAER MORHEN</t>
  </si>
  <si>
    <t>Blood on the Battlefield (20)</t>
  </si>
  <si>
    <t>Bastion (23)</t>
  </si>
  <si>
    <t>Forgotten Wolf School Gear Part 1 (34)</t>
  </si>
  <si>
    <t>Trail of Echoes</t>
  </si>
  <si>
    <r>
      <rPr>
        <u/>
        <sz val="10"/>
        <color rgb="FF000000"/>
        <rFont val="Arial"/>
      </rPr>
      <t>-Area found before meeting Yen at the top of the stairwell @3:50 10 things you may have missed in Kaer Morhen</t>
    </r>
    <r>
      <rPr>
        <u/>
        <sz val="10"/>
        <color rgb="FF000000"/>
        <rFont val="Arial"/>
      </rPr>
      <t xml:space="preserve"> (Starts A Witchers' Forge)</t>
    </r>
  </si>
  <si>
    <t>-In the 'Battle of Kaer Morhen' quest, here are the rewards for choosing either to patch the armory, patch the wall, choosing potions, or choosing traps: Patch the Armory: gives a sword called Rose of Shaerrawes. 
Potions: gives thunderbolt, superior swallow, and lesser Perun Runestone. Patching the Wall: provides one less wave of enemies. Traps: leads to more enemies getting killed when they trigger the exploding traps.</t>
  </si>
  <si>
    <t>Disturbance (1)</t>
  </si>
  <si>
    <t>Berengar's Blade (27)</t>
  </si>
  <si>
    <t>Forgotten Wolf School Gear Part 2 (40)</t>
  </si>
  <si>
    <t>-Before the battle of Kaer Morhen, find chest in small cell. This will start Berengar's quest. Talk to Vesemir.</t>
  </si>
  <si>
    <t>-In the 'Battle of Kaer Morhen', be careful with mission objectives failing. The third portal in the forest can fail if you don't kill the wild hunt enemies in time after setting off their portal. When in the courtyard, an objective 
can fail if you go right to Triss instead.</t>
  </si>
  <si>
    <t>No Place Like Home (19)</t>
  </si>
  <si>
    <t>Greenhouse Effect (27)</t>
  </si>
  <si>
    <t>Wolf School Gear (Basic) (14)</t>
  </si>
  <si>
    <t>-Find the book in the outhouse in courtyard @11:00</t>
  </si>
  <si>
    <t>-In the Kaer Morhen region, go to the ruined Watchtower which is in the northern region of the map near the tip of the lake. Then if you go south of it along the shore of the lake, you will eventually come across a painting easel and a lootable chest.</t>
  </si>
  <si>
    <t>The Battle of Kaer Morhen (24)</t>
  </si>
  <si>
    <t>Monster Slayer (26)</t>
  </si>
  <si>
    <t>Wolf School Part 2 (21)</t>
  </si>
  <si>
    <t>-Before the battle, you can find Ciri where she trained as a child</t>
  </si>
  <si>
    <t>-In 'The Final Trial', when you encounter the harpies, Lambert will compliment your fighting style. If you use your crossbow, he will say "Nice shot". If you use the crossbow a couple more times, he refer to your crossbow as 'gabriel'.</t>
  </si>
  <si>
    <t>The Final Trial (19)</t>
  </si>
  <si>
    <t>The Witchers' Forge (30)</t>
  </si>
  <si>
    <t>Wolf School Part 3 (29)</t>
  </si>
  <si>
    <t>-Return to the Greenhouse Effect area to pick up herbs. Return a third time to fight a bear.</t>
  </si>
  <si>
    <t>-In 'The Final Trial', before you enter the cave, you will hear a child screaming. There are two pieces of rare dialogue here depending on what you do. The first is if you agree to ignore the sound, then change your mind 
and inspect the area, Lambert will have something to say. The second is if you choose to investigate the sound, but then go into the cave right away, Lambert will have something else to say.</t>
  </si>
  <si>
    <t>To Bait a Forktail... (19)</t>
  </si>
  <si>
    <t>Wolf School Part 4 (29)</t>
  </si>
  <si>
    <t>-Find Triss's earing across from the outhouse near the bed. Return it to her.</t>
  </si>
  <si>
    <t>-In 'The Final Trial', when Lambert is helping you up the rock, you can fall back down from the side you came up on and you'll get a funny moment with Lambert.</t>
  </si>
  <si>
    <t>Ugly Baby (19)</t>
  </si>
  <si>
    <t>-Find Keira after the battle, just outside the castle walls</t>
  </si>
  <si>
    <t>-In 'The Final Trial', when you exit the cave, you will have two dialogue options. They both reference something. The first one references the 'killing monsters' part of one of the Witcher 3 cinematic trailers. The other dialogue 
option references the ending of the Witcher book series.</t>
  </si>
  <si>
    <t>Va Fail Elaine (19)</t>
  </si>
  <si>
    <r>
      <rPr>
        <u/>
        <sz val="10"/>
        <color rgb="FF000000"/>
        <rFont val="Arial"/>
      </rPr>
      <t>-During the Battle of Kaer Morhen, interact with Eskel (as CIri) @4:52 during specific parts to trigger glitched cutscene</t>
    </r>
    <r>
      <rPr>
        <sz val="10"/>
        <color rgb="FF000000"/>
        <rFont val="Arial"/>
      </rPr>
      <t xml:space="preserve"> (You can trigger another scene with Hjalmar near where Ciri used to train)</t>
    </r>
  </si>
  <si>
    <t>-In 'The Final Trial', when you encounter the trolls and they start throwing rocks at you, you can actually shoot a crossbow bolt or bomb at them and they will flee. The dialogue in your following encounter with them will also 
be different if you did it this way. You can still deal with them peacefully if you do it this way.</t>
  </si>
  <si>
    <t>-Before the Battle of Kaer Morhen, find Ciri where she used to train</t>
  </si>
  <si>
    <t>-In 'The Final Trial', if you follow the trolls back to their lair, you can overhear them telling a joke. If you speak with the troll guarding your stash, he will also have something to say. The trolls you follow will also warn you not 
to enter their cave. If you do, you will be forced to fight them, unless you wait until after the quest is done.</t>
  </si>
  <si>
    <r>
      <rPr>
        <u/>
        <sz val="10"/>
        <color rgb="FF000000"/>
        <rFont val="Arial"/>
      </rPr>
      <t>-Find Leo's grave (from the Witcher 1)</t>
    </r>
    <r>
      <rPr>
        <u/>
        <sz val="10"/>
        <color rgb="FF000000"/>
        <rFont val="Arial"/>
      </rPr>
      <t xml:space="preserve"> @0:19</t>
    </r>
  </si>
  <si>
    <t>-In 'The FInal Trial', if you try to take back your stash from the troll that is guarding it, he will only become aggressive if you try to take a silver sword. If you trigger the fight, you can go and light the candles at the altar to skip the fight altogether.</t>
  </si>
  <si>
    <t>-Instead of getting in the boat with Lambert during "The Final Trial", if you swim all the way across, you will get a unique cutscene with Lambert</t>
  </si>
  <si>
    <t>-In 'The FInal Trial', if you cut the emotional ending of Lambert's story short, Lambert makes a comment, implying that he killed his father. This might also reference Yennefer, since the books suggest that she also 
killed her father once finding out about her power.</t>
  </si>
  <si>
    <t>-In Kaer Morhen, north of the Bastion, you will find a cave. East of this cave, you will find some gravestones that may be where they buried witchers that did not survive the trials.</t>
  </si>
  <si>
    <t>-In 'The Final Trial'. there is some dialogue where Lambert talks about how he used axii on a couple of road robbers. He made the one shoot his friend with a crossbow and then hang himself. This scene is referred to 
in 'Dead Man's Party' in Hearts of Stone.</t>
  </si>
  <si>
    <t>-It is possible for Lambert to die during the battle of Kaer Morhen.</t>
  </si>
  <si>
    <t>-During 'No Place Like Home', if you go to the bedroom with Yennefer, and say that you play Gwent for pleasure, you can get some unique dialogue from Lambert in which his voice cracks.</t>
  </si>
  <si>
    <t>-During 'Blood on the Battlefield', if you decide to take Ciri to Emhyr (this will lead to the Empress or bad ending), Geralt now gets double the amount for finding and bringing Ciri to Emhyr (from 2k to 4k) if he accepts 
the payment (if you accept, it is more likely to get the bad ending).</t>
  </si>
  <si>
    <t>-During 'No Place Like Home', if you cut the drinking short, you will get a unique scene between the three witchers.</t>
  </si>
  <si>
    <t>-If you do 'Open Sesame' from Hearts of Stone, before the Battle of Kaer Morhen, you can get a unique piece of dialogue with Vesemir about his old lover.</t>
  </si>
  <si>
    <t>-After 'The Final Trial' is complete, you can find Lamert back at Kaer Morhen and you can get 2 pieces of unique dialogue. The first is about Ciri and can only be heard before you lift the curse. The second piece of dialogue is 
regarding how Lambert hasn't changed at all.</t>
  </si>
  <si>
    <r>
      <rPr>
        <u/>
        <sz val="10"/>
        <color rgb="FF000000"/>
        <rFont val="Arial"/>
      </rPr>
      <t>-In Kaer Morhen, if you romanced Yennefer, you can end up making love to her and the scene will cut to a group of wolves chasing a deer. At the very end, the deer and wolf both jump over the bridge. It turns out 
that the wolf ended up dying when trying to make this jump and you can find its body under the broken bridge near the Iron Mine signpost.</t>
    </r>
    <r>
      <rPr>
        <sz val="10"/>
        <color rgb="FF000000"/>
        <rFont val="Arial"/>
      </rPr>
      <t xml:space="preserve"> Geralt will make a comment as you approach and investigate it.</t>
    </r>
  </si>
  <si>
    <t>-During 'To Bait A Forktail...', if you lose the race against Eskel and give him the spirit immediately, he'll bring it up right after the romance scene with Yennefer during 'No Place Like Home'.</t>
  </si>
  <si>
    <t>-In 'The Final Trial', when finding Old Speartip, aarding the rocks along the way inside the cave will actually wake him up in the next gen edition.</t>
  </si>
  <si>
    <t>-During 'The Battle of Kaer Morhen', if Letho comes to Kaer Morhen and Roche and Ves do not, there is a brief scene involving Lambert and Letho.</t>
  </si>
  <si>
    <t>-In 'The Final Trial', you can loot the troll cave without fighting them if you do it after the quest and tell Lambert that you'll meet him back at Kaer Morhen. If you try looting the troll cave before the end of the quest, the trolls will attack you.</t>
  </si>
  <si>
    <t>-During 'Blood on the Battlefield', Lambert will respond differently to you depending on whether Keira is there or not.</t>
  </si>
  <si>
    <t>-In the 'Bastion' quest, there are 5 total spots to use the lamp. 1 on the ground floor, 3 on the main floor, and 1 in the ruined tower.</t>
  </si>
  <si>
    <t>HEARTS OF STONE                              HEARTS OF STONE                              HEARTS OF STONE                              HEARTS OF STONE                              HEARTS OF STONE                              HEARTS OF STONE                              HEARTS OF STONE                              HEARTS OF STONE                              HEARTS OF STONE                              HEARTS OF STONE                              HEARTS OF STONE</t>
  </si>
  <si>
    <t>Dead Man's Party (33)</t>
  </si>
  <si>
    <t>A Midnight Clear (33)</t>
  </si>
  <si>
    <t>A Dark Legacy (34)</t>
  </si>
  <si>
    <t>Races: Swift as the Western Winds (32)</t>
  </si>
  <si>
    <t>-Purchase Viper armor sets from the Countess at the auction house (34)</t>
  </si>
  <si>
    <t>-Once you get Vlodimir's ghost, bring him to certain locations for unique dialogue @0:50 (exiting the crypt, the windmill, fighting, robbing graves, location north of Upper Mill</t>
  </si>
  <si>
    <t>-Vlod will also react when seeing the draconid nest</t>
  </si>
  <si>
    <t>Evil's First Soft Touches (32)</t>
  </si>
  <si>
    <t>Avid Collector (34)</t>
  </si>
  <si>
    <t>A Surprise Inheritance (38)</t>
  </si>
  <si>
    <r>
      <rPr>
        <u/>
        <sz val="10"/>
        <color rgb="FF000000"/>
        <rFont val="Arial"/>
      </rPr>
      <t>-</t>
    </r>
    <r>
      <rPr>
        <u/>
        <sz val="10"/>
        <color rgb="FF000000"/>
        <rFont val="Arial"/>
      </rPr>
      <t>Venomous Viper Silver Sword (During Gaunter's riddle at the end of the expansion)</t>
    </r>
    <r>
      <rPr>
        <u/>
        <sz val="10"/>
        <color rgb="FF000000"/>
        <rFont val="Arial"/>
      </rPr>
      <t xml:space="preserve"> (36)</t>
    </r>
  </si>
  <si>
    <t>-Take Vlod too far away from the wedding to get some dialogue</t>
  </si>
  <si>
    <t>-Vlod will have some more comments when you first enter the cursed chapel.</t>
  </si>
  <si>
    <t>Open Sesame: Breaking and Entering (34)</t>
  </si>
  <si>
    <t>Enchanting: Quality Has Its Price (32)</t>
  </si>
  <si>
    <t>From Ofier's Distant Shores (33)</t>
  </si>
  <si>
    <t>-Venomous Viper Steel Sword in the vault during Open Sesame (34)</t>
  </si>
  <si>
    <t>-If you lose in Gwent at the wedding, you will get the ass ears. If worn, everyone at the wedding will comment on them. You don't gain a card if you win anyways</t>
  </si>
  <si>
    <t>-It seems to always be stormy around the cursed chapel</t>
  </si>
  <si>
    <t>Open Sesame! Part 1 (34)</t>
  </si>
  <si>
    <t>Enchanting: Start-up Costs (32)</t>
  </si>
  <si>
    <t>The Cursed Chapel (34)</t>
  </si>
  <si>
    <t>-Insult fireater at the wedding so he leaves. Then entertain the guests in his stead by juggling in the center. To do this, do the following: Choose: 'Fire eating - what's the trick?', then: 'Do what you want.' When you return,
choose 'Perhaps I can be of service?'.</t>
  </si>
  <si>
    <t>-Vlod has unique dialogue when fighting the bandit camp north of Vikk Watchtower. He will also make a comment on the fisstech in the same location. If you've already done the bandit camp, Vlod's dialogue 
will kind of be there, but the audio cuts out and there might be a combined mash up of the two dialogues.</t>
  </si>
  <si>
    <t>Open Sesame! Part 2: The Heist (34)</t>
  </si>
  <si>
    <t>Roses on a Red Field (33)</t>
  </si>
  <si>
    <t>The Drakenborg Redemption (38)</t>
  </si>
  <si>
    <t>-Sometime after the wedding ends, visit Vlod's grave and you will see flowers placed there by Shani</t>
  </si>
  <si>
    <t>-If you go too far away from the wedding, Vlod's ghost will show up to stop you from going any further.</t>
  </si>
  <si>
    <t>Open Sesame: The Safecracker (34)</t>
  </si>
  <si>
    <t>The Taxman Cometh (32)</t>
  </si>
  <si>
    <t>The Royal Air Force (36)</t>
  </si>
  <si>
    <t>-Ewald Borsodi is at the auction house @9:53</t>
  </si>
  <si>
    <t>-Shani possibly posted a notice by the Seven Cat's notice board that requests a beau to a friend's wedding.</t>
  </si>
  <si>
    <t>Open Sesame: Witcher Seasonings (34)</t>
  </si>
  <si>
    <t>Without a Trace (32)</t>
  </si>
  <si>
    <t>The Secret Life of Count Romilly (38)</t>
  </si>
  <si>
    <t>-Make one of the guards at the auction house sing by selecting specific dialogue @10:27</t>
  </si>
  <si>
    <r>
      <rPr>
        <u/>
        <sz val="10"/>
        <color rgb="FF000000"/>
        <rFont val="Arial"/>
      </rPr>
      <t>-In 'Avid Collector', It is possible to both keep the painting and complete this quest. Wait until you have Corvo Bianco unlocked and simply hang it up in Corvo Bianco</t>
    </r>
    <r>
      <rPr>
        <u/>
        <sz val="10"/>
        <color rgb="FF000000"/>
        <rFont val="Arial"/>
      </rPr>
      <t xml:space="preserve"> then go talk to Marcus who'll buy it from you, completing the quest. 
However, the painting will still be hanging back in Corvo Bianco.</t>
    </r>
  </si>
  <si>
    <t>Scenes From a Marriage (35)</t>
  </si>
  <si>
    <t>The Sword, Famine and Perfidy (36)</t>
  </si>
  <si>
    <t>-Bird at the auction can be disassembled and start a quest and painting can be sold for a trophy in a jar</t>
  </si>
  <si>
    <t>-Unique game over scene at the end of Hearts of Stone during 'Whatsoever a Man Soweth'.</t>
  </si>
  <si>
    <t>Whatsoever a Man Soweth (36)</t>
  </si>
  <si>
    <t>Tinker, Hunter, Soldier, Spy (33)</t>
  </si>
  <si>
    <t>-The artist Van Rogh, is actually Iris</t>
  </si>
  <si>
    <t>-In 'Whatsoever a Man Soweth', if you side with Gaunter and choose 'Make me rich', the reward is now doubled in the next gen upgrade (10k instead of 5k).</t>
  </si>
  <si>
    <t>-In the basement for the heist, you can see the pictures of all the potentials recruits. Triss's face can be seen there</t>
  </si>
  <si>
    <t>-If you side with Gaunter O'Dimm in 'Whatsoever a Man Soweth', and it is before you have found Ciri, he can give you information on how best to help her (how to get the good ending).</t>
  </si>
  <si>
    <t>-When talking to the blind professor just before the ending of Whatsoever a Man Soweth...extinguish the candles around the pentagram to hear a voice</t>
  </si>
  <si>
    <r>
      <rPr>
        <u/>
        <sz val="10"/>
        <color rgb="FF000000"/>
        <rFont val="Arial"/>
      </rPr>
      <t>-All Gaunter O'dimm rewards in this video if you side with Gaunter.</t>
    </r>
    <r>
      <rPr>
        <u/>
        <sz val="10"/>
        <color rgb="FF000000"/>
        <rFont val="Arial"/>
      </rPr>
      <t xml:space="preserve"> </t>
    </r>
  </si>
  <si>
    <t>-Guards in Rose on a Red Field can be made to count to 100 using axii</t>
  </si>
  <si>
    <t>-At any point before the ending of the main game, if you have the mark on your face left by Gaunter O'Dimm in the DLC Hearts of Stone, you can get unique dialogue options from Triss, Yen, Ciri, and even Regis (in the Blood and Wine DLC) 
if you speak to him in Dettlaff's toyshop before finishing Hearts of Stone.</t>
  </si>
  <si>
    <t>-Tax collector in Oxenfurt if you have 40k plus in your inventory</t>
  </si>
  <si>
    <t>-'Open Sesame' scene where Geralt tries to pick up Borsodi's house, but lights the candles instead is making fun of the fact that when looting things, sometimes you accidentally light the candles that are nearby instead of opening up the chest.</t>
  </si>
  <si>
    <r>
      <rPr>
        <u/>
        <sz val="10"/>
        <color rgb="FF000000"/>
        <rFont val="Arial"/>
      </rPr>
      <t>-FInd a pig with an arrow through it @28:04</t>
    </r>
    <r>
      <rPr>
        <sz val="10"/>
        <color rgb="FF000000"/>
        <rFont val="Arial"/>
      </rPr>
      <t xml:space="preserve"> then follow tracks to find the hunter's corpse</t>
    </r>
  </si>
  <si>
    <t>-The masks of the other three heist participants can be looted from the basement of the herbalist hut after completing 'Open Sesame!'. It may depend on the outcome of the quest.</t>
  </si>
  <si>
    <t>-Loot some gear in Iris's bedroom (ornate robe and boots)</t>
  </si>
  <si>
    <t>-After your encounter with Gaunter O'Dimm at the temple during the end of the game, you can slide down the cliffside to the beach and find a dead body that slightly resembles Gaunter. However, it has been disproven by xLetalis 
for various reasons, including the fact that you can find the corpse before the ending of Hearts of Stone.</t>
  </si>
  <si>
    <t>-When fishing for Shani's shoe, leave the area to get a cutscene</t>
  </si>
  <si>
    <t>-Do The Creature from Oxenfurt Forest quest before the Heist, show the guard holding Quinto the note that you found. He will be extra annoyed when you meet him again during The Heist @1:00</t>
  </si>
  <si>
    <t>-During the Heist, the dwarf, Casamir, is the only option that won't wait for a decision to be made</t>
  </si>
  <si>
    <t>-In 'Scenes From A Marriage': There are 7 memories in total. The one at the beginning, under the gazebo, is missable and needed for the trophy if you want it.</t>
  </si>
  <si>
    <t>-Eveline, after the Hearts of Stone DLC @6:30 Go back to the area you fired the crossbow and loot the chest underneath (concealment diagram to combine prof's glasses and donkey ears)</t>
  </si>
  <si>
    <t>-During 'Without a Trace', make sure to check behind the home of the two villagers to find out the true ending.</t>
  </si>
  <si>
    <t>-Wear a mask before going to the Heist meeting to get a unique line of dialogue from Eveline</t>
  </si>
  <si>
    <t>-In 'Without a Trace', if you spared the couple and lied to Otto, you can see the husband grieving. Travel back to Erde, meditate for a day or two while standing in front of the two peasants, fast travel back to the Herbalist's hut, 
then right back to Erde without meditating. Then go inside their hut and you will see him standing over her bed with some dialogue.</t>
  </si>
  <si>
    <t>-For the Heist, having Quinto in your group is the only way to succeed in the hostage negotiation. Casamir's explosion will always trigger a fight</t>
  </si>
  <si>
    <t>-'Without a Trace' has multiple endings depending on if you spare or kill the couple and whether you tell the other halfling the truth or lie to him. When the quest is over, upon returning to Erde later, a few different things 
can happen depending on your choices: If you didn't find Folkert's body, everything will be the same. If you killed the couple, you'll see alghouls and Geralt will remark on this being a fitting situation. If you spared the 
couple and lied to Otto, you'll see the husband grieving for his wife who died of hunger. If you spared the couple and told the truth, you'll find the cannibals dead with alghouls around them and Geralt will comment that Otto 
wasn't making idle threats. In this case, you can loot the corpses for the key to the hut and the strange meat.</t>
  </si>
  <si>
    <t>-One of the Heist recruitments will be found drowned in a lake</t>
  </si>
  <si>
    <t>-In 'The Cursed Chapel', the tree behind where Ornesta was likely buried, has a tree branch that has been cut. This may be the branch that she hanged herself from. You can also find the 3 skeletons of the daughters by the 
pool of water in the center of the area.</t>
  </si>
  <si>
    <t>-In the Heist, Casamir is the only one you can part on good terms after the quest is done</t>
  </si>
  <si>
    <t>-Make sure to visit Shani again after talking with Professor Shakeslock in order to get a Gwent card from her.</t>
  </si>
  <si>
    <t>-The fate of Quinto and Casamir if not recruited: Quinto's cage can be found broken, showing he escaped and Casamir still blew himself up</t>
  </si>
  <si>
    <t>-The Goblet of Fire that is on display during 'Open Sesame!: Part 1' references Harry Potter.</t>
  </si>
  <si>
    <t>-During Scenes from a Marriage, there is a quote from a certain painting referencing Lev Tolstoy's Anna Karenina @6:43</t>
  </si>
  <si>
    <t>-Win the Gaunter O'Dimm card from Hilbert during 'Open Sesame! Part 1'.</t>
  </si>
  <si>
    <t>-You can find the ship that crashed afterwards.</t>
  </si>
  <si>
    <t>-The spectacles sold at the auction belong to the Professor who was the villain in the first game.</t>
  </si>
  <si>
    <t>-All the harpies in "The Royal Air Force" wear helmets. The main scientist also caused the infestation of giant spiders in Hedel to the East</t>
  </si>
  <si>
    <t>-During the auction, if you choose 'Nah. I'll wait in the back.', Geralt will be shown feasting at the buffet.</t>
  </si>
  <si>
    <r>
      <rPr>
        <u/>
        <sz val="10"/>
        <color rgb="FF000000"/>
        <rFont val="Arial"/>
      </rPr>
      <t>-Locations of the New Moon Armor</t>
    </r>
    <r>
      <rPr>
        <sz val="10"/>
        <color rgb="FF000000"/>
        <rFont val="Arial"/>
      </rPr>
      <t xml:space="preserve"> (end of Heist quest, cursed chapel, near Hedel, and during The Royal Air Force)</t>
    </r>
  </si>
  <si>
    <t>-When approaching Casamir, without triggering the cutscene, you can throw a bomb where he's sitting atop the roof and the whole house will go up in flames.</t>
  </si>
  <si>
    <t>-During Dead Man's Party, there are more places where Vlodimir's ghost will appear and say some dialogue. Inside the tomb, you can break some part of the wall and find a grave robber. Vlod will make a comment.</t>
  </si>
  <si>
    <t>-Ways to enlist Casamir without him blowing himself up:  'Set the torch aside. Let's talk this out.', then 'Forget about it. Got a job for you.', then 'Doubt you're fit to work, anyway.' OR you can use the level 2 delusion ability 
OR you can choose the following: 'Set the torch aside. Let's talk this out.', then 'Actually, got no reason to live. Blow yourself sky high.' OR choose the following: 'You're pathetic.'</t>
  </si>
  <si>
    <t>-Vlodimir's ghost will comment if you go deeper inside the crypt when you find some spiders</t>
  </si>
  <si>
    <t>-In 'Open Sesame: The Safecracker': If you let Casamir defeat you in the fist fight, there is a funny cutscene.</t>
  </si>
  <si>
    <t>-Vlod's ghost will react to Geralt approaching a certain coffin in the crypt. He reacts if you loot it as well.</t>
  </si>
  <si>
    <t>-For 'Open Sesame: The Heist', In order to succeed when negotiating with the hostages: You must have Quinto instead of Casamir, choose 'Pull back from the auction house', 'Bring us a wagon and horses', 'Doesn't matter, 
as long as it rolls', 'I'll set one free now. The rest later.' OR you can do the following: 'Pull back from the auction house', then 'Tell me a joke', then 'You a racist, Reginald?' OR 'Actually kind of funny.' and they will not attack.</t>
  </si>
  <si>
    <t>-When you are out of the crypt, Vlod's ghost will ask about life as a witcher.</t>
  </si>
  <si>
    <t>-In 'Dead Man's Party', if you don't insult the fire-eater, you can eventually watch him perform in front of the kids. The third time he breathes fire, he catches himself on fire.</t>
  </si>
  <si>
    <t>-When leaving the main outside gate of the crypt, Vlod will ask about witcher signs</t>
  </si>
  <si>
    <t>-In 'Dead Man's Party', you can loot the fire swallower's cap when following his trail. You can then return it to him when given the dialogue choice. If you decide to keep it, it stays in your inventory, but you can't wear it.</t>
  </si>
  <si>
    <t>-Return to the crypt before going to the wedding and Vlodimir will make another comment.</t>
  </si>
  <si>
    <t>-In 'Dead Man's Party', some of the wedding guests refer to an incident where they saw a witcher use axii on a road robber and forced him to shoot his friend with a crossbow and then hang himself. This is the story that 
Lambert tells Geralt during 'The Final Trial'.</t>
  </si>
  <si>
    <t>-When you start riding Roach, Vlodimir will make another comment.</t>
  </si>
  <si>
    <t>-Southeast of the Hunter's Cottage signpost, near the herbalist hut, you can talk to a man who's locked himself inside an outhouse. He'll have varying pieces of dialogue and if you zoom in, it looks like he's writing something.</t>
  </si>
  <si>
    <t>-Vlodimir will make a comment when you ride past the windmill in Brunwich.</t>
  </si>
  <si>
    <t>-Don't do the bandit camp north of Vikk Watchtower point of interest quite yet if you want some unique dialogue later on. Once you begin 'Dead Man's Party', you can take Vlodimir to this question mark and he will give some
dialogue. More information about this is in the corresponding detail found in 'Dead Man's Party'. If you already completed the point of interest, Vlod will just have a bit of glitched dialogue in that particular area if you take him there.</t>
  </si>
  <si>
    <t>-Vlod will comment after certain fights. If you defeat the draconids wouth-west of the Von Everec Estate or defeating the wraiths at the cursed chapel east of the wedding spot. They are the same reaction.</t>
  </si>
  <si>
    <t>-If you don't put Iris and Olgierd's painting on her grave, you can keep it and hang it in Corvo Bianco during the Blood and Wine expansion.</t>
  </si>
  <si>
    <t>-Vlod will react when fighting powerful monsters like the cursed mother inside the cursed chapel.</t>
  </si>
  <si>
    <t>-In 'Avid Collector', you'll get a conserved shaelmaar trophy and 500 coins. The merchant will also hang the painting up on the top floor after waiting a couple of days.</t>
  </si>
  <si>
    <t>-During 'The Heist' quest, there are a few more references that can be found. You can find a gauntlet with large coins attached to it and it looks similar to the Infinite Gauntlet that Thanos
uses in the Marvel movies and comics. You can also find a sword placed in a stone, referencing Excalibur. You can also find an interesting looking effigy.</t>
  </si>
  <si>
    <t>-From 'Dead Man's Party', there has been a theory that when Gaunter O'Dimm is eating the apple, he is actually taking bites from the back of Vlodomir's head. This doesn't actually appear
to be true though since Vlod has this scar on the back of his head long before you get to that final scene. It may even be from how he died.</t>
  </si>
  <si>
    <t>BLOOD AND WINE                              BLOOD AND WINE                              BLOOD AND WINE                              BLOOD AND WINE                              BLOOD AND WINE                              BLOOD AND WINE                              BLOOD AND WINE                              BLOOD AND WINE                              BLOOD AND WINE                              BLOOD AND WINE                              BLOOD AND WINE</t>
  </si>
  <si>
    <t>Blood Run (36)</t>
  </si>
  <si>
    <t>A Knight's Tales (40)</t>
  </si>
  <si>
    <t>Big Game Hunter (37)</t>
  </si>
  <si>
    <t>Applied Escapology (40)</t>
  </si>
  <si>
    <t>Fists of Fury: Toussaint (40)</t>
  </si>
  <si>
    <t>Grandmaster Feline Gear (40)</t>
  </si>
  <si>
    <t>Using Your Loaf (-)</t>
  </si>
  <si>
    <t>-If Yen is romanced, at the end, you can find a white and green dress in Corvo Bianco</t>
  </si>
  <si>
    <t>-If you kill Iocaste in The Mutual of Beauclaire's Wild Kingdom, you can find her grave at the spot that you killed her @3:22</t>
  </si>
  <si>
    <t>Capture the Castle (47)</t>
  </si>
  <si>
    <t>A Portrait of the Witcher as an Old Man (43)</t>
  </si>
  <si>
    <t>Bovine Blues (38)</t>
  </si>
  <si>
    <t>Around the World in...Eight Days (40)</t>
  </si>
  <si>
    <t>Gwent: Never Fear, Skellige's Here (1)</t>
  </si>
  <si>
    <t>Grandmaster Griffin Gear (40)</t>
  </si>
  <si>
    <t>Hen Gaidth and Gesheft swords @7:28</t>
  </si>
  <si>
    <r>
      <rPr>
        <u/>
        <sz val="10"/>
        <color rgb="FF000000"/>
        <rFont val="Arial"/>
      </rPr>
      <t>-During the Night of Long Fangs, you can help a knight @4:49</t>
    </r>
    <r>
      <rPr>
        <sz val="10"/>
        <color rgb="FF000000"/>
        <rFont val="Arial"/>
      </rPr>
      <t xml:space="preserve"> (the knight sometimes spawns after killing the katakan)</t>
    </r>
  </si>
  <si>
    <t>Envoys, Wineboys (34)</t>
  </si>
  <si>
    <t>Amidst the Mill's Grist (42)</t>
  </si>
  <si>
    <t>Equine Phantoms (44)</t>
  </si>
  <si>
    <t>But Other Than That, How Did You Enjoy the Play? (43)</t>
  </si>
  <si>
    <t>Gwent: To Everything - Turn, Turn, Tournament! (38)</t>
  </si>
  <si>
    <t>Grandmaster Manticore Gear (40)</t>
  </si>
  <si>
    <t>-Get the Toussaint Ducal Guard Captain's armor set after getting the diagrams. Locations @2:47</t>
  </si>
  <si>
    <t>-Visit Regis's hideout after the game and you can see he takes all or most of his lab equipment whether he remains or not</t>
  </si>
  <si>
    <t>La Cage au Fou (39)</t>
  </si>
  <si>
    <t>Big Feet to Fill (40)</t>
  </si>
  <si>
    <t>Feet as Cold as Ice (45)</t>
  </si>
  <si>
    <t>Coin Doesn't Stink (37)</t>
  </si>
  <si>
    <t>Grandmaster Ursine Gear (40)</t>
  </si>
  <si>
    <r>
      <rPr>
        <u/>
        <sz val="10"/>
        <color rgb="FF000000"/>
        <rFont val="Arial"/>
      </rPr>
      <t>-Toussaint armor set @6:04</t>
    </r>
    <r>
      <rPr>
        <sz val="10"/>
        <color rgb="FF000000"/>
        <rFont val="Arial"/>
      </rPr>
      <t xml:space="preserve"> Follow the wisp</t>
    </r>
  </si>
  <si>
    <t>-In the quarry, you can find a broken hand that is giving the middle finger</t>
  </si>
  <si>
    <t>The Beast of Toussaint (35)</t>
  </si>
  <si>
    <t>Big Feet to Fill: The Fifth Group (40)</t>
  </si>
  <si>
    <t>The Tufo Monster (48)</t>
  </si>
  <si>
    <t>Don't Take Candy from a Stranger (37)</t>
  </si>
  <si>
    <t>Grandmaster Wolven Gear (40)</t>
  </si>
  <si>
    <r>
      <rPr>
        <u/>
        <sz val="10"/>
        <color rgb="FF000000"/>
        <rFont val="Arial"/>
      </rPr>
      <t>-The Hen'gaidth armor set @6:33</t>
    </r>
    <r>
      <rPr>
        <u/>
        <sz val="10"/>
        <color rgb="FF000000"/>
        <rFont val="Arial"/>
      </rPr>
      <t xml:space="preserve"> (red version)</t>
    </r>
  </si>
  <si>
    <t>-During the Land of a Thousand Fables quest, you can find a chili pepper under a bridge</t>
  </si>
  <si>
    <t>The Man from Cintra (43)</t>
  </si>
  <si>
    <t>Big Feet to Fill: The First Group (40)</t>
  </si>
  <si>
    <t>Vitner's Contract: Chuchote Cave (40)</t>
  </si>
  <si>
    <t>Filibert Always Pays His Debts (48)</t>
  </si>
  <si>
    <t>-Black version of the Hen'gaidth armor @7:16</t>
  </si>
  <si>
    <t>-During Beyond Hill and Dale, in Long Locks' tower, the fruit keeps respawning after looting</t>
  </si>
  <si>
    <t>The Night of Long Fangs (47)</t>
  </si>
  <si>
    <t>Big Feet to Fill: The Fourth Group (40)</t>
  </si>
  <si>
    <t>Vitner's Contract: Cleaning Those Hard-to-Reach Places (40)</t>
  </si>
  <si>
    <t>Spoontaneous Profits! (42)</t>
  </si>
  <si>
    <t>-After obtaining the 6 piece set of Grandmaster Griffin armor, the Yrden sign will look different when the set is equipped</t>
  </si>
  <si>
    <t>-After doing Of Sheers and a Witcher, the barber that you liberate is the only one able to give you a bowl cut as a hair cut</t>
  </si>
  <si>
    <t>Where Children Toil, Toys Waste Away (42)</t>
  </si>
  <si>
    <t>Big Feet to Fill: The Second Group (40)</t>
  </si>
  <si>
    <t>Vitner's Contract: Duchaton Crest (43)</t>
  </si>
  <si>
    <t>The Black Widow (37)</t>
  </si>
  <si>
    <t>-Find the noblewoman's ring during the festivities (looking for the golden fish and unicorn - The Beast of Toussaint) @4:03</t>
  </si>
  <si>
    <t>-Using your loaf (Gwent game if Syanna dies and you go to prison. Over by the entrance to the cells)</t>
  </si>
  <si>
    <t>Wine is Sacred (42)</t>
  </si>
  <si>
    <t>Big Feet to Fill: The Third Group (40)</t>
  </si>
  <si>
    <t>Vitner's Contract: Dun Tynne Hillside (40)</t>
  </si>
  <si>
    <t>The Curse of Carnarvon (46)</t>
  </si>
  <si>
    <t>-After you meet Dettlaff and Regis for the first time, go back to the greenhouse to loot Milton's hare mask @9:07</t>
  </si>
  <si>
    <t>-Basane Farm abandoned site has a werewolf with an interesting story. Loot the werewolf to find a letter, then travel north to encounter wolves and a cave with another werewolf inside. 
Find Gisele's journal in the cave. Hubert and Gisele were the two werewolves. Speak with the barber after liberating the farm. In the Ducal Camerlango (Knight's Errant area), you can find a report on the liberation of the farm afterwards.</t>
  </si>
  <si>
    <t>Duck, Duck, Goosed! (47)</t>
  </si>
  <si>
    <t>Vitner's Contract: Rivecalme Storehouse (37)</t>
  </si>
  <si>
    <t>The Inconstant Gardener (37)</t>
  </si>
  <si>
    <t>-Illusionary wall in Regis's hideout @9:29</t>
  </si>
  <si>
    <t>-Till Death Do You Part *Don't loot everything here because it will cause a bug for another treasure hunt quest later on</t>
  </si>
  <si>
    <t>STORY BRANCH 1</t>
  </si>
  <si>
    <t>Extreme Cosplay (40)</t>
  </si>
  <si>
    <t>The Last Exploits of Selina's Gang (37)</t>
  </si>
  <si>
    <t>-Find Regis's note beside his bed</t>
  </si>
  <si>
    <t>Complete the wine wars that expose Count Crespi before doing the tournament. The announcer will mention that the tourney is brought to us by the Vermentino and Coronata vineyards.</t>
  </si>
  <si>
    <r>
      <rPr>
        <b/>
        <sz val="10"/>
        <color theme="1"/>
        <rFont val="Arial"/>
      </rPr>
      <t xml:space="preserve">A) </t>
    </r>
    <r>
      <rPr>
        <sz val="10"/>
        <color theme="1"/>
        <rFont val="Arial"/>
      </rPr>
      <t xml:space="preserve">Pomp and Strange Circumstance (49) </t>
    </r>
    <r>
      <rPr>
        <b/>
        <sz val="10"/>
        <color theme="1"/>
        <rFont val="Arial"/>
      </rPr>
      <t>OR</t>
    </r>
  </si>
  <si>
    <t>Father Knows Worst (37)</t>
  </si>
  <si>
    <t>The Suffering of Young Francois (47)</t>
  </si>
  <si>
    <t>-When you first go to the bootblack, don't wear any shoes to have a unique scene with him. Do the same thing the second time you meet with him while with Regis</t>
  </si>
  <si>
    <t>-At the Clever Clogs, after the 'Father Knows Worst' quest, you can interact with a painting on the wall, but you have to be partially up the stairs</t>
  </si>
  <si>
    <r>
      <rPr>
        <b/>
        <sz val="10"/>
        <color theme="1"/>
        <rFont val="Arial"/>
      </rPr>
      <t xml:space="preserve">B) </t>
    </r>
    <r>
      <rPr>
        <sz val="10"/>
        <color theme="1"/>
        <rFont val="Arial"/>
      </rPr>
      <t>Burlap is the New Stripe (49)</t>
    </r>
  </si>
  <si>
    <t>Goodness, Gracious, Great Balls of Granite! (36)</t>
  </si>
  <si>
    <t>The Toussaint Prison Experient (47)</t>
  </si>
  <si>
    <t>-Right before 'The Man from Cintra', wear Olgierd's outfit to get a unique line from Anna Henrietta</t>
  </si>
  <si>
    <t>-During 'Wine is Sacred', while visiting the wine cellar, if you find the 1269 vintage wine before speaking with Anna Henrietta, she will have slightly different dialogue</t>
  </si>
  <si>
    <t>Be It Ever So Humble... (49)</t>
  </si>
  <si>
    <t>Knight for Hire (-)</t>
  </si>
  <si>
    <t>Waiting for Goe and Doh (40)</t>
  </si>
  <si>
    <t>-Right after the masquerade, you can find the body of the Cintrian behind the house @18:27</t>
  </si>
  <si>
    <t>-During 'La Cage au Fou', if you don't chase after Marlene when she runs away and instead go back to Regis, you can find her dead body nearby. Her character model will never be removed, but you can see her bones underneath.</t>
  </si>
  <si>
    <t>Beyond Hill and Dale... (47)</t>
  </si>
  <si>
    <t>Master Master Master Master! (40)</t>
  </si>
  <si>
    <t>What Was This About Again? (43)</t>
  </si>
  <si>
    <r>
      <rPr>
        <u/>
        <sz val="10"/>
        <color rgb="FF000000"/>
        <rFont val="Arial"/>
      </rPr>
      <t>-You can find bloodstains from the murder of De La Croix in the Mill @19:15</t>
    </r>
    <r>
      <rPr>
        <sz val="10"/>
        <color rgb="FF000000"/>
        <rFont val="Arial"/>
      </rPr>
      <t xml:space="preserve"> Map location @19:56</t>
    </r>
  </si>
  <si>
    <t>-After completing 'Wine is Sacred', you can have an ambush encounter near the Harbor Gate. You can find a note on their bodies that shows a contract to kill Geralt.</t>
  </si>
  <si>
    <t>Tesham Mutna (49)</t>
  </si>
  <si>
    <t>Mutual of Beauclair's Wild Kingdom (46)</t>
  </si>
  <si>
    <r>
      <rPr>
        <u/>
        <sz val="10"/>
        <color rgb="FF000000"/>
        <rFont val="Arial"/>
      </rPr>
      <t>-Find the boat which transported De La Croix's body after the brief interaction with the Bruxa in the inn near the beginning @20:17</t>
    </r>
    <r>
      <rPr>
        <u/>
        <sz val="10"/>
        <color rgb="FF000000"/>
        <rFont val="Arial"/>
      </rPr>
      <t>. This only works after going to Corvo Bianco and then before doing the section 
"Find Palmerin and ask him to take you to the duchess".</t>
    </r>
  </si>
  <si>
    <t>-After completing 'Duck, Duck, Goosed', the goose will award Geralt with a golden egg. Put the egg in your consumables slot and eat the egg; it will give you one free skill point when you do so. Important: You must consume it before you 
leave the fabled world or else it disappears from your inventory (as it is part of the illusion).</t>
  </si>
  <si>
    <t>No Place Like Home (34)</t>
  </si>
  <si>
    <t>-If Yen is with you in the end of Blood and Wine, you can find a dress in her room that is white and green (something you suggested to her). Triss would get a pink and yellow one</t>
  </si>
  <si>
    <t>STORY BRANCH 2</t>
  </si>
  <si>
    <t>Of Sheers and a Witcher I Sing (43)</t>
  </si>
  <si>
    <t>-During Beyond Hill and Dale, you can find the end of the rainbow, dead dragon, a knight that has lootable armor (Will o' the Wisp leads you to him), Thumbelina (you can step on her)  @13:23</t>
  </si>
  <si>
    <t>Paperchase (36)</t>
  </si>
  <si>
    <t>-More things during Beyond Hill and Dale: crushed legs with ruby slippers @15:13</t>
  </si>
  <si>
    <t>-In the 'Vitner's Contract: Chuchote Cave', the description of the signpost when you are looking at the map, will tell you that it used to be home to Whispess.</t>
  </si>
  <si>
    <t>Blood Simple (47)</t>
  </si>
  <si>
    <t>Raging Wolf (40)</t>
  </si>
  <si>
    <r>
      <rPr>
        <u/>
        <sz val="10"/>
        <color rgb="FF000000"/>
        <rFont val="Arial"/>
      </rPr>
      <t>-The Golden Donky during Beyond Hill and Dale @15:43 It poops gold</t>
    </r>
    <r>
      <rPr>
        <sz val="10"/>
        <color rgb="FF000000"/>
        <rFont val="Arial"/>
      </rPr>
      <t xml:space="preserve"> Find before jumping down the well at the end</t>
    </r>
  </si>
  <si>
    <t>-There's a new dialogue option with Anna Henrietta after the Blood and Wine expansion (if she survives) or if you talk to her before meeting Damien during 'Capture the Castle'. You can now ask her if Toussaint has always been neutral.</t>
  </si>
  <si>
    <t>Pomp and Strange Circumstance (49)</t>
  </si>
  <si>
    <t>The Hunger Game (42)</t>
  </si>
  <si>
    <t>-Find puss and boots in the land of a thousand fables @2:21</t>
  </si>
  <si>
    <t>-In 'Burlap is the New Stripe', you can still escape the prison in a unique way by drinking the Superior White Rafford's Decoction as you're falling from the castle wall. You won't be able to do certain things like fast travel 
though, so reload a save after trying this out.</t>
  </si>
  <si>
    <t>The Perks of Being a Jailbird (49)</t>
  </si>
  <si>
    <t>-During Warble of a Smitten Knight, go into Guillaume's tent to find a poem about Vivienne. While you and Guillaume are in Vivienne's tent, you can hear him saying this poem</t>
  </si>
  <si>
    <t>-If you did the trick of dropping your towel in Vizima and then picking it up, you can eventually put the towel on an armor rack in Corvo Bianco and it will make it look like your legs are protruding from underneath it.</t>
  </si>
  <si>
    <t>What Lies Unseen (47)</t>
  </si>
  <si>
    <t>The Warble of a Smitten Knight (35)</t>
  </si>
  <si>
    <t>-After winning the tournament, you can go back to your tent to find two love letters from admirers. An actual admirer will follow you around the arena grounds if you win</t>
  </si>
  <si>
    <t>-Bruxae seem to be the only vampires in the game that actually don't cast any shadows. The hooded woman that turns into a bruxa unexpectedly, also does not cast a shadow. This woman is found at the guarded treasure location 
south east of Dun Tynne Crossroads signpost.</t>
  </si>
  <si>
    <t>The Words of the Prophets Are Written on Sarcophagi (40)</t>
  </si>
  <si>
    <t>-If Guillaume and Vivienne end up together (transfer curse to him), you can find them at the end of the DLC @3:36</t>
  </si>
  <si>
    <t>-If Filibert 'Fourfingers' von Wittan's hanse base at Mont Crane Castle hasn't been cleared yet, and 'Contract: Bovine Blues' is completed without destroying the slyzard eggs at Fort Ussar Ruins, upon returning to Fort 
Ussar Ruins, a bandit camp will have appeared with 2 bandits there named Mathieu Le Mièche and Mikael Le Mièche. Once you dispose of them, you can loot their chest to find the recipe for Scrambled Slyzard Eggs.</t>
  </si>
  <si>
    <t>There Can Be Only One (43)</t>
  </si>
  <si>
    <t>-During The Beast of Toussaint (part where you need to find Palmeran, after killing the bruxa, wait until dark before seeking the Duchess to get a unique scene @12:12</t>
  </si>
  <si>
    <t>-In 'Fists of Fury: Toussaint', Still Waters is a reference to Brienne of Tarth from Game of Thrones.</t>
  </si>
  <si>
    <t>Till Death Do You Part (36)</t>
  </si>
  <si>
    <t>-The last scene that determines Anarrieta's fate, she will be wearing all blue jewels if Syanna will kill her and she will wear one red jewel if Syanna is about to forgive her</t>
  </si>
  <si>
    <t>-In 'Paperchase', if you wait the week, you will get more than double the coin, plus a sword called The Reckoner.</t>
  </si>
  <si>
    <t>Turn and Face the Strange (35)</t>
  </si>
  <si>
    <r>
      <rPr>
        <u/>
        <sz val="10"/>
        <color rgb="FF000000"/>
        <rFont val="Arial"/>
      </rPr>
      <t>-During the Knight for Hire quest, go to the place you go to claim your rewards, you can find a clue that Syanna is connected to the heart of Toussaint @14:31</t>
    </r>
    <r>
      <rPr>
        <sz val="10"/>
        <color rgb="FF000000"/>
        <rFont val="Arial"/>
      </rPr>
      <t xml:space="preserve"> (look at the painting and Syanna will be wearing the jewel)</t>
    </r>
  </si>
  <si>
    <t>-The voice actress that does the voice of Anna Henrietta is the same actress that plays Tissaia de Vries in the Netflix Witcher adaptation.</t>
  </si>
  <si>
    <t>Wine Wars: Belgaard Part 1 (39)</t>
  </si>
  <si>
    <t>-You can find a letter from Queen Meve to her son Ansais @16:08</t>
  </si>
  <si>
    <t>-Find the note and mutagenerator from Regis next to your bedside after 'Be it Ever so Humble'.</t>
  </si>
  <si>
    <t>Wine Wars: Belgaard Part 2 (39)</t>
  </si>
  <si>
    <t>-During Equine Phantoms, once you drink the potion, you can go around and communicate with the other animals in the area (wolf. 2 dogs. goat, 2 cats, cow)</t>
  </si>
  <si>
    <t>-Once you finish 'Be it Ever so Humble' and after some time has passed, you'll find a stuffed unicorn in your bedroom in Corvo Bianco if you romanced Yen.</t>
  </si>
  <si>
    <t>Wine Wars: Consorting (40)</t>
  </si>
  <si>
    <t>-Girl that says an Arya Stark quote @11:27</t>
  </si>
  <si>
    <t>-In 'Big Game Hunter', you can haggle for the highest price and he'll agree to it.</t>
  </si>
  <si>
    <t>Wine Wars: Coronata (37)</t>
  </si>
  <si>
    <r>
      <rPr>
        <u/>
        <sz val="10"/>
        <color rgb="FF000000"/>
        <rFont val="Arial"/>
      </rPr>
      <t>-Find a Winnie the Pooh bear @12:36</t>
    </r>
    <r>
      <rPr>
        <sz val="10"/>
        <color rgb="FF000000"/>
        <rFont val="Arial"/>
      </rPr>
      <t xml:space="preserve"> (he drops a jar of honey when killed)  </t>
    </r>
  </si>
  <si>
    <t>-In 'Big Game Hunter', if you attack or kill the animals on the expedition (bear, panthers, peacocks, and centipedes), the Count will have a negative reaction and there will be no pictures/paintings at the end.</t>
  </si>
  <si>
    <t>Wine Wars: The Deus in the Machina (42)</t>
  </si>
  <si>
    <t>-In Beauclaire's Infirmiry, you can find several drawings from the real Voynich Manuscript @15:49</t>
  </si>
  <si>
    <t>-Before entering the Gwent tournament in B&amp;W, you can find the dwarves trying to enter on the southern side of the building, right near the door that you have to enter to play the tournament. They are being blocked by a guard.</t>
  </si>
  <si>
    <t>Wine Wars: Vermentino (37)</t>
  </si>
  <si>
    <t>-In the Beauclaire's Infirmiry, you can find a man with his legs cut off</t>
  </si>
  <si>
    <t>-In 'Goodness, Gracious, Great Balls of Granite!', if you give Hughes the stones for good, he actually passes away from using them too intensely. If you visit his place after the quest, you can find out this information.</t>
  </si>
  <si>
    <t>-In the Belles of Beauclaire brothel, you can find a ladies corner, which the man will comment if you get close</t>
  </si>
  <si>
    <t>-In 'Filibert Always Pays His Debts', when reading the note off of the dead body, you will find out what happened to Maximus and his family. Outside their house, you can see the 3 nooses hanging from the tree and skeletons underneath.</t>
  </si>
  <si>
    <t>-After completing A Portrait of the Witcher as an Old Man, you can find the painting somewhere in the Belles of Beauclaire brothel a few days after finishing the quest</t>
  </si>
  <si>
    <t>-In 'Equine Phantoms', if you choose to accept the potatoes, you can haggle for how many you get.</t>
  </si>
  <si>
    <t>-In the Belles of Beauclaire, you can see a woman churning butter in front of a customer</t>
  </si>
  <si>
    <t>-In 'Equine Phantoms', when following the umbral, if you go in a different direction, there will be a cutscene with a different interaction with Roach where she begins to say a joke before being cut off because the potion wears off. 
Doing this will fail the quest, but you can reload a save.</t>
  </si>
  <si>
    <t>-In Goodness, Gracious, Great Balls of Granite!, you can let the curator have them for a day before returning them</t>
  </si>
  <si>
    <t>-In 'A Portrait of a Witcher as an Old Man', if you run away from the griffin, the quest will fail and the painter will die. You can loot some items from his body.</t>
  </si>
  <si>
    <t>-After completing Goodness, Gracious, Great Balls of Granite!, you can stroke Reginald's jewels to acquire a buff for an hour</t>
  </si>
  <si>
    <t>-Link to all 8 variations of the portrait you can get from 'A Portrait of a Witcher as an Old Man'.</t>
  </si>
  <si>
    <r>
      <rPr>
        <u/>
        <sz val="10"/>
        <color rgb="FF000000"/>
        <rFont val="Arial"/>
      </rPr>
      <t>-In Mutual of Beauclair's Wild Kingdom, if Iocaste lives, you can meet some armed soldiers some time later which leads to Iocaste's hunting ground @10:14</t>
    </r>
    <r>
      <rPr>
        <sz val="10"/>
        <color rgb="FF000000"/>
        <rFont val="Arial"/>
      </rPr>
      <t xml:space="preserve"> (You can see the basilisk in the sky as well)</t>
    </r>
  </si>
  <si>
    <t>-In 'What Lies Unseen', when in the boat with Regis, if you stand up, he'll make a comment about meeting you there instead and will change into a wisp of smoke.</t>
  </si>
  <si>
    <t>-During Beyond Hill and Dale, you can see a whale falling from the sky @16:06 before jumping down the final well</t>
  </si>
  <si>
    <t>-In 'What Lies Unseen', if you ask the Unseen Elder more than one question (text that isn't yellow), he'll kill you. Also, when there are 3 yellow options, only the 3rd is correct. If you choose the first two options back to back, he will kill you.</t>
  </si>
  <si>
    <t>-During Till Death Do You Part, if you move Margot's urn away, while finding her mother's grave, you can get a unique interaction in the cemetary @20:24</t>
  </si>
  <si>
    <t>-During 'Till Death Do You Part', when searching the cemetery, you can find tracks that lead to bloomers on a tree branch, a site where grave robbers have dug up a grave, and empty wine bottles.</t>
  </si>
  <si>
    <t>-Visit Regis's home before meeting him. Geralt will make some comments</t>
  </si>
  <si>
    <t>-In 'Till Death Do You Part', if you choose to support Margot, she will tell you where two Gwent cards are (Barclay Els and Vampire: Bruxa), but you may have these already from the main game and they will not give 
you duplicates of these if you do have them. Siding with Louis, you can obtain the Forged in Fire sword.</t>
  </si>
  <si>
    <t>-Find a book written by Dandelion in Regis's hideout</t>
  </si>
  <si>
    <t>-When successfully defeating all opponents in the Gwent tournament, you will get the Victor's Cup Trophy. You can place this trophy in your bedroom in Corvo Bianco.</t>
  </si>
  <si>
    <t>-During 'Where Children Toil, Toys Waste Away, in Dettlaff's toy shop, you can find Nilfgaardian toy soldiers, and one that looks different from the rest @11:49</t>
  </si>
  <si>
    <t>-After defeating every fist fight opponent, you will be awarded with the Fist Fighting Championship Trophy, which you can mount in your bedroom in Corvo Bianco.</t>
  </si>
  <si>
    <t>-During 'Where Children Toil, Toys Waste Away, if you try to leave before finishing the investigation, Regis will make a comment when you are just outside the shop</t>
  </si>
  <si>
    <t>-You can purchase Toussaint horse equipment (saddlebags, blinders, and saddle) and a Toussaint crossbow at the Grandmaster Armorer.</t>
  </si>
  <si>
    <t>-During 'Where Children Toil, Toys Waste Away', loot the items in a different order to get a unique piece of dialogue @13:50</t>
  </si>
  <si>
    <t>-The blacksmith in Ardaiso Quarry during 'Big Feet to Fill' has some unique dialogue if you speak to him.</t>
  </si>
  <si>
    <t>-Visit Orianna's orphanage before the end of the game, possibly at the beginning of 'Where Children Toil, Toys Waste Away', to see a bunch of kids and teacher in the yard. You can find Arnaud at a shrine here as well</t>
  </si>
  <si>
    <t>-Finding drunk Guillaume at the very end if Vivienne chose the lifespan of an Oriole.</t>
  </si>
  <si>
    <t>-During Blood SImple, if you take that path, you can find 3 pieces of evidence that Orianna is using the children for blood before meeting with her @2:30</t>
  </si>
  <si>
    <t>-Vivienne in Novigrad if you transferred her curse to the oriole. It can be triggered a week after the B&amp;W expansion main quest is done.</t>
  </si>
  <si>
    <t>-During Blood Simple, you can stay to listen to all of Orianna's song and Geralt will comment 'nice tune'</t>
  </si>
  <si>
    <t>-During 'La Cage Au Fou', after speaking with Regis and before finding the Wight, go back into Regis's lair and you can find him as a wisp of smoke and he will also have some unique dialogue 
if you try speaking to him while he's in human form.</t>
  </si>
  <si>
    <t>-In the main menu of the game (where it shows 'continue', 'new game', 'load game', etc.) when Geralt is at a fire outside a barn, you can sometimes see Orianna pacing inside</t>
  </si>
  <si>
    <t>-Musicians of Blavikan in The Land of a Thousand Fables, just north of Little Red Riding Hood's House. They will disappear when you approach them, and Syanna will make a comment.</t>
  </si>
  <si>
    <t>-During Night of the Long Fangs, if you go towards Orianna, you will see a Garkain attacking a wagon. Once you kill it, you can find and speak to a boy hiding underneath @9:04</t>
  </si>
  <si>
    <t>-In the Land of a Thousand Fables, you can find the emperor of Nilfgaard wandering around near the 3 little pigs area and he just has underwear on.</t>
  </si>
  <si>
    <t>-If you end up in prison, you will encounter the 3 men that attacked you near the bootblack</t>
  </si>
  <si>
    <t>-In the Land of a Thousand Fables, you can dive off of longlocks' tower and loot some skeletons underwater.</t>
  </si>
  <si>
    <r>
      <rPr>
        <u/>
        <sz val="10"/>
        <color rgb="FF000000"/>
        <rFont val="Arial"/>
      </rPr>
      <t>-You can encounter a she troll camp @2:44</t>
    </r>
    <r>
      <rPr>
        <sz val="10"/>
        <color rgb="FF000000"/>
        <rFont val="Arial"/>
      </rPr>
      <t xml:space="preserve"> (collect the note of the man in the cage)</t>
    </r>
  </si>
  <si>
    <t>-You can kill the sky giant in The Land of a Thousand Fables with a crossbow bolt to the eye just like at the beginning of the DLC with Golyat.</t>
  </si>
  <si>
    <t>-During The Beast of Toussaint, you can follow Anna Henrietta and listen to her speak to everyone to try and find the phoenix egg</t>
  </si>
  <si>
    <t>-After defeating the cloud giant in The Land of a Thousand Fables, follow the will o the wisp to obtain a sword, Gesheft, and a Dark Souls bonfire reference.</t>
  </si>
  <si>
    <t>-After catching Dettlaff, you can loot the phoenix egg where Anna Henrietta opened it @8:25</t>
  </si>
  <si>
    <t>-A Night to Remember modded side quest that can only be added on PC.</t>
  </si>
  <si>
    <t>-Before freeing Dandelion in the main game, visit the starting point of Blood and Wine to find and loot the drawings of the beast there @9:36</t>
  </si>
  <si>
    <t>-You can use axii to retrieve the clue from the 'unicorn' in 'Beast of Toussaint'. This will trigger a fight with 3 villagers if you don't use axii on them.</t>
  </si>
  <si>
    <t>-After the Night of Long Fangs, all innkeepers sell mirrors, garlic, and wooden stakes</t>
  </si>
  <si>
    <t>-For 'Where Children Toil, Toys Waste Away', right after completing the quest, if Geralt re-enters The Rocking Horse shop to meet Regis, then Regis will be irritated for a moment as he already told Geralt he can't be there 
or else Detlaff will never appear. This will have no affect on the quest.</t>
  </si>
  <si>
    <r>
      <rPr>
        <u/>
        <sz val="10"/>
        <color rgb="FF000000"/>
        <rFont val="Arial"/>
      </rPr>
      <t>-During the Night of Long Fangs, when looking for Orianna, turn left to find a group worshipping vampires @1:32</t>
    </r>
    <r>
      <rPr>
        <sz val="10"/>
        <color rgb="FF000000"/>
        <rFont val="Arial"/>
      </rPr>
      <t xml:space="preserve"> (this is near where you were throwing paintballs)</t>
    </r>
  </si>
  <si>
    <t>-For 'Where Children Toil, Toys Waste Away', after the quest completes, Geralt can go back to the bootblack and speak to him for some minor extra conversation. This can be done even at nighttime immediately as the quest completes, 
despite the bootblack having working hours.</t>
  </si>
  <si>
    <t>-During the Beast of Toussaint, while searching for the golden fish, you can find a Zerrikanian leopard @3:17</t>
  </si>
  <si>
    <t>-The elven shield you obtain in 'Extreme Cosplay' can be mounted on a wall in Corvo Bianco.</t>
  </si>
  <si>
    <t>-During the Beast of Toussaint, while searching for the golden fish, you can find a man training a dog @3:36</t>
  </si>
  <si>
    <t>-In 'Spoontaneous Profits', Ra'mses Gor-Thon is referring to Gordon Ramsey, the master chef.</t>
  </si>
  <si>
    <t>-Find Milton's grave @4:12</t>
  </si>
  <si>
    <t>-During 'The Night of Long Fangs', you can find Guillome's body if you didn't complete 'Warble of a Smitten Knight'.</t>
  </si>
  <si>
    <r>
      <rPr>
        <u/>
        <sz val="10"/>
        <color rgb="FF000000"/>
        <rFont val="Arial"/>
      </rPr>
      <t>-After 'Father Knows Worst', if the brothers made peace, you can find them at the Clever Clogs Inn @4:47</t>
    </r>
    <r>
      <rPr>
        <sz val="10"/>
        <color rgb="FF000000"/>
        <rFont val="Arial"/>
      </rPr>
      <t xml:space="preserve"> (one will offer better prices than most vendors. They also have a painting of their father)</t>
    </r>
  </si>
  <si>
    <t>-If you find the pendant during 'The Tufo Monster', there can be two different endings. One where you expose the individual, or keep their secret safe.</t>
  </si>
  <si>
    <t>-Find a note in the barn next to the Cockatrice Inn</t>
  </si>
  <si>
    <t>-During 'Pomp and Strange Circumstance', if you don't put on the mask and gloves, Geralt will make agonizing sounds while picking the mandrake root.</t>
  </si>
  <si>
    <t>-Find a book in the Knight Errant's office</t>
  </si>
  <si>
    <t>-While entering a cellar during 'Spoontaneous Profits!', you will find a cookbook written by Smigole Louis Serkis, which references the amazing Andy Serkis who portrayed Gollum/Smeagol in the Lord of the Rings movies.</t>
  </si>
  <si>
    <t>-After the Night of Long Fangs, you can find a pile of burning bodies in the arena. You can see the smoke from a distance</t>
  </si>
  <si>
    <t>-There are 3 possible endings to 'Feet as Cold as Ice'. The first is if Francois died, Jacquette will be devastated and you will not get a reward. The second is if Francois is alive and you convinced him to return to Jacquette, 
she will be very happy and will reward you. The third is if Francois is alive and you told him to do what he wants, Jacquette will realize Francois' true motives, but will still pay you for your efforts.</t>
  </si>
  <si>
    <t>-Chat with the Bootblack before ever searching for Dettlaff and you'll get a set of unique dialogue</t>
  </si>
  <si>
    <t>-If you choose Ravix of Fourhorn as your name, you will get into a fistfight with 3 men rather than a mounted duel if you choose Geralt of Rivia as your name in 'Warble of a Smitten Knight' while signing up for the tournament.</t>
  </si>
  <si>
    <t>-Calvin and Hobbs easter egg @13:47 (Hobbs is a panther)</t>
  </si>
  <si>
    <t>-There are many clothing options in 'The Man From Cintra' with different responses from Anna. If you wear the appropriate attire (Nilfgaardian or Beauclair style, but not Skellige), she will compliment you on your style. If you don't have 
appropriate attire, Anna will criticize you, but will have prepared and give you a Beauclair set. If you didn't have appropriate attire, but had it in your inventory, Anna will criticize you and then you change into the set in your inventory. Anna 
doesn't acknowledge if you were just wearing your breeches and treats it like you were wearing armor. In the past, if you have your weapons or a mask already on, she would compliment you on your forethought, but still give you a different mask. 
The Next Gen Update automatically removes any swords or masks you may have had on before the cutscene even starts, so she doesn't acknowledge it anymore.</t>
  </si>
  <si>
    <r>
      <rPr>
        <u/>
        <sz val="10"/>
        <color rgb="FF000000"/>
        <rFont val="Arial"/>
      </rPr>
      <t>-Note of a murderer found @14:08</t>
    </r>
    <r>
      <rPr>
        <sz val="10"/>
        <color rgb="FF000000"/>
        <rFont val="Arial"/>
      </rPr>
      <t xml:space="preserve"> (Edward Scissorhands reference)</t>
    </r>
  </si>
  <si>
    <t>-Added the following detail to 'A Knight's Tales': There are 4 possible endings to this quest. The first is that you can lift the curse yourself, WITHOUT Sir Gareth's bones. The second is politely 
asking the witch for help and trading a lock of your hair. The third is to threaten the witch into helping you. The fourth is saying to the witch that you'll solve the curse yourself and find the hidden caves right 
after to find Gareth's remains before going back to the tree. This allows for the best ending and you don't have to give a lock of hair to the witch. Further information can be found in the link to the left or the attached video link on this extra detail.</t>
  </si>
  <si>
    <r>
      <rPr>
        <u/>
        <sz val="10"/>
        <color rgb="FF000000"/>
        <rFont val="Arial"/>
      </rPr>
      <t>-In Big Game Hunter, face towards him when he uses his flash @1:40</t>
    </r>
    <r>
      <rPr>
        <sz val="10"/>
        <color rgb="FF000000"/>
        <rFont val="Arial"/>
      </rPr>
      <t xml:space="preserve"> (when releasing the panther)</t>
    </r>
  </si>
  <si>
    <t>-You can find a grave in Toussaint that might be referring to Ciri. The name on the stone is L'Hirondelle, which translates to The Swallow. It will actually be there no matter what ending
you get in the game and might be referring to 'False Ciri', who is mentioned in the books, but not in the games.</t>
  </si>
  <si>
    <t>-In the quest 'Paperchase', if Geralt gets kicked out of the bank by getting too aggressive in the vault, but getting beaten by the dwarves, you will notice that there is a board to the left when you
enter the bank. This board previously had 4 drawings of people that should not be served. If you were kicked out, then a drawing of Geralt will also appear there.</t>
  </si>
  <si>
    <t>-During 'Equine Phantoms', when you chase the umbra to the graveyard, it disappears for a bit and circles the gravestone. If you get close enough to it, you will see that this invisible spectre is
called an incubus, which is the male equivalent of a succubus.</t>
  </si>
  <si>
    <t>-If Roach does not forgive the spirit in 'Equine Phantoms', the woman that gave you the quest dies. She can also die if you fail to catch the spirit. You will find her body completely drained of 
blood a couple days later. Even though Geralt warns the woman that she will still have to watch out for the spirit and suggests to put a line of salt at her door (which she actually does), she still 
won't make it. Her dead body also has longer hair compared to her original character design.</t>
  </si>
  <si>
    <t>-In 'Equine Phantoms', the woman you speak to has certain markings on her necklace. They may be representing her name, though the spelling can be odd (Hanna Soieszczka Trebinska). You 
can also see a whip around her shoulders with nails on the end because she is a flaggellant, which are people that flog/whip themselves or others.</t>
  </si>
  <si>
    <t>-In 'Equine Phantoms', you can haggle for potatoes instead of coin. You can even go to her cellar to take more of her potatoes.</t>
  </si>
  <si>
    <t>-In 'Equine Phantoms', there is a scenario where Roach can complete the quest on her own. This occurs if you take the mushrooms, and then abandon and leave the area, then return to the woman.</t>
  </si>
  <si>
    <t>-During the 'bad ending' of Blood and Wine, before attending the funeral, there is a woman that is selling flowers and says that Anna Henrietta's favourite flower was the white rose. You can
find a single white rose where the murder occurred, just south of the Palace Gardens.</t>
  </si>
  <si>
    <t>-In the Belgaard Vineyard, you can find a small dog named Pottom and this might be one of the Chinese Developer's dog's name.</t>
  </si>
  <si>
    <t>-In the cemetery east of the Nilfgaardian Embassy in Toussaint, you can find a small sign on one of the crooked little crypts. Geralt will even read it out loud. This holds the Nuragus family and the
inscription translation refers to some naughty behaviour.</t>
  </si>
  <si>
    <t>-During 'Turn and Face the Strange', there is a reference to the game Portal. During the part of the quest where you are going through portals, there is one specific portal that can lead you to
a chest that has cake in it, which when consumed, permanently boosts your health by 100 points. This is a reference because in Portal, you can find a wall that has 'the cake is a lie' scribbled multiple times on it.</t>
  </si>
  <si>
    <t>-In 'What Lies Unseen', there is another way to die after the encounter with the Unseen Elder. After he tosses you away, if you don't drink the Swallow potion in time, your health will fully 
deplete. Also, drinking black blood before the encounter doesn't do anything.</t>
  </si>
  <si>
    <t>KAER MORHEN</t>
  </si>
  <si>
    <t>VIZIMA</t>
  </si>
  <si>
    <t>WHITE ORCHARD</t>
  </si>
  <si>
    <t>VELEN</t>
  </si>
  <si>
    <t>NOVIGRAD/OXENFURT</t>
  </si>
  <si>
    <t>SKELLIGE</t>
  </si>
  <si>
    <t>HEARTS OF STONE</t>
  </si>
  <si>
    <t>BLOOD AND WINE</t>
  </si>
  <si>
    <t>-When starting a new game, when asked to simulate a witcher 2 save, select 'On' so that you can choose
what happened in the previous game during an interaction in Vizima.</t>
  </si>
  <si>
    <t>-In the main menu options, you can have alternate appearances for Yennefer, Triss, Ciri, Dandelion, 
and Nilfgaardian soldiers' armor.</t>
  </si>
  <si>
    <t>-Here is a list of mods for PC gamers.</t>
  </si>
  <si>
    <t>-When fast traveling, there are cutscenes/loading screens that tell you what part of the main quest you are at. 
The narrator of these is actually an older Dandelion (a bard you will meet later on in the game). He is also the 
one that does all the journal entries for everything in your quest log.</t>
  </si>
  <si>
    <t>-In the next gen upgrade, guards are no longer extremely overlevelled and can easily be dispatched if 
you anger them.</t>
  </si>
  <si>
    <t>Lilac and Gooseberries Part 1 (1)</t>
  </si>
  <si>
    <t>-Get the Temerian armor set at the Woesong Bridge vendor in White Orchard. Note that the set does not level
with you, but if you wait until you are a higher level, the set will also be a higher level.</t>
  </si>
  <si>
    <t xml:space="preserve">-You can now walk backwards while on horseback, do a flourish when going from idle to a gallop, and achieve a 
unique sort of backflip dismount animation when getting off Roach in tight spaces. </t>
  </si>
  <si>
    <t>-Roach can now kick enemies. She can even knock down werewolves so that you can do a finisher move on 
them. There is no other way to knock down a werewolf.</t>
  </si>
  <si>
    <t>-Roach can now run over enemies and either stagger or kill them. The dismount animations are now triggered 
based on where the camera angle is positioned.</t>
  </si>
  <si>
    <r>
      <rPr>
        <u/>
        <sz val="10"/>
        <color rgb="FF000000"/>
        <rFont val="Arial"/>
      </rPr>
      <t>-Find Yen's raven skull at the beginning area (give it back to Yen eventually), see the battle from the 
intro, horse head, items from guy that Yen crashed into,</t>
    </r>
    <r>
      <rPr>
        <sz val="10"/>
        <color rgb="FF000000"/>
        <rFont val="Arial"/>
      </rPr>
      <t xml:space="preserve"> etc.</t>
    </r>
  </si>
  <si>
    <r>
      <rPr>
        <u/>
        <sz val="10"/>
        <color rgb="FF000000"/>
        <rFont val="Arial"/>
      </rPr>
      <t>-During Lilac and Gooseberries, you can find a Lion King reference. While riding past the ransacked village, 
take a walk and see a boy talking with his dead father. It references Simba and Mufasa.</t>
    </r>
    <r>
      <rPr>
        <sz val="10"/>
        <color rgb="FF000000"/>
        <rFont val="Arial"/>
      </rPr>
      <t xml:space="preserve"> 
To get the full dialogue, you have to visit the location twice during the same quest.</t>
    </r>
  </si>
  <si>
    <t>-During Lilac and Gooseberries, before you speak with Gaunter O'Dimm, you will talk with some soldiers 
at one of the tables. One of their friends was tossed off their horse into a ditch. You can find the body between 
the Nilfgaardian Garrison and the battlefield.</t>
  </si>
  <si>
    <t>-During Lilac and Gooseberries, you can find a soldier that looks like Lena's lover (the woman that you 
may or may not have given the Swallow potion to in Tomira's hut).</t>
  </si>
  <si>
    <t>-Complete before the griffin.</t>
  </si>
  <si>
    <t>-Break open the door to the house before talking to the frying pan lady to get unique dialogue.</t>
  </si>
  <si>
    <t>-Thaler's monocle dialogue is now fixed in the next gen update. Make sure to pick up the monocle in
 'A Frying Pan, Spick and Span', so you can return it to Thaler in 'A Deadly Plot'.</t>
  </si>
  <si>
    <t>-This is started during The Beast of White Orchard when you speak with Tomira. Complete before the griffin.</t>
  </si>
  <si>
    <t>-Tomira in White Orchard will buy honey comb for 7 coins whereas other merchants will only buy it for 
4 coins. If you aard a beehive all the way to Tomira's hut, it will actually kill her.</t>
  </si>
  <si>
    <t>-Hidden area of Nilgaardian camp (Video:5 things you may have missed in 
White Orchard @ 9:45 Open door, climb stairs, jump over the wall, aard).</t>
  </si>
  <si>
    <t>-You can find Florian's grave in the cemetary and it has a wooden sword. It doesn't state the truth of the love
between him and Mislav.</t>
  </si>
  <si>
    <t>-You can Aard the beehives in White Orchard and kill merchants in the area, including Tomira and the man 
who teaches you how to play Gwent, and then get all of their loot. This may not work in the next gen upgrade 
anymore since the bees now leave once you knock down the hive.</t>
  </si>
  <si>
    <t>-During The Beast of White Orchard, before talking with Vesemir, you can overhear him and another man 
talking about Boyan Klimmick who was the man who was whipped back at the Nilfgaardian camp. Vesemir 
might be the one behind the tampering of the grain.</t>
  </si>
  <si>
    <t>-If you remain in the fort after reporting the Griffin's death, you can hear the sound of whipping and the punished 
peasant crying in pain. The whiplashes will be struck 15 times as sentenced before the sound stops completely.</t>
  </si>
  <si>
    <t>Lilac and Gooseberries Part 2 (1)</t>
  </si>
  <si>
    <t>-Spawn a chort by killing a bunch of cows.</t>
  </si>
  <si>
    <t>-Speak with Morvran Voorhis and his friend about neutrality during 'Imperial Audience' (follow the chamberlain).</t>
  </si>
  <si>
    <t>-New gear found in a chest in Yennifer's room in Vizima (Steel Sword of a Thousand Flowers, White Widow of 
the Valley of Flowers Silver Sword, armor, boots, gauntlets, and trousers of a Thousand Flowers, Nine-tailed 
Vixen steel and silver sword, and White Tiger of the West armor, boots, trousers, and vambraces.</t>
  </si>
  <si>
    <t>-Best choices are: spared Aryan, sided with Vernon, saved Triss, saved Sile, spared Letho.</t>
  </si>
  <si>
    <t>-Enter a secret chamber by pressing a stone @0:19.</t>
  </si>
  <si>
    <t>-In Vizima, the chamberlain will give a different reaction to each of the 3 black outfits. He doesn't seem 
to like the one with the tight belt.</t>
  </si>
  <si>
    <t>-In Vizima, you can keep your towel for the rest of the game by dropping it and then picking it up after you
 pick your black outfit.</t>
  </si>
  <si>
    <t>-Play Gwent against the player in the courtyard in Vizima (Collect 'em All).</t>
  </si>
  <si>
    <t>-During the 'Nilfgaardian Connection', as you make your way to the inn at the crossroads, there is a man that 
sends his daughter away in case the Baron's men return. You can even follow her and see her cowering in the 
woods or get attacked, though she can't actually die. If you don't kill the Baron's men in the inn, they will be 
asking the man about his daughter later on. There is also a couple that is concerned about their pigs and the 
man says he'd rather slaughter them then let the Baron's men have them.</t>
  </si>
  <si>
    <t>-The Wild Hunt do not appear in the bestiary, so it can be useful to know that Elemental Oil works against them.</t>
  </si>
  <si>
    <t>-If you save John Verdun, there will be a second part to this quest. You can find him again north of Ursten (you
can check the map in the attached quest page link).</t>
  </si>
  <si>
    <t>-If you save John Verden, during 'At the Mercy of Strangers', in the second spot that he appears, you can find a 
note from a refugee at the back of his camp.</t>
  </si>
  <si>
    <t>-Deadly crossing 2 is triggered by going across when Nilfgaardian soldiers are alive, then coming back at 
a later time.</t>
  </si>
  <si>
    <t>-Where to find the powerful sword called Moonblade. It is South West of Mulbrydale, in the water West of 
the bridge.</t>
  </si>
  <si>
    <r>
      <t>-The traveling merchant switches between 3 main locations. Here is a map of where they are.</t>
    </r>
    <r>
      <rPr>
        <u/>
        <sz val="10"/>
        <color rgb="FF000000"/>
        <rFont val="Arial"/>
      </rPr>
      <t xml:space="preserve"> He has 
dialogue at each place. First spot is west of Crow's Perch near Blackbough.</t>
    </r>
  </si>
  <si>
    <t>-Second traveling merchant spot is east of Glory Gate.</t>
  </si>
  <si>
    <t>-Third traveling merchant spot is near Carston.</t>
  </si>
  <si>
    <t>-North West of the Inn of the Crossroads, you can pass through a Nilfgaardian camp and see a map of the 
Continent. The Redanians are on the opposite shore. On top of the hill, you can see a couple that have 
died and are holding hands.</t>
  </si>
  <si>
    <t>-In 'Face me if you Dare', Ronvid is fighting for Lady Bilberry. You can find a notice on a nearby noticeboard that 
says, "My daughter Bilberry, a lovely girl and the apple of our eyes, died this year, the fourth of her short life. We 
buried her in the graveyard, by the crooked birch. Whoever wants to place a lump of earth or light a candle for 
her, that's where to go. — Butkins"
This implies that Ronvid is Butkins and is fighting for his daughter that passed away.</t>
  </si>
  <si>
    <t>-Get the Nilfgaardian armor set from the quartermaster, which can be found in Crow's Perch along with matching 
horse gear. Note that the set does not level with you, but if you wait until you are a higher level, the set will also 
be a higher level.</t>
  </si>
  <si>
    <t>-You can see someone in Crow's Perch putting up the new signtravel post, which becomes available to use
after the baron questline.</t>
  </si>
  <si>
    <t>-Secret room hiding a dead body in Crow's Perch.</t>
  </si>
  <si>
    <t>-In Ciri's Story: King of the Wolves, you can come back to this place as Geralt and fight a bear. 
It is South East of Lindenvale.</t>
  </si>
  <si>
    <t>-'Family Matters (Part 1)' is a long quest that goes up to the point of finding Anna and Tamara. The quests
listed below will be interwoven within Part 1 of 'Family Matters', up until Part 2 begins.</t>
  </si>
  <si>
    <t>-During 'Family Matters', meet the stablehand afterwards if you saved him and he will reward you. This can be
done after 'Ciri's Story: The Race' and the big event that occurs at Crow's Perch.</t>
  </si>
  <si>
    <t>-During 'Family Matters', you will see lines of salt in front of the houses when you are about to deal 
with the botchling. This detail takes place after you have spoken with the pellar during 'A Princess
in Distress'.</t>
  </si>
  <si>
    <t>-Once you have completed 'A Princess in Distress' and have dealt with the botchling, after following the 
lumberkin, you can go to the Oxenfurt gate when trying to find Tamara, and you can trigger the 'Thou Shall 
Not Pass' quest. Once you get this quest started, return to the Baron to aquire the pass from him. Once you 
do this, then you can do 'Bitter Harvest' and 'Fake Papers', but it is suggested to do these two quests when 
you are a higher level since you will have to ensure someone is protected and kept alive in 'Bitter Harvest'.</t>
  </si>
  <si>
    <t>-Nibbles the cat appears in multiple locations. Unlike most cats, this one is not afraid of you. You can 
encounter her first when meeting Tamara in Oxenfurt. The link shows all the other possible locations 
you can find Nibbles.</t>
  </si>
  <si>
    <t>-You can get into Oxenfurt's highest tower using parkour This is the top of the Borsodi's Auction House and 
where your team goes to do the heist in Hearts of Stone.</t>
  </si>
  <si>
    <t>-Complete before the Isle of the Mists.</t>
  </si>
  <si>
    <r>
      <rPr>
        <sz val="10"/>
        <color rgb="FF000000"/>
        <rFont val="Arial"/>
      </rPr>
      <t>-</t>
    </r>
    <r>
      <rPr>
        <u/>
        <sz val="10"/>
        <color rgb="FF000000"/>
        <rFont val="Arial"/>
      </rPr>
      <t>Complete before the Ladies of the Wood. You must do the Skellige quest, Calm Before the Storm, before being
able to access this quest. The Mysterious Passenger is a very short quest that just involves dialogue on Uma, 
so doesn't really matter if you miss it</t>
    </r>
    <r>
      <rPr>
        <sz val="10"/>
        <color rgb="FF000000"/>
        <rFont val="Arial"/>
      </rPr>
      <t>.</t>
    </r>
  </si>
  <si>
    <t>-During 'A Princess in Distress', you can actually kill the bear ahead of time before you encounter it while 
leading the goat back to the pellar. If you do this, Geralt will have some extra dialogue while leading 
Princess back.</t>
  </si>
  <si>
    <t>-This is the fight you have with the Baron during the huge fire. It is part of the 'Family Matters' questline.</t>
  </si>
  <si>
    <t>-Complete before Fake Papers. Once you have completed 'A Princess in Distress' and have dealt with the 
botchling, after following the lumberkin, you can go to the Oxenfurt gate when trying to find Tamara (but don't
proceed to find Tamara yet because you can have a unique interaction with the Baron first), and you can 
trigger the 'Thou Shall Not Pass' quest. Once you get this quest started, return to the Baron to aquire the 
pass from him. Once you do this, then you can do 'Bitter Harvest' and 'Fake Papers', but it is suggested to do 
these two quests when you are a higher level since you will have to ensure someone is protected and kept alive 
in 'Bitter Harvest'.</t>
  </si>
  <si>
    <t>-Complete immediately when triggered.</t>
  </si>
  <si>
    <t>-Complete before a Favor for a Friend, spare the man being hanged.</t>
  </si>
  <si>
    <t>-In the Most Truest of Basilisks, once the fight begins, the Beast Tamer will take off running towards Novigrad Gate where he will cower in fear behind a small building. Geralt can follow him until he stops running, but 
will not be able to interact with him.</t>
  </si>
  <si>
    <t>-During Hunting a Witch, when you speak with the peasant man about Keira's whereabouts, there 
is another way to get the info. Cancel out of the convo, meditate outside of the area and wait for the 
man to start walking. Slowly follow until he is attacked by nekkers, then save him. @1:27.</t>
  </si>
  <si>
    <t>-During Wandering in the Dark, when you get the eye of Nehaleni, don't go further and don't use it yet because 
there is another hidden room at the opposite end of the big room. Use aard to break through a wall and then 
you'll see a hidden area.</t>
  </si>
  <si>
    <t>-Accept Keira's request at the end of this quest and complete 'Magic lamp' right away.</t>
  </si>
  <si>
    <t>-Must be completed right after doing 'Wandering in the Dark'.</t>
  </si>
  <si>
    <t>-Complete immediately and must do before Ghosts of the Past.</t>
  </si>
  <si>
    <t>-In Hazardous Goods, if you help burn the cart, meditate far away from the area for 10-12 
days and the man will reappear @5:48.</t>
  </si>
  <si>
    <t>-Complete before the Isle of Mists.</t>
  </si>
  <si>
    <t>-Mysterious female shadow that appears around Fyke Isle when you are sailing. It does not appear before or after the quest 'A Towerful of Mice', only during. There is also a weird transparent object floating near the boat that can react to igni and you'll hear a male and female scream. It seems the shadow and the transparent object appear when Keira is speaking to you with the Xenovox. The likely explanation is that the developers created an invisible npc that Keira can speak through.</t>
  </si>
  <si>
    <t>-During a Towerful of Mice, there are some details about Graham, the man that lost his love. Inside 
Graham's house, you can find a noose, implying he was going to kill himself soon. He has also built an 
altar for his love inside his hut.</t>
  </si>
  <si>
    <t>-A towerfull of mice has 3 haunted spots outside of the tower and 5 inside (one of those 5 being 
related to the quest).</t>
  </si>
  <si>
    <t>-If you didn't go back to see the Pesta killing Graham during a Towerful of Mice, the dialogue between you and 
Keira is slightly altered. If you brought back the bones, the pesta will never disappear from the house and 
you can't kill it.</t>
  </si>
  <si>
    <t>-Keira Metz quest 'A Favour For A Friend' find corpse of driver of the food cart 
(connected with Devil By the Well).</t>
  </si>
  <si>
    <t>-Complete before the Isle of Mists, spare Keira and send her to Kaer Morhen.</t>
  </si>
  <si>
    <t>-For the Advancement of Learning: The best conversation path is to ask about the notes, "Radovid never 
forgets", "It's suicide", and then the fourth dialogue option will let you suggest Kaer Morhen. If you convince 
her to go to Kaer Morhen, you can then ask for the notes without having to kill her.</t>
  </si>
  <si>
    <t>-Complete before doing 'In the Eternal Fire's Shadow in order to get some unique dialogue during that quest.</t>
  </si>
  <si>
    <t>-Defender of the Faith can be started at one of two locations, but it is just one quest.</t>
  </si>
  <si>
    <t>-The 3 different types of statues that you can find around Velen can possibly represent the Goddess Melitele 
in her three forms: a young carefree girl (can be found near the Midcopse signpost or at the second intersection
east of Blackbough), a mature pregnant woman (one can be found at the first intersection east of Blackbough), 
and a hunched old woman (one can be found north of The Orphans of Crookback Bog signpost, just to the east
of the burnt/torn down hut). It is possible they can also represent the 3 crones. Based on the quest 'Defender 
of the Faith', the woman that gives you the quest tells you that the statue is of Verna the Merciful. You can also 
see the three statues on your way to talk to Thecla during 'Bald Mountain'.</t>
  </si>
  <si>
    <t>-Complete immediately, don't let the dog die, and follow it closely afterwards.</t>
  </si>
  <si>
    <t>-Find Dolores's diary and treasure.</t>
  </si>
  <si>
    <t>-Check out the basement with the breakable wall AFTER completing the quest because you can get 
additional dialogue with Dolores 2 days later. Visit Dolores at the manor two days after completing the quest 
to get some additonal dialogue and then go in the basement and speak with her again once you've found 
the skeleton. She will then spend some time in the basement crying in front of the skeleton.</t>
  </si>
  <si>
    <t xml:space="preserve">-The skeleton in here might be Dolores's brother and he may have been in love with her. </t>
  </si>
  <si>
    <t>-Avoid all of Letho's traps to get unique dialogue with him once you meet.</t>
  </si>
  <si>
    <t>-Find a painting of Dolores and her brother in the house.</t>
  </si>
  <si>
    <t>-During Ghosts of the Past, when given the choice between "you're as good as dead" and "don't want trouble" 
you can hear Letho snoring before selecting the option.</t>
  </si>
  <si>
    <t>-In 'Ghosts of the Past', choose "Don't want trouble" after meeting Vester, then "his medallions all you need" so 
you can send Letho to Kaer Morhen.</t>
  </si>
  <si>
    <t>-Complete 'Funeral Pyres' before this quest so that you can get some unique dialogue.</t>
  </si>
  <si>
    <t>-Make sure you have completed Keira's quest, 'Magic Lamp', so that you have the lamp that can 
reveal ghosts in this quest.</t>
  </si>
  <si>
    <t>-'In the Eternal Fire's Shadow', you can deal with the bandits in the Devil's Pit before speaking with the deacon, 
and Geralt will respond with some unique dialogue saying that they were already dealt with.</t>
  </si>
  <si>
    <t>-In the Eternal Fire's Shadow has multiple endings and you can see them in this video.</t>
  </si>
  <si>
    <t>-In the Eternal Fire's Shadow, if you die during combat, you'll get a unique death scene.</t>
  </si>
  <si>
    <t>-During 'In the Eternal Fire's Shadow', there are a couple references to 'Funeral Pyres' if you had completed 
it beforehand.</t>
  </si>
  <si>
    <t>-The spectre in 'In the Eternal FIre's Shadow' will mention the pesta from 'Towerful of Mice' if you brought the 
bones to Graham.</t>
  </si>
  <si>
    <t>-If you get one of the good endings for 'In the Eternal Fire's Shadow', you will see a dog in Devil's Pit named 
Kal. This is likely a reference to Henry Cavill's dog who is also named Kal.</t>
  </si>
  <si>
    <t>-'In the Eternal Fire's Shadow', if you refuse to bring down the deacon and refuse to tell the deacon the 
specifics of what happened, the deacon will be grateful and will ask for your name. Geralt responds by saying 
'Reinald' and the deacon then names the hospital he creates using Reinald's name, even though he thinks 
he's using Geralt's name.</t>
  </si>
  <si>
    <t>-'In the Eternal Fire's Shadow', there is a closed off building near the top of Devil's Pit. If you get the good 
ending where the area becomes populated with people, this building will become open with a merchant inside.</t>
  </si>
  <si>
    <t>-Play the Baron in Gwent before 'Return to Crookback Bog'.</t>
  </si>
  <si>
    <t>-Complete this after you have done 'Thou Shall Not Pass'.</t>
  </si>
  <si>
    <t>-Must be completed when started. Save game before because if Alvin dies, Fake Papers will fail.</t>
  </si>
  <si>
    <t>-Complete after Thou Shalt Not Pass and Bitter Harvest.</t>
  </si>
  <si>
    <t>-There's a 3rd option to complete the 'Whispering Hillock', but you have to find the tree before starting the 
'Ladies of the Wood'. You can release the spirit this way and still get the good Baron ending.</t>
  </si>
  <si>
    <r>
      <t>-Before freeing Dandelion in the main game, visit the starting point of Blood and Wine to find and loot the 
drawings of the beast there @9:36</t>
    </r>
    <r>
      <rPr>
        <u/>
        <sz val="10"/>
        <color rgb="FF000000"/>
        <rFont val="Arial"/>
      </rPr>
      <t xml:space="preserve"> (Stonecutters' Settlement).</t>
    </r>
  </si>
  <si>
    <t>-If you did not release the tree spirit, after first talking to the Crones, go back to Downwarren and 
get some extra dialogue with the man that cut off his ear.</t>
  </si>
  <si>
    <t>-In 'Ciri's Story: Fleeing the Bog', Ciri hides in a tree to escape Imlerith. This may be referencing a part of the 
Witcher book, Sword of Destiny, in which Geralt tells Ciri a story about how a tomcat that gets lost in a forest, 
and is chased by a fox and hunters, ends up escaping by climbing a tree.</t>
  </si>
  <si>
    <t>-Part 2 starts once you've found Tamara and Anna.</t>
  </si>
  <si>
    <t>-A very small quest (A Mysterious Passenger), which is just dialogue, will be missed if you continue. You need 
to do most of the Skellige story first in order to get it, so it is not worth it to do 'A Mysterious Passenger'.</t>
  </si>
  <si>
    <t>-You can find the place where Ciri fought the Basilisk in 'Ciri's Story: Out of the Shadows' at the forgotten 
tower west of Heatherton.</t>
  </si>
  <si>
    <t>-This is triggered after completing 'Return to Crookback Bog' and going back to Crow's Perch. Check the link to 
the left to see the approximate location.</t>
  </si>
  <si>
    <t>-This is triggered after completing 'Return to Crookback Bog' and going back to Crow's Perch. Check the link to 
the left to see the approximate location.</t>
  </si>
  <si>
    <t>-During 'The Truth is in the Stars', you can find a man killing rabbit.</t>
  </si>
  <si>
    <t>-During the quest 'Funeral Pyres', when meeting the Eternal Fire Priest, you can see a map of the Witcher 
world lying on the stone table next to the priest.</t>
  </si>
  <si>
    <t>-There is a man that you can find in Velen, just north-east of Lurtch. Normally, he will immediately attack you, 
but if you can get close to his hut while he is still inside, you can see him eating a dead body. He seems to 
have killed a man, his wife, and their dog, while leaving the fish on the stove untouched and instead, 
consuming the bodies.</t>
  </si>
  <si>
    <t>-During Fool's Gold, follow Yontek and you will see him do some magic spells.</t>
  </si>
  <si>
    <r>
      <rPr>
        <u/>
        <sz val="10"/>
        <color rgb="FF000000"/>
        <rFont val="Arial"/>
      </rPr>
      <t>-For the quest Fool's Gold, return to the village after the quest is complete to get some rare dialogue</t>
    </r>
    <r>
      <rPr>
        <sz val="10"/>
        <color rgb="FF000000"/>
        <rFont val="Arial"/>
      </rPr>
      <t xml:space="preserve"> about the
caretaker from Hearts of Stone.</t>
    </r>
  </si>
  <si>
    <t>-During 'Fool's Gold', you can find a symbol in the pig's temple that looks like the symbol the crones placed on 
Anna's hand. This might imply that the crones were involved in the pig curse.</t>
  </si>
  <si>
    <t>-During 'Fool's Gold', Igor the pig can actually eat the horn of plenty that can potentially be given to you by 
Gaunter O'Dimm if you side with him and choose that specific reward during Hearts of Stone.</t>
  </si>
  <si>
    <t>-In 'Wild at Heart', if you spare Margrit and kill Niellen, you can receive a key to unlock the chest in the cabin 
upstairs. You can also find Margrit in the cabin crying.</t>
  </si>
  <si>
    <t>-During 'A Greedy God' dispel the ruins around the back and speak to the Allgod before speaking with the 
peasants in order to get additional dialogue. If you spared him, come back to the area 2 days later to find the 
peasants praying and the Allgod grumbling. If you killed him, follow the peasants back to their homes and you 
will see them praying to another god.</t>
  </si>
  <si>
    <t>-To trigger Last Rites quest, repair the shrines around Velen (Defender of the Faith quest) and appear at night. 
Do not meditate in close proximity. Next to the grave, use Keira's lamp to get a unique scene.</t>
  </si>
  <si>
    <t>-In 'Love's Cruel Snares', if you refuse to help the woman, she will venture out herself and ends up getting killed 
by the wild dogs.</t>
  </si>
  <si>
    <r>
      <rPr>
        <u/>
        <sz val="10"/>
        <color rgb="FF000000"/>
        <rFont val="Arial"/>
      </rPr>
      <t>-In 'Love's Cruel Snares', once the quest is completed, and you wait a few days, if you go to the spot where the 
man died, you will find the woman and it looks like she is eating the body.</t>
    </r>
    <r>
      <rPr>
        <sz val="10"/>
        <color rgb="FF000000"/>
        <rFont val="Arial"/>
      </rPr>
      <t xml:space="preserve"> This happens to be in an area of 
Velen where there are many cannibals.</t>
    </r>
  </si>
  <si>
    <t>-After Witcher Wannabe, if you lie and DON'T expose him as a wannabe witcher, you can get him to work 
off his failure with the village elder. You can find the wannabe witcher working in a small field at the southern 
entrance (souteast of the signpost) a day or so later. He is still wearing the witcher medallion.</t>
  </si>
  <si>
    <t>-Lena's fate (from the Swallow potion) in Nilfgaardian camp.</t>
  </si>
  <si>
    <t>-It is recommended to gather these components after you do 'Lord of Undvik' only because it is a much higher
level and it can be done at the same time as this quest, but you can still do this quest at any time if you want.</t>
  </si>
  <si>
    <t>-This is associated with 'Components for an Armorer' (essentially the same quest, but a different name for it) 
and 'Master Armorers'.</t>
  </si>
  <si>
    <t>-This is associated with 'The Griffin from the Highlands' (essentially the same quest, but a different name for it) 
and 'Master Armorers'.</t>
  </si>
  <si>
    <t>-'The Beast of Honorton' turns into 'Where the Cat and Wolf Play'. 'The Beast of Honorton' disappears from the 
quest log and from the completed quest section.</t>
  </si>
  <si>
    <t>-Wear Feline armor before starting the 'Where the Wolf and the Cat Play' and Gaetan will 
comment as you approach him.</t>
  </si>
  <si>
    <t>-If you decide to spare Gaetan, he will then give you the quest 'Take What You Want'. If you do not spare him, you
can't do the 'Take What You Want' quest.</t>
  </si>
  <si>
    <t>-In 'Where the Cat and Wolf Play', the aunt will address the child quite differently depending on if you gave 
her 40 crowns or not.</t>
  </si>
  <si>
    <t>-Millie will give a gift near the signpost after some time has passed once the quest is done. You can also 
eventually hang this drawing in Corvo Bianco.</t>
  </si>
  <si>
    <t>-This quest is only available if you decide to spare Gaetan in 'Where the Cat and Wolf play'.</t>
  </si>
  <si>
    <t>-If you decide to let the Scoia'tael be, but inform the captain about them, you can later be ambushed by
Vernossiel, the leader of the Scoia'tael group, close to the Glory Gate signpost.</t>
  </si>
  <si>
    <t>-There is a Nilfgaardian area called The House of Respite that you can only enter while wearing 
Nilfgaardian attire (can be the formal clothes). In this area, there is a section that you can't enter.</t>
  </si>
  <si>
    <t>-In the House of Respite area in the Nilfgaardian camp, once you get in using Nilfgaardian armor, you can loot a 
chest with more Nilfgaardian armor, as well as a helmet that is next to the chest. This helmet can be put on as a 
mask in the inventory menu, and it appears as a helmet with the Nilfgaardian wings in-game. If you turn on the 
alternative nilfgaardian armor in the main menu option settings, your Geralt will be wearing the Season 1 Netflix 
Nilfgaardian Armor set. Is it considered armor? At least it can be worn for a laugh!</t>
  </si>
  <si>
    <t>-After the Merry Widow contract is complete, wait a day or 2 and head back to the area you fought the 
grave hag. You will see 2 statues that change places when you enter and exit the crypt. Their faces 
change as well the further away you move from them. This is a reference to a Doctor Who episode.</t>
  </si>
  <si>
    <t>-During the Contract Swamp Thing, you will meet Leslav. He seems to have read a notice about peat and its 
different properties. You can find this notice in the village of Lindenvale in Crookback Bog before speaking with 
him. After completing the quest, you can find another notice that is looking for peat diggers now that the 
Bog is clear.</t>
  </si>
  <si>
    <t>-In 'Contract:The Mystery of the Byways Murders', you can get different amounts of pay depending on who you 
speak to first and what you say. To get the most coin, talk to the officer Milan first before going to Bywaters so 
that you can haggle for more gold. When at the village and after rescuing the two survivors, say 'I'm nosy' to 
Bytomir so that he doesn't know you were already hired to take care of the monster since he won't pay you if he 
knows you were hired. Once you kill the monster (after examining the soldiers' bodies, following the scent, and 
going into the tunnels under the hut), Bytomir will reward you with 210 coins. You can then return to Milan to 
collect the reward from him as well.</t>
  </si>
  <si>
    <t>-Loot the human body in the last chamber in the western side to get Gwyhyr. The body might be invisible,
but you can interact with the pile at the end.</t>
  </si>
  <si>
    <r>
      <rPr>
        <u/>
        <sz val="10"/>
        <color rgb="FF000000"/>
        <rFont val="Arial"/>
      </rPr>
      <t>-After clearing the abandoned village in the Mire Landing (Cestersover), you can run into a stuttering character 
from the Witcher 1</t>
    </r>
    <r>
      <rPr>
        <sz val="10"/>
        <color rgb="FF000000"/>
        <rFont val="Arial"/>
      </rPr>
      <t xml:space="preserve"> (South of Byways).</t>
    </r>
  </si>
  <si>
    <t>-Interesting dead tree south west of Fyke Isle. It has many buried metal faces surrounding it, along with a 
chest that cannot be accessed.</t>
  </si>
  <si>
    <t>-Do a Warm Welcome before looking for Witcher George's Griffin diagrams (the peasant you save 
will tell you where it is).</t>
  </si>
  <si>
    <t>-This is not technically a quest, as the diagrams for the Forgotten Wolf School Gear (Basic) are given to you 
upon completion of 'In the Eternal Fire'.</t>
  </si>
  <si>
    <t>-Play Olivier in Novigrad before 'Now or Never'.</t>
  </si>
  <si>
    <t>-You can speak to Fishgulper in front of Lindenvale's inn after the fight in Fists of Fury: Velen and give him 
some money for his family.</t>
  </si>
  <si>
    <t>-Visit crematorium (north of Oxenfurt Gate) at night to have it feel creepier. Listen to more dialogue during the 
day and meet an apothecary that was in the Witcher 2.</t>
  </si>
  <si>
    <t>-Must be done before Count Reuven's Treasure. Don't let Ginter die.</t>
  </si>
  <si>
    <t>-Find Odrin at Novigrad's docks @6:06 (Merchant beside him sells 250 empty bottles).</t>
  </si>
  <si>
    <t>-Complete immediately when obtained.</t>
  </si>
  <si>
    <r>
      <rPr>
        <u/>
        <sz val="10"/>
        <color rgb="FF000000"/>
        <rFont val="Arial"/>
      </rPr>
      <t>-Brief interaction between a role playing couple outside the Novigrad docks @4:01</t>
    </r>
    <r>
      <rPr>
        <sz val="10"/>
        <color rgb="FF000000"/>
        <rFont val="Arial"/>
      </rPr>
      <t xml:space="preserve"> 
(this is time sensitive and will fail once you've passed by the area).</t>
    </r>
  </si>
  <si>
    <t>-Complete after 'Racists of Novigrad (I)' and before 'An Elusive Thief'.</t>
  </si>
  <si>
    <t>-Complete Karmic Justice before burning down the witch hunter's headquarters with Triss 
during Count Reuven's Treasure.</t>
  </si>
  <si>
    <t>-If Karmic Justice isn't triggering, meditate until it's between 10pm and 1am. It may only occur at these times.</t>
  </si>
  <si>
    <r>
      <rPr>
        <u/>
        <sz val="10"/>
        <color rgb="FF000000"/>
        <rFont val="Arial"/>
      </rPr>
      <t>-Find the drunk barber in Novigrad @15:30</t>
    </r>
    <r>
      <rPr>
        <sz val="10"/>
        <color rgb="FF000000"/>
        <rFont val="Arial"/>
      </rPr>
      <t xml:space="preserve"> (He will give you the wrong haircut the first time around).</t>
    </r>
  </si>
  <si>
    <t>-Here are 4 locations in Novigrad that have hidden loot. Just West of the Southern Gate in Novigrad, you can 
find and loot two hidden chests. North West of Electors' Square, you can find a chest near the rock wall. There 
is a shipwreck West of Hierarch Square where you can find 2 chests and a body to loot. On a small island West 
of Electors' Square, you can loot a chest.</t>
  </si>
  <si>
    <t>-Armorer in Heirarch Square in Novigrad that says top notch swords now actually sells a few good swords, 
two of which are actually in promos and trailers for the game. He'll stop saying "top notch swords" once you 
buy them.</t>
  </si>
  <si>
    <t>-Find Triss's Witcher 2 outfit in her home as well as writings/paintings outside of Triss's house.</t>
  </si>
  <si>
    <r>
      <rPr>
        <sz val="10"/>
        <color rgb="FF000000"/>
        <rFont val="Arial"/>
      </rPr>
      <t>-</t>
    </r>
    <r>
      <rPr>
        <u/>
        <sz val="10"/>
        <color rgb="FF000000"/>
        <rFont val="Arial"/>
      </rPr>
      <t>In Pyres of Novigrad, don't approach too quickly, otherwise you'll miss Menge's speech.</t>
    </r>
  </si>
  <si>
    <t>-In Pyres of Novigrad, if you pull out your sword while fighting the looters, they will instantly cower. When you 
go in the house, you will find the Rose of Remembrance, which is from the Witcher 2.</t>
  </si>
  <si>
    <r>
      <rPr>
        <sz val="10"/>
        <color rgb="FF000000"/>
        <rFont val="Arial"/>
      </rPr>
      <t>-</t>
    </r>
    <r>
      <rPr>
        <u/>
        <sz val="10"/>
        <color rgb="FF000000"/>
        <rFont val="Arial"/>
      </rPr>
      <t>In Pyres of Novigrad, you can find scriptures/writings in certain spots outside of the house the looters are at.</t>
    </r>
  </si>
  <si>
    <r>
      <rPr>
        <sz val="10"/>
        <color rgb="FF000000"/>
        <rFont val="Arial"/>
      </rPr>
      <t>-</t>
    </r>
    <r>
      <rPr>
        <u/>
        <sz val="10"/>
        <color rgb="FF000000"/>
        <rFont val="Arial"/>
      </rPr>
      <t>In Pyres of Novigrad, there are 4 beggars you can speak with</t>
    </r>
    <r>
      <rPr>
        <sz val="10"/>
        <color rgb="FF000000"/>
        <rFont val="Arial"/>
      </rPr>
      <t xml:space="preserve"> (the addled one is the only one that knows), 
or you can follow the thieves and get some interesting dialogue (they can lead you into a trap if they know 
you're following). Follow the thieves to get the location and then you can go back to the beggars to 
get the password.</t>
    </r>
  </si>
  <si>
    <r>
      <t>-</t>
    </r>
    <r>
      <rPr>
        <u/>
        <sz val="10"/>
        <color rgb="FF000000"/>
        <rFont val="Arial"/>
      </rPr>
      <t>In Pyres of Novigrad, you can enter the Putrid Grove through the sewers</t>
    </r>
    <r>
      <rPr>
        <sz val="10"/>
        <color rgb="FF000000"/>
        <rFont val="Arial"/>
      </rPr>
      <t xml:space="preserve"> which gets a key that may not 
be available after this quest.</t>
    </r>
  </si>
  <si>
    <r>
      <t>-</t>
    </r>
    <r>
      <rPr>
        <u/>
        <sz val="10"/>
        <color rgb="FF000000"/>
        <rFont val="Arial"/>
      </rPr>
      <t>In Pyres of Novigrad, when in the Putrid Grove, there is some interesting ambient dialogue that you can find</t>
    </r>
    <r>
      <rPr>
        <sz val="10"/>
        <color rgb="FF000000"/>
        <rFont val="Arial"/>
      </rPr>
      <t xml:space="preserve"> 
and a good saddle bag.</t>
    </r>
  </si>
  <si>
    <t>-In Pyres of Novigrad, when doing the rat catching with Triss, the merchant will pay the full amount upfront 
since he believes he will get it back off your corpse.</t>
  </si>
  <si>
    <t>-Buy jade figurine and lizard figurine from merchant in Gildorf right AFTER meeting Triss for the first time.
The lizard figurine can start the 'Of Dairy and Darkness' quest.</t>
  </si>
  <si>
    <t>-You can get the Elven crossbow from a merchant on the Gildorf market square in Novigrad near St. Gregory's 
Bridge (part of the elite crossbow set).</t>
  </si>
  <si>
    <t>-Before starting 'Carnal Sins', you can meet the dwarf that ends up dead. Try to find him during 'Pyres of 
Novigrad', since the area will be blocked off during 'Carnal Sins' and possibly many quests before it. Also, in 
this area, you can find an interesting statue and patients that talk about the murder before it happens. They 
will also talk about the murder at the beginning of the 'Carnal Sins' quest.</t>
  </si>
  <si>
    <t>-'Suspicious Shakedown' is only available after 'Pyres of Novigrad'.</t>
  </si>
  <si>
    <t>-Complete before 'Now or Never' and it is only available AFTER 'Pyres of Novigrad'.</t>
  </si>
  <si>
    <r>
      <rPr>
        <u/>
        <sz val="10"/>
        <color rgb="FF000000"/>
        <rFont val="Arial"/>
      </rPr>
      <t>-Witch Hunter Raids, Find unique encounter near Glory Gate @0:45</t>
    </r>
    <r>
      <rPr>
        <sz val="10"/>
        <color rgb="FF000000"/>
        <rFont val="Arial"/>
      </rPr>
      <t xml:space="preserve"> A bunch of witch hunters 
knocking on a door (Available after the rat catching part of the Pyres of Novigrad quest with Triss, but 
unavailable after you help the mages out of Novigrad).</t>
    </r>
  </si>
  <si>
    <r>
      <rPr>
        <u/>
        <sz val="10"/>
        <color rgb="FF000000"/>
        <rFont val="Arial"/>
      </rPr>
      <t>-Crazy cat lady outside of Novigrad has a diary that can start the hunt for the feline armor. You can follow
her around and she'll say odd things.</t>
    </r>
    <r>
      <rPr>
        <sz val="10"/>
        <color rgb="FF000000"/>
        <rFont val="Arial"/>
      </rPr>
      <t xml:space="preserve"> She also says she can't sleep and can be found outside at night. If you
wait until around 10pm, leave the area slightly and come back, you will find a lot of dead rats near all of the cats.</t>
    </r>
  </si>
  <si>
    <t>-The schedule of Ciri's performer friends are quite elaborate. Valdo is the first to get up and sits by the bank. 
The group set up the stage throughout the day before the performance at night.</t>
  </si>
  <si>
    <t>-Romantic bench outside of Novigrad @2:00 (meditate to see multiple couples come by).</t>
  </si>
  <si>
    <t>-This quest is proximity sensitive and will fail if you leave the area.</t>
  </si>
  <si>
    <t>-This quest only appears after doing 'Never Trust Children (I)'.</t>
  </si>
  <si>
    <t>-If you want the secondary quest 'Haunted House', then you must let Sarah stay in the house.</t>
  </si>
  <si>
    <t>-If you smoke Sarah out of the house, you will run into her again much later on with Johnny, but you won't be 
able to acces the 'Haunted House' quest. The better option is to let her stay. In case you wanted to watch the 
video of her with Johnny later on in the game, check the video link. There are spoilers in the video.</t>
  </si>
  <si>
    <t>-This quest can only be triggered if you let Sarah stay in the house during 'Novigrad Dreaming'. You can find the
notice a few days later on the notice board in Hierarch Square.</t>
  </si>
  <si>
    <t>-I put this quest here because if you want to do the next quest 'Flesh for Sale', it takes place in Skellige and you 
must do 'Flesh for Sale' BEFORE starting 'Following the Thread'.</t>
  </si>
  <si>
    <r>
      <rPr>
        <u/>
        <sz val="10"/>
        <color rgb="FF000000"/>
        <rFont val="Arial"/>
      </rPr>
      <t>-Destination Skellige, man (Steingrim) that meets you on the shores can survive and be found 
in Kaer Trolde later on. Meet him by the docks.</t>
    </r>
    <r>
      <rPr>
        <sz val="10"/>
        <color rgb="FF000000"/>
        <rFont val="Arial"/>
      </rPr>
      <t xml:space="preserve"> This detail needs to be done immediately, otherwise 
he will disappear.</t>
    </r>
  </si>
  <si>
    <t>-Destination Skellige, find the 1k crowns from the corpse of the captain behind the crashed ship.</t>
  </si>
  <si>
    <t>-Take the Kaer Trolde elevator in Skellige and find a unique piece of dialogue at the top 
regarding the lift.</t>
  </si>
  <si>
    <t>-Complete before starting 'Following the Thread' (Lambert's quest).</t>
  </si>
  <si>
    <t>-In 'Flesh For Sale', follow the guard to the captain to not get a red x for the quest objectives. Once at the 
captain, you can either continue going along as a Nilfgaardian, or you can reveal who you really are. Either 
way, you won't have any red X's unless you revealed yourself at the gate.</t>
  </si>
  <si>
    <t>-Speak to Zoltan about the different women once you have read Dandelion's planner, but before talking to 
any of the women.</t>
  </si>
  <si>
    <t>-When meeting with Vespula during 'Broken Flowers', if you run away once the bandits start attacking, when 
you return, Vespula will be bloodied up and will have a unique scene.</t>
  </si>
  <si>
    <t>-In 'Broken Flowers', make sure to win both fights against Rosa in order to trigger the 'Fencing Lessons' quest.</t>
  </si>
  <si>
    <t>-During 'Broken Flowers', when picking a horse, choose the gray mare (Cantarella), and you will get a reference 
to Cahir (if Aryan is alive for this playthrough).</t>
  </si>
  <si>
    <t>-During 'Broken Flowers', if you make your own way to the Vegelbuds' residence for the horse race, you can 
overhear La Valette and Voorhis talking (if Aryan is alive).</t>
  </si>
  <si>
    <t>-When trying to find Molly during 'Broken Flowers', the Baroness La Valette will have a different reaction to 
you depending on if you killed her son Aryan in the Witcher 2 game (a choice you also decided on earlier in 
the Witcher 3 when discussing details about the second game). She will either be extremely pleasant or she 
will be rude to you and will not join you for the races. Morvran Voorhis will also have more to say about Aryan's 
demise and what happened since then if you killed Aryan. Molly becomes a noble lady if Aryan is dead instead 
of being a servant otherwise.</t>
  </si>
  <si>
    <t>-During "Broken Flowers", as you approach the Nilfgaardian Embassy, before speaking with Rosa var Attre, you 
can see a message written on one of the walls.</t>
  </si>
  <si>
    <t xml:space="preserve">-In 'Broken Flowers', you can tell the guard that you are the new cook. You can go up to the door and get 
additional dialogue about asking for Rosa. If you say you are the swordplay instructor, he'll just let you in, but the 
other two pieces of dialogue are better since you'll have to go around the back to get inside. Saying you are the 
cook makes the soldier not want to let you in, but after you find an alternate way in, he will make a comment 
saying how Geralt said he was the new cook and that Geralt is lying. Rosa defends you and plays along. </t>
  </si>
  <si>
    <t>-During "Broken Flowers", before speaking with Rosa var Attre, find a dead body behind the house.</t>
  </si>
  <si>
    <t>-During "Broken Flowers", when meeting with Marabella, say that you can't wait, and you'll get a funny 
exchange with the kids.</t>
  </si>
  <si>
    <t>-If you released the mother of the crones during 'The Whispering Hillock', you can find a list of the 
children's names from Crookback Bog in Marabella's hut during 'Broken Flowers'.</t>
  </si>
  <si>
    <t>-After the Vegelbud race during 'Broken Flowers', once you speak to Molly, you will have the option of returning
to Novigrad on your own, or joining La Valette and Morvran Voorhis. Choose to join them because when you 
return, Morvran will sit on a bench and you can speak to him to get some unique dialogue.</t>
  </si>
  <si>
    <t>-The ending with each of the women in 'Broken Flowers' will change slightly depending on the order that you 
see each of them.</t>
  </si>
  <si>
    <t>-Make sure to challenge Zoltan to gwent right at the end of 'Broken Flowers'. You can play him again later, but 
it's during a quest later on, so might as well get his card now and start 'Gwent: Old Pals'.</t>
  </si>
  <si>
    <t>-Accept the fencing offer and complete before 'Isle of the Mists'.</t>
  </si>
  <si>
    <t>-During 'Fencing Lessons', if you let her win the sword match, she will have some unique dialogue and will 
call herself the Black Bruxa.</t>
  </si>
  <si>
    <t>-The seven cats inn actually has seven cats.</t>
  </si>
  <si>
    <t>-Complete before 'Ugly Baby', but after 'Flesh for Sale'.</t>
  </si>
  <si>
    <t>-During 'Following the Thread', Lambert asks you to find Hammond. If you talk to Crach an Craite before 
actually finding Hammond, but after talking with Lambert, you can get some dialogue from him saying that he 
will give you a reward for his head. Previously, you could never obtain this reward, but in the next gen upgrade, 
you can visit Crach, before returning to Lambert in Novigrad and after killing Hammond, and Crach will give 
you a reward.</t>
  </si>
  <si>
    <t>-Lambert can be found at the Nowhere Inn after you complete 'Following the Thread' and are looking for him 
during 'Gwent: Old Pals'. Once you start 'Ugly Baby' however, he will be in Kaer Morhen instead.</t>
  </si>
  <si>
    <t>-'Get Junior' and 'The Gangs of Novigrad' can be challenging to have all green checkmarks in the mission guide
even though you still successfully complete them without failing. This reddit post has a solution to obtain all 
green checkmarks for both quests.</t>
  </si>
  <si>
    <t>-In order to not fail any of the parts of 'Get Junior' and 'The Gangs of Novigrad', follow this reddit post guide.</t>
  </si>
  <si>
    <t>-This quest will fail once you meet Roche's contact during a later part of 'Get Junior'.</t>
  </si>
  <si>
    <t>-How to get Ciri's sword in the next gen edition during 'Ciri's Story: Visiting Junior'. Once you get to your stash, 
make sure to 'drop' your sword. Afterwards, you can go to the brothel to get a funny interaction. Follow the video 
to know how to finish the quest once you drop the sword in your stash. When you are Geralt, you can loot the 
sword that is dropped near the stash. This may have been fixed, so you might not be able to drop the sword 
anymore, but you can still do the brothel interaction. This is probably for the best since you wouldn't be able to 
fight future bosses as Ciri without a sword. 
**With the most recent update (4.01), you unfortunately can't do any of these unique situations, but you can still 
view the video to see how it used to happen.**</t>
  </si>
  <si>
    <t>-In Oxenfurt, talk to Carduin next to Radovid's ship if Triss was saved in the Witcher 2.</t>
  </si>
  <si>
    <t>-Do a 'Warm Welcome' before looking for Witcher George's Griffin diagrams (the peasant you save 
will tell you where it is).</t>
  </si>
  <si>
    <t>-In 'Strangers in the Night', the merchant may in fact be a Nilfgaardian spy because the soldier 
finds Nilfgaard currency on the merchant's body afterwards.</t>
  </si>
  <si>
    <t>-Complete immediately when started.</t>
  </si>
  <si>
    <t>-Complete before the 'Isle of the Mists'.</t>
  </si>
  <si>
    <t>-In 'Count Reuven's Treasure', if you ask about the treasure first, without angering the guards or giving up the 
charade with Triss, you will find the key to Reuven's treasure which makes Dijkstra happy. You won't get info 
on Dandelion, but you'll be able to get that later anyways.</t>
  </si>
  <si>
    <t>-During 'Count Reuven's Treasure', you can help Triss burn the place down with igni.</t>
  </si>
  <si>
    <t>-During 'The Play's the Thing', when you are recruiting jugglers from the performing troupe called the Puffins, 
they ask you to get rid of some thugs outside. What you can actually do is get rid of the thugs before even 
talking with the Puffins and you will get a different scene. This optional objective is also the only time Geralt will 
say 'Shit happens'. You will also get some funny dialogue if you try and bribe the thugs and then refuse to fight,
but this only occurs if you see the puffins first and then see the gang.</t>
  </si>
  <si>
    <t>-Play Olivier before 'Now or Never'.</t>
  </si>
  <si>
    <t>-In 'A Poet Under Pressure', when you talk with Dijkstra, he will give you either 3, 4, or 6 men depending on the 
different dialogue choices and only if you helped him get his treasure.</t>
  </si>
  <si>
    <t>-Loot more items while following the trail (Dandelion's perfume, wrong path, 
Dandelion's ring, his writings).</t>
  </si>
  <si>
    <t>-In 'A Poet Under Pressure', both the painting and ring can be given to Dandelion or kept for yourself. 
Additionally, they can be stored in your stash, and still be given to Dandelion, creating duplicates of them.</t>
  </si>
  <si>
    <t>-After receiving the portrait of Hierarch Hemmelfart, you can give it to Dandelion and he will 
eventually have it up on a wall (above the door that is straight ahead as you walk in to the Rosemary 
and Thyme @11:20.</t>
  </si>
  <si>
    <t>-When chasing Duke, you can do the quest 'A Tome Entombed' while in the sewers. It's easy to miss, but not
missable since you can go back in the sewers at another time.</t>
  </si>
  <si>
    <t>-Collect the Green Statuette at Caesar's.</t>
  </si>
  <si>
    <t>-You can find this during 'A Dangerous Game' when you are chasing after Duke. As long as you have access to
the sewers, you can access this quest later on as well.</t>
  </si>
  <si>
    <t>-During Cabaret, after recruiting Polly and before finishing the quest with the placards, speak with 
Dandelion and you will have some unique dialogue.</t>
  </si>
  <si>
    <t>-You can find Polly teaching the girls how to dance after hiring her in the 'Cabaret' quest.</t>
  </si>
  <si>
    <t>-Before 'Now or Never', buy from a merchant at Gilford. Can be done before 'Final Preparations' as well.</t>
  </si>
  <si>
    <t>-Complete before 'Now or Never'. Found during the 'Dangerous Game' quest. Can be done before 'Final Preparations' as well.</t>
  </si>
  <si>
    <t>-This race can only be found after or doing most of 'Get Junior'. The start of the quest is found in Novigrad, but
the race itself takes place in Velen near the Vegelbud residence. BEFORE starting the race, meet with Triss just
to get some unique dialogue about Ingrid Vegelbud (don't start 'A Matter of Life and Death' yet) and THEN you
can go do the 'Races: The Great Erasmus Vegelbud Memorial Derby'.</t>
  </si>
  <si>
    <t>-If you complete 'Redania's Most Wanted' first, you can get dialogue about the crystal from Triss, BUT if you 
want to have all green objectives complete, then you should NOT speak to Triss about the crystal, and should 
only speak to Yen about it. For some reason, even if you don't speak to Triss about it, it will still be marked as 
successful in the quest objectives.</t>
  </si>
  <si>
    <t>-During the quest 'Now or Never', when you are underground in the tunnels, you will come across a hidden 
library, which happens to be directly under the actual city library.</t>
  </si>
  <si>
    <r>
      <rPr>
        <u/>
        <sz val="10"/>
        <color rgb="FF000000"/>
        <rFont val="Arial"/>
      </rPr>
      <t>-As you are looking for the guy in the blue tunic during 'A Matter of Life and Death', you can find Triss in an 
alleyway</t>
    </r>
    <r>
      <rPr>
        <sz val="10"/>
        <color rgb="FF000000"/>
        <rFont val="Arial"/>
      </rPr>
      <t>. Once you find the guy, don't accept quite yet. You can return to Triss in the Alley to get a bit of 
extra dialogue.</t>
    </r>
  </si>
  <si>
    <t>-There are 2 other guys with blue tunics that you can talk to during 'A Matter of Life and Death'.</t>
  </si>
  <si>
    <r>
      <rPr>
        <u/>
        <sz val="10"/>
        <color rgb="FF000000"/>
        <rFont val="Arial"/>
      </rPr>
      <t>-Find 3 unique people at the Masquerade @7:20 (Dijkstra, La Valette, and some dancing women with some 
men behind some bushes, etc.)</t>
    </r>
    <r>
      <rPr>
        <u/>
        <sz val="10"/>
        <color rgb="FF000000"/>
        <rFont val="Arial"/>
      </rPr>
      <t>. Make sure to get the Dandelion Gwent card during this quest, otherwise you 
will not get a chance to get it later on.</t>
    </r>
  </si>
  <si>
    <r>
      <rPr>
        <u/>
        <sz val="10"/>
        <color rgb="FF000000"/>
        <rFont val="Arial"/>
      </rPr>
      <t>-Between the masquerade quest and major evacuation quest Now or Never, find Moritz 
past Glory Gate to save him @3:23</t>
    </r>
    <r>
      <rPr>
        <sz val="10"/>
        <color rgb="FF000000"/>
        <rFont val="Arial"/>
      </rPr>
      <t xml:space="preserve"> (can see him with other mages during 'Now or Never' if you save him).</t>
    </r>
  </si>
  <si>
    <t>-'Witch Hunter Raids (II) can be triggered only after 'A Matter of Life and Death' and must be completed before
'Now or Never'.</t>
  </si>
  <si>
    <t>Novigrad, Closed City I (11)</t>
  </si>
  <si>
    <t>-It will become available after 'A Matter of Life and Death' and 'Count Reuven's Treasure'</t>
  </si>
  <si>
    <t>-Near the large temple of the eternal fire, in northern Novigrad, you will hear the bells ringing every day at 
noon. You can also hear the bells from the central square.</t>
  </si>
  <si>
    <t>Novigrad, Closed City II (1)</t>
  </si>
  <si>
    <t>-If you found the dwarf during 'Pyres of Novigrad', this is the quest that you will find his dead body.</t>
  </si>
  <si>
    <t>-In the 'Carnal Sins' quest, inspect corpse genitals twice for a unique line.</t>
  </si>
  <si>
    <t>-Crippled Kate's has no female clients and only 1 male worker.</t>
  </si>
  <si>
    <t>-During Carnal Sins, you can take Reverend Nathaniel's poker, but make sure to choose the 
correct dialogue to get correct information first. It keeps its heated glow when using it.</t>
  </si>
  <si>
    <t>-When Triss leaves her Novigrad residence during Now or Never quest, her landlords can be seen 
rummaging through her things (before you join up with Triss).</t>
  </si>
  <si>
    <t>-During 'Now or Never' when saving Berthold and Annise, you can speak with their landlords on 
the main floor before you leave the house. You can punch the man.</t>
  </si>
  <si>
    <t>-If you saved Moritz after 'A Matter of Life and Death', you can find him with the other mages during 'Now 
or Never'.</t>
  </si>
  <si>
    <t>-'A Deadly Plot' must be completed before 'Isle of the Mists'.</t>
  </si>
  <si>
    <t>-Thaler's monocle dialogue is now fixed in the next gen update. If you picked up the monocle in the quest
 'A Frying Pan, Spick and Span', you can return it to Thaler in 'A Deadly Plot'.</t>
  </si>
  <si>
    <t>-The Passiflora innkeeper might be the only vendor that sells cucumbers and bananas.</t>
  </si>
  <si>
    <t>-The Passiflora has some rich female clients and several male workers.</t>
  </si>
  <si>
    <t>-This quest appears right after you escort Thaler back to his wagon in 'A Deadly Plot'.</t>
  </si>
  <si>
    <t>-To get all 3 'The Price of Passage' quests to trigger, you must do the following: You have to give the coin to the 
guards the first time during the "drunk" section of 'Contract: The Oxenfurt Drunk'. Refuse to pay the second time, 
and then you can encounter them again a third time East of Oxenfurt. Wait a few days between each encounter 
to trigger the next one. The last encounter might only be at night.</t>
  </si>
  <si>
    <t>-This can be found during the 'drunk' section of 'Contract: The Oxenfurt Drunk'. Give the coin to the guards for
this quest if you want 'The Price of Passage (II)' to trigger.</t>
  </si>
  <si>
    <r>
      <rPr>
        <u/>
        <sz val="10"/>
        <color rgb="FF000000"/>
        <rFont val="Arial"/>
      </rPr>
      <t>-During the Oxenfurt Drunk, you will meet 2 soldiers. You can meet them a second time after the 
quest is over. @9:54</t>
    </r>
    <r>
      <rPr>
        <sz val="10"/>
        <color rgb="FF000000"/>
        <rFont val="Arial"/>
      </rPr>
      <t xml:space="preserve">. Make sure to meet the 2 soldiers right after Geralt sings in the first highlighted section. 
They are West of the first highlighted section and the event is the chance encounter "The Price of Passage (I)". 
You can likely trigger it after the quest, but I have not tried. </t>
    </r>
  </si>
  <si>
    <r>
      <rPr>
        <u/>
        <sz val="10"/>
        <color rgb="FF000000"/>
        <rFont val="Arial"/>
      </rPr>
      <t>-Oxenfurt, start Rough Neighbourhood,</t>
    </r>
    <r>
      <rPr>
        <sz val="10"/>
        <color rgb="FF000000"/>
        <rFont val="Arial"/>
      </rPr>
      <t xml:space="preserve"> at night and after the Oxenfurt Drunk Contract. 
Do not use your sword, or the quest will not continue properly.</t>
    </r>
  </si>
  <si>
    <t>-The "drunk" section of 'Contract: The Oxenfurt Drunk' must be completed before this quest becomes available.
If you want 'The Price of Passage (III)' to trigger, refuse to pay the guards this time.</t>
  </si>
  <si>
    <t xml:space="preserve">-The "drunk" section of 'Contract: The Oxenfurt Drunk' must be completed before this quest becomes available.
This quest may only appear at night. Finish fighting the soldiers with your fists. </t>
  </si>
  <si>
    <t>-Available after 'The Oxenfurt Drunk'. Complete immediately. It happens around midnight.</t>
  </si>
  <si>
    <r>
      <rPr>
        <u/>
        <sz val="10"/>
        <color rgb="FF000000"/>
        <rFont val="Arial"/>
      </rPr>
      <t xml:space="preserve">-Oxenfurt, Rough Neighbourhood, continued after a day or so, @1:51, </t>
    </r>
    <r>
      <rPr>
        <sz val="10"/>
        <color rgb="FF000000"/>
        <rFont val="Arial"/>
      </rPr>
      <t>you'll be ambushed and the 
woman will help if you escorted her home.</t>
    </r>
  </si>
  <si>
    <t>-'Contract: Creature from Oxenfurt Forest', make sure to loot the letter to show the guard in the quest to get
some unique dialogue. He will be the same guard that ends up holding Quinto prisoner in Hearts of Stone.</t>
  </si>
  <si>
    <t>-Do 'The Creature from Oxenfurt Forest' quest before 'the Heist'. If you showed the guard holding Quinto the 
note that you found, he will be extra annoyed when you meet him again during 'The Heist'.</t>
  </si>
  <si>
    <t>-North East of the Herbalist's Hut near Oxenfurt, you can find an assortment of large stones that are somewhat 
similar to Stonehenge. There is also an image of a hanged witch on one of the rocks.</t>
  </si>
  <si>
    <t>-During Empty Coop, you can persuade the old lady to take in the children at the end of the quest. After a 
couple weeks in game, or after completing one or two quests, you can return to the hut and hear some dialogue
between the old lady and the children.</t>
  </si>
  <si>
    <t>-There is a potential God of War reference, which is a man that somewhat looks similar to Kratos. It most likely 
is not a reference to Kratos since the character model is not as muscular, but he is bald, pale, and has red 
marks where the blades of chaos would be. It's on the beached ship directly north of the Novigrad Docks and 
South West of Electors' Square. The link will show you an image.</t>
  </si>
  <si>
    <t>-Purchase the lizard figurine from the merchant in Gildorf to begin the quest.</t>
  </si>
  <si>
    <t>-The lever at the top of Aeramas's residence simulates a 'light switch' that essentially turns off the sun for a few
seconds. The mage was testing this and the lever has no other functional purpose for the quest.</t>
  </si>
  <si>
    <t>-In the quest, 'Of Dairy and Darkness', you will eventually receive The Emmentaler sword. What you may not 
have noticed, is that it can be dismantled into cheese.</t>
  </si>
  <si>
    <t>-Spooked Mare, bring the wrong horse to make the horse master happier and give you 
more coins @13:12.</t>
  </si>
  <si>
    <t>-During 'Of Swords and Dumplings', if you sided with Iorveth in the Witcher 2, you will be able to persuade 
the dwarf to let you in without bribes or axii.</t>
  </si>
  <si>
    <t>-After finishing 'Of Swords and Dumplings' with Hattori, you can have a bit of follow-up in Skellige. If you go to Urialla Harbor, you can run into Sukrus, his brother in law, and the rival sword merchant they took from Novigrad. You can overhear them and it seems they intend to start a business again. You can't interact with them though.</t>
  </si>
  <si>
    <t>-Only available if you send Keira to bargain with Radovid during 'For the Advancement of Learning'. This is the 
bad ending for Keira. The link is the video of this quest if you want to watch it.</t>
  </si>
  <si>
    <t>-If you want to be able to craft all of the possible decoctions, you must kill the doppler, since this is the only 
opportunity to get a doppler mutagen for the doppler decoction.</t>
  </si>
  <si>
    <t>-In Honeyfill Meadworks, you can find many halfling sized items in and around the house.</t>
  </si>
  <si>
    <t>-One of the halflings in the northern end of Honeyfill Meadows will say "Don't dare call me Bagginson" which 
references Bilbo and Frodo Baggins from the Lord of the Rings.</t>
  </si>
  <si>
    <t>-During Doors Slamming Shut, if you say you are from the School of the Griffin, you can haggle for 
more money.</t>
  </si>
  <si>
    <t>-During the contract: Doors Slamming Shut, Kurt Dysart (the quest giver) will die at a later time if the supports 
break when fighting the elemental. If they do not break, or only one breaks, Kurt will survive. If you break the 
pillars, when you return to the house, you will get an extra cutscene where you learn he actually died. 
Use the strategy @13:49 to fight the elemental in the corner to try and prevent the supports from breaking.</t>
  </si>
  <si>
    <r>
      <rPr>
        <u/>
        <sz val="10"/>
        <color rgb="FF000000"/>
        <rFont val="Arial"/>
      </rPr>
      <t>-In the Cunny of the Goose brothel, there is a secret area behind a curtain @14:13</t>
    </r>
    <r>
      <rPr>
        <sz val="10"/>
        <color rgb="FF000000"/>
        <rFont val="Arial"/>
      </rPr>
      <t xml:space="preserve"> (you can't 
go into this area, but you can observe it from a window outside).</t>
    </r>
  </si>
  <si>
    <t>-When doing the 'Lord of the Wood', after speaking with the Dwarf, when exiting the building, you will see 
a murder of crows leaving. The leshen has them as spies and will now know you are coming.</t>
  </si>
  <si>
    <t>-Crazy cat lady outside of Novigrad has a diary that can start the hunt for the feline armor. You can follow
her around and she'll say odd things.</t>
  </si>
  <si>
    <t>-In 'Gwent:Big City Players', don't face Marquise Serenity until after you've met Dijkstra, otherwise the quest will 
complete without facing Dijkstra (though you can still face him and acquire his card). If you face her though, it 
shouldn't prevent you from finding all the Gwent cards, it just allows the Big City Players quest to continue 
without finishing too early.</t>
  </si>
  <si>
    <t>-Complete Hard Times before meeting up with Yennefer so that you can deliver the item to the 
Kaer Trolde Blacksmith while you are doing the 'King is Dead: Long Live the King quest with Yen. This is
due to a common glitch that occurs with the blacksmith. You sometimes can not speak to him later
in the game, but saving and restarting the game can sometimes fix this. Because of the fix, this quest
doesn't necessarily have to be done this early. 
**It seems in the next gen upgrade, the blacksmith problem has been fixed, so you shouldn't have to do this
workaround and can do 'Hard Times' at anytime!**</t>
  </si>
  <si>
    <t>-During 'The King is Dead - Long Live the King', Yennefer will now comment on whether you have a beard 
or whether you don't. Before the next gen upgrade, she would only comment if you had a beard.</t>
  </si>
  <si>
    <t>-During 'The King is Dead - Long Live the King', before you speak to Yennefer, you can have multiple 
conversations with people. These include: Cerys and the group as well as Cerys alone, a pair of widowers, 
Holger Black Hand with Birna as well as Holger alone, Udalryk and Hjort, and Donar an Hindar and Madman 
Lugos together as well as each separately.</t>
  </si>
  <si>
    <t>-When you are given the key to Yennefer's room in Skellige, it no longer says 'Common item'. It says 
'Relic' instead.</t>
  </si>
  <si>
    <t>-During 'The King is Dead: Long Live the King', you have an opportunity to speak with the Kaer 
Trolde Blacksmith while escorting Yen (sometimes not interactable for PC players. You can try 
meditating to also interact with him or saving, then loading) @7:37.</t>
  </si>
  <si>
    <t>-In Skellige, you can buy maps that give you fast travel locations on the bigger islands. There are 6 that are 
sold by the merchant west of Kaer Trolde Harbor.</t>
  </si>
  <si>
    <t>-You can find sitings of 2 abandoned ships on some of the smaller islands of Skellige. When located, if you 
meditate for 2 whole days, the ships will actually move to the shore.</t>
  </si>
  <si>
    <t>-The blacksmith in Kaer Trolde will keep telling you information on different swords, 3 in total, if you 
keep selecting 'tell me a story about one of these weapons'.</t>
  </si>
  <si>
    <t>-There are 3 separate locations that you can find this man and he will eventually pay the loan with interest. Even
though it does not appear in your quest log at first, when you talk to the man the third time, it will complete and
it will be in your completed quest list. 
Location 1.</t>
  </si>
  <si>
    <t>Location 2.</t>
  </si>
  <si>
    <t>Location 3.</t>
  </si>
  <si>
    <r>
      <rPr>
        <u/>
        <sz val="10"/>
        <color rgb="FF000000"/>
        <rFont val="Arial"/>
      </rPr>
      <t>-Grab the Undvik armor set @1:23</t>
    </r>
    <r>
      <rPr>
        <u/>
        <sz val="10"/>
        <color rgb="FF000000"/>
        <rFont val="Arial"/>
      </rPr>
      <t xml:space="preserve"> armourer just after the bridge. Note that the set does not level with you, 
but if you wait until you are a higher level, the set will also be a higher level.Get the matching 
Undvik horse gear from the armorer of Kaer Trolde as well.</t>
    </r>
  </si>
  <si>
    <t>-Don't talk to Kuriso first because it will auto complete.</t>
  </si>
  <si>
    <t>-During 'Missing Persons', as you enter the village looking for Ciri with Yen, talk to a man before joining 
the circle.</t>
  </si>
  <si>
    <t>-Morkvaarg best ending. Free him, get information, then kill him.</t>
  </si>
  <si>
    <t>-If you speak to Triss and Yen before giving the crystal to either the witch hunters or Radovid, you will get some
unique dialogue, but talking to both will also cause a failed objective in the quest list.</t>
  </si>
  <si>
    <t>-Complete before 'Ugly Baby'.</t>
  </si>
  <si>
    <t>-During 'The Last Wish', while investigating the second shipwreck, you can find 'pirate booty' further down with 
some funny dialogue.</t>
  </si>
  <si>
    <t>-Once the quest finishes, make sure you speak to Yen immediately while she is in the inn because she will leave
right after you exit and fast travel away. Get the dialogue option for bringing her the crystal from 'Redania's Most
Wanted', but do NOT give her the crystal.</t>
  </si>
  <si>
    <t>-As soon as you finish this quest, talk with Yen before leaving and give her the raven skull that you hopefully 
found and picked up at the beginning of the game. There will be some unique dialogue about this.</t>
  </si>
  <si>
    <t>-In Yustianna's Grotto, you will encounter some bandits. You can trigger a specific cutscene if you enter 
a certain way. When you enter the cave, there will be two paths, one that requires the eye of 
Nahenali and the other is a regular path. Even though you would want to use the hidden path, you will get 
interesting dialogue if you take the normal route to the bandits. The bandits will attack right away if you use 
the hidden path. They will also attack if you give them money and then return.</t>
  </si>
  <si>
    <t>-'Call of the Wild' can only be triggered at night.</t>
  </si>
  <si>
    <r>
      <rPr>
        <u/>
        <sz val="10"/>
        <color rgb="FF000000"/>
        <rFont val="Arial"/>
      </rPr>
      <t>-Sailing the seas at night, you can see a ghost ship between 1am and 3am at the location in the video</t>
    </r>
    <r>
      <rPr>
        <sz val="10"/>
        <color rgb="FF000000"/>
        <rFont val="Arial"/>
      </rPr>
      <t xml:space="preserve">. </t>
    </r>
  </si>
  <si>
    <t>-You must complete 'The Phantom of Eldberg' in order to start a 'Stranger in a Strange Land'.</t>
  </si>
  <si>
    <t>-How to save Jorund without sacrificing the children of the Jarls (the 2 men that attack you in the inn). Jorund 
is the one that triggers the 'Phantom of Eldberg' quest. One way to do this is to complete the quest AFTER the 
massacre at Kaer Trolde. Nobody antagonizes you afterwards, and Jorund lives. It is NOT recommended to do 
this though because certain characters die during the massacre, and if you do that first, you will miss out on 
some interesting side quests. So unfortunately, it is best not to save Jorund and to just watch this video instead!</t>
  </si>
  <si>
    <t>-In 'Phantom of Eldberg', you can find an interaction between two kids looking at a skeleton. It is on the rock 
just west of the boat symbol which is found north of Arinbjorn. The boy's name is Ove and might be the son
of another man named Ove that was involved with some piracy business.</t>
  </si>
  <si>
    <t>-In 'The Phantom of Eldberg', south of the Eldberg Lighthouse, the bridge has been fixed in the update. There 
used to be a gap that would frequently cause you to dive into the water below, but it is now fully patched up, 
literally.</t>
  </si>
  <si>
    <t>-Complete before King's Gambit and make sure to accept help from Simun Brambling in order to unlock the
quest 'An Unpaid Debt' once you finish 'The Cave of Dreams'.</t>
  </si>
  <si>
    <t>-Complete before 'King's Gambit'.</t>
  </si>
  <si>
    <t>-If you go along the ramparts of the back of Madman Lugos's fort in Kaer Muire, you will find a small opening 
on one of the walls that has a bucket next to it that includes a dead rat. At the base of the wall, you will find 
another dead rat, dead bodies, and other trash.</t>
  </si>
  <si>
    <t>-In 'The Cave of Dreams', if you find the cave before starting the quest, it will only be a small section 
compared to what you see during the actual quest.</t>
  </si>
  <si>
    <t>-It is only available if 'Stranger in a Strange Land' has been completed with the help of 
Simun Brambling, and after completion of 'The Cave of Dreams'.</t>
  </si>
  <si>
    <t>-Find the farting trolls.</t>
  </si>
  <si>
    <t>-Complete before 'Battle Perparations' and ask about health at the beginning with Hjort.</t>
  </si>
  <si>
    <t>-Complete before 'Battle Preparations'.</t>
  </si>
  <si>
    <t>-'Lord of Undvik', when asking around the New Port Inn about Undvik, you can talk to Jonas the Innkeep, 
Axel, and Tante and Javor.</t>
  </si>
  <si>
    <t>-'Lord of Undvik', you can actually bring some nails (which can be found near Hjalmer) back to Octo once you 
find them, but it has to be brought back before the end of this quest, otherwise Octo will have disappeared.</t>
  </si>
  <si>
    <t>-'Lord of Undvik', if you don't go back with Hjalmer after killing the giant, return to Octo. You can tell him you 
killed the giant and he will have some dialogue.</t>
  </si>
  <si>
    <t>-'Lord of Undvik', you can find shackles behind the boat that Octo is building. It seems shackles and a new 
sail (which I couldn't find) are separate objectives that are autocompleted most likely because it was an idea 
for the quest but was taken out later in development.</t>
  </si>
  <si>
    <t>-There's a bear shrine found in the southern most part of Skellige, dead men tied to a ship's wheel, and birds 
doing weird formations. The location is in one of the 4 pics on the linked reddit post.</t>
  </si>
  <si>
    <t>-Spare her to get the sword Maugrim.</t>
  </si>
  <si>
    <t>-In the contract, 'Deadly Delights', you will meet a succubus named Salma. You can also find her name in the 
creepy cult house found near one of the sign posts in White Orchard.</t>
  </si>
  <si>
    <t>-Before entering Crippled Kate's brothel again after this quest, (Out on your Arse becomes available after
Deadly Delights contract), complete the Lord of Undvik first so you can resolve the matter peacefully (option
3 in the dialogue choices).</t>
  </si>
  <si>
    <t>-Available right after 'Deadly Delights'. Complete immediately. Fast travel away from the area and then fast 
travel back in order to trigger this quest.</t>
  </si>
  <si>
    <t>-During King's Gambit quest, after helping Hjalmer and Cerys. During the coronation argument, before 
reporting to Crach, go find Cerys when she is walking away @0:48.</t>
  </si>
  <si>
    <t>-Hjalmer's sword: 'King's Gambit' quest, after helping him and Cerys. During the coronation argument, 
before reporting to Crach, go back to where the argument cutscene ended. Fight the Vildcarls to get
Hjalmer's sword. You can then fistfight 3 more opponents.</t>
  </si>
  <si>
    <t>-During 'King's Gambit' in the dinner hall, you can hear a bard recount Cerys's quest with the Hym.</t>
  </si>
  <si>
    <t>-During 'King's Gambit', you can prevent a massacre from ever occuring IF you do not do Cerys or Hjalmar's 
side quests ('Possession' and 'The Lord of Undvik'). This will result in Svanrige becoming king since Cerys 
and Hjalmar cannot make strong enough claims, and it is unnecessary for Birna to cause chaos.</t>
  </si>
  <si>
    <t>-If the massacre does not occur during 'King's Gambit', certain characters that would have died can be found. 
These include: The Bard Drogodar, Otrygg an Hindar, Halbjorn, and possibly Blue Boy Lugos (though xLetalis 
couldn't find him afterwards).</t>
  </si>
  <si>
    <t>-Find Birna Bran after this quest is done if you sided with Cerys.</t>
  </si>
  <si>
    <t>-Right after 'Coronation', you can talk with Cerys, Hjalmer, Crach, Udalryk, and Ermion.</t>
  </si>
  <si>
    <t>-Location of the shrines to change the weather in Skellige @0:21</t>
  </si>
  <si>
    <r>
      <rPr>
        <u/>
        <sz val="10"/>
        <color rgb="FF000000"/>
        <rFont val="Arial"/>
      </rPr>
      <t>-Skellige land drawings</t>
    </r>
    <r>
      <rPr>
        <sz val="10"/>
        <color rgb="FF000000"/>
        <rFont val="Arial"/>
      </rPr>
      <t>. There are 10 in the full video.</t>
    </r>
  </si>
  <si>
    <t>-This quest will disappear if you travel too far away from it after first coming across it.</t>
  </si>
  <si>
    <t>-Complete this before facing off against Olaf in the fist fighting event. If you've already fought Olaf during 
the Skellige fist fights, during the 'Iron Maiden' quest, she won't give you a task to complete before fighting you.</t>
  </si>
  <si>
    <t>-Before facing Olaf, complete 'Iron Maiden' so that you can get a task from her.</t>
  </si>
  <si>
    <t>-During the 'from a land far, far away' quest, you can find zebra crests on the ship.</t>
  </si>
  <si>
    <t>-In 'From A Land Far Away', you can meet the man before meeting the woman and child and it will result in 
slightly different interactions.</t>
  </si>
  <si>
    <r>
      <rPr>
        <u/>
        <sz val="10"/>
        <color rgb="FF000000"/>
        <rFont val="Arial"/>
      </rPr>
      <t>-Free Spirit @5:13 Find a guy that is about to be murdered. Save him</t>
    </r>
    <r>
      <rPr>
        <u/>
        <sz val="10"/>
        <color rgb="FF000000"/>
        <rFont val="Arial"/>
      </rPr>
      <t>. Buy several books for 
him @5:51. After, he can be seen in Novigrad close to Odrin and has a cutscene.</t>
    </r>
  </si>
  <si>
    <t>-In 'Free Spirit', the meeting location of Ivar after the quest is done is at the docks west of St. Gregory's Bridge.</t>
  </si>
  <si>
    <t>-'The Nithing', if you reflect the curse and come back days later, Jonna will be gone and the boy will be
healthy again.</t>
  </si>
  <si>
    <t>-In 'The Price of Honor', you can actually find the woman's dowry in an underwater shipwreck. You can even 
give it back to the man or sell it.</t>
  </si>
  <si>
    <r>
      <rPr>
        <u/>
        <sz val="10"/>
        <color rgb="FF000000"/>
        <rFont val="Arial"/>
      </rPr>
      <t>-On Faroe @23:15</t>
    </r>
    <r>
      <rPr>
        <sz val="10"/>
        <color rgb="FF000000"/>
        <rFont val="Arial"/>
      </rPr>
      <t xml:space="preserve"> 'Price of Honor', after you finish it, go back to the place the woman was killed. 
You can find the quest giver there.</t>
    </r>
  </si>
  <si>
    <t>-In Skellige, East of Harviken, you can find a large obelisk that you can't interact with. You can also find a cave 
West of Harviken that seems to have an inactive portal.</t>
  </si>
  <si>
    <t>-During 'For Fame and Glory', the two soldiers must survive in order to successfully complete the quest. 
There are exploding necrophages, so it can be tricky. You can either axii the soldiers to make them stay 
outside, or use a lot of bombs before the soldiers even have a chance to get to the monsters.</t>
  </si>
  <si>
    <t>-In 'The Path of Warriors', if you surface halfway through the swimming section, you can face off against two 
gargoyles and get some unique dialogue from Geralt.</t>
  </si>
  <si>
    <t>-'Crime and Punishment', find the sister in Rogne. This quest is proximity sensitive.</t>
  </si>
  <si>
    <t>-There's an interesting detail at the peak of Yustianna's Grotto. Once you get there, you can find an obelisk 
with some dead bodies beside it. When you loot them, you will find a poem that suggests that you follow the 
shadow of the obelisk at noon to find some treasure below in the valley.</t>
  </si>
  <si>
    <t>-In 'The Sad Tale of the Grossbart Brothers', talk to Djenge Frett before killing the brothers on your own 
because if you kill them first, there won't be anything in your quest log. Djenge will be pleased though if 
you killed them first.</t>
  </si>
  <si>
    <t>-The 'Strange Beast' contract in Skellige might be the highest paying contract besides the ones in Blood and 
Wine. This may be because of Yennefer, as it takes place in Larvik, and that's where she stays for a time. She 
may have influenced the bounty price to help Geralt secretly.</t>
  </si>
  <si>
    <t>-Accept Sven's offer if you want to successfully complete the contract. Unfortunately, no matter what you do,
there will always be a red x for one of the objectives, even if you do part of each option.</t>
  </si>
  <si>
    <t>-During the 'Dragon' contract, Geralt will make a comment if you are able to get the sheep to survive the 
encounter.</t>
  </si>
  <si>
    <t>-During the 'Dragon' contract, if you tell the truth about the monster, you will be paid only half of what you 
agreed on.</t>
  </si>
  <si>
    <t>-Show proof that you have helped monsters to get Nekker hide boots.</t>
  </si>
  <si>
    <t>-During 'Skellige's Most Wanted', you can negotiate for the highest rate because the man is actually a doppler 
and believes he'll get the money back anyway.</t>
  </si>
  <si>
    <t>-'Missing Son' contract aftermath, after the news is given, follow the father. He will go to the 
dock and start weeping.</t>
  </si>
  <si>
    <t>-Find Tyrion Lannister in the sky cells.</t>
  </si>
  <si>
    <t>-'Fists of Fury: Champion of Champions', you can learn the name of the troll after defeating him by going up 
to him and interacting with him.</t>
  </si>
  <si>
    <t>-Find the book in the outhouse in courtyard @11:00.</t>
  </si>
  <si>
    <t>-Find Triss's earring across from the outhouse near the bed. Return it to her.</t>
  </si>
  <si>
    <t>-The Potestaquisitor you get from Yen in Kaer Morhen can be used to track cats all around the 
witcher world (Velen, Toussaint and the outskirts of Novigrad).</t>
  </si>
  <si>
    <t>-During 'To Bait A Forktail...', if you lose the race against Eskel and give him the spirit immediately, he'll bring 
it up right after the romance scene with Yennefer during 'No Place Like Home'.</t>
  </si>
  <si>
    <t>-Instead of getting in the boat with Lambert during 'The Final Trial', if you swim all the way across, you will get
a unique cutscene with Lambert. Unfortunately, I have not been able to trigger the altered cutscene, but the
video is attached if you would like to watch it.</t>
  </si>
  <si>
    <t>-In the Kaer Morhen region, go to the ruined Watchtower which is in the northern region of the map near the tip 
of the lake. Then if you go south of it along the shore of the lake, you will eventually come across a painting 
easel and a lootable chest.</t>
  </si>
  <si>
    <t>-In 'The Final Trial', when you encounter the harpies, Lambert will compliment your fighting style. If you use 
your crossbow, he will say "Nice shot". If you use the crossbow a couple more times, he refer to your crossbow 
as 'gabriel'.</t>
  </si>
  <si>
    <t>-In 'The Final Trial', before you enter the cave, you will hear a child screaming. There are two pieces of rare 
dialogue here depending on what you do. The first is if you agree to ignore the sound, then change your mind 
and inspect the area, Lambert will have something to say. The second is if you choose to investigate the sound, 
but then go into the cave right away, Lambert will have something else to say.</t>
  </si>
  <si>
    <t>-In 'The Final Trial', when Lambert is helping you up the rock, you can fall back down from the side you came 
up on and you'll get a funny moment with Lambert.</t>
  </si>
  <si>
    <t>-In 'The Final Trial', when finding Old Speartip, aarding the rocks along the way inside the cave will actually 
wake him up in the next gen edition.</t>
  </si>
  <si>
    <t>-In 'The Final Trial', when you exit the cave, you will have two dialogue options. They both reference something. 
The first one references the 'killing monsters' part of one of the Witcher 3 cinematic trailers. The other dialogue 
option references the ending of the Witcher book series.</t>
  </si>
  <si>
    <t>-In 'The Final Trial', when you encounter the trolls and they start throwing rocks at you, you can actually shoot 
a crossbow bolt or bomb at them and they will flee. The dialogue in your following encounter with them will also 
be different if you did it this way. You can still deal with them peacefully if you do it this way.</t>
  </si>
  <si>
    <t>-In 'The Final Trial', if you follow the trolls back to their lair, you can overhear them telling a joke. If you speak 
with the troll guarding your stash, he will also have something to say. The trolls you follow will also warn you not 
to enter their cave. If you do, you will be forced to fight them, unless you wait until after the quest is done.</t>
  </si>
  <si>
    <t>-In 'The Final Trial', you can loot the troll cave without fighting them if you do it after the quest and tell 
Lambert that you'll meet him back at Kaer Morhen. If you try looting the troll cave before the end of the 
quest, the trolls will attack you.</t>
  </si>
  <si>
    <t>-In 'The FInal Trial', if you try to take back your stash from the troll that is guarding it, he will only become 
aggressive if you try to take a silver sword. If you trigger the fight, you can go and light the candles at the 
altar to skip the fight altogether.</t>
  </si>
  <si>
    <t>-In 'The FInal Trial', if you cut the emotional ending of Lambert's story short, Lambert makes a comment, 
implying that he killed his father. This might also reference Yennefer, since the books suggest that she also 
killed her father once finding out about her power.</t>
  </si>
  <si>
    <t>-In 'The Final Trial'. there is some dialogue where Lambert talks about how he used axii on a couple of road 
robbers. He made the one shoot his friend with a crossbow and then hang himself. This scene is referred to 
in 'Dead Man's Party' in Hearts of Stone.</t>
  </si>
  <si>
    <t>-After 'The Final Trial' is complete, you can find Lamert back at Kaer Morhen and you can get 2 pieces of unique 
dialogue. The first is about Ciri and can only be heard before you lift the curse. The second piece of dialogue is 
regarding how Lambert hasn't changed at all.</t>
  </si>
  <si>
    <t>-Make sure to play against Lambert for his card if you haven't already.</t>
  </si>
  <si>
    <t>-Complete before starting 'The Battle of Kaer Morhen'.</t>
  </si>
  <si>
    <t>-Before the 'Battle of Kaer Morhen', find a chest in a small cell. This will start Berengar's quest. 
Talk to Vesemir about the blade.</t>
  </si>
  <si>
    <r>
      <rPr>
        <u/>
        <sz val="10"/>
        <color rgb="FF000000"/>
        <rFont val="Arial"/>
      </rPr>
      <t>-In Kaer Morhen, if you romanced Yennefer, you can end up making love to her and the scene will cut to a 
group of wolves chasing a deer. At the very end, the deer and wolf both jump over the bridge. It turns out 
that the wolf ended up dying when trying to make this jump and you can find its body under the broken bridge 
near the Iron Mine signpost.</t>
    </r>
    <r>
      <rPr>
        <sz val="10"/>
        <color rgb="FF000000"/>
        <rFont val="Arial"/>
      </rPr>
      <t xml:space="preserve"> Geralt will make a comment as you approach and investigate it.</t>
    </r>
  </si>
  <si>
    <t>-During 'No Place Like Home', if you go to the bedroom with Yennefer, and say that you play Gwent for pleasure, 
you can get some unique dialogue from Lambert in which his voice cracks.</t>
  </si>
  <si>
    <t>-During 'No Place Like Home', if you cut the drinking short, you will get a unique scene between the three 
witchers.</t>
  </si>
  <si>
    <t>-In the 'Bastion' quest, there are 5 total spots to use the lamp. 1 on the ground floor, 3 on the main floor, and 
1 in the ruined tower.</t>
  </si>
  <si>
    <t>-In Kaer Morhen, north of the Bastion, you will find a cave. East of this cave, you will find some gravestones 
that may be where they buried witchers that did not survive the trials. The location is a bit more north east of 
where it says in the video. Right before the edge of a cliff.</t>
  </si>
  <si>
    <r>
      <rPr>
        <u/>
        <sz val="10"/>
        <color rgb="FF000000"/>
        <rFont val="Arial"/>
      </rPr>
      <t>-Find Leo's grave (from the Witcher 1)</t>
    </r>
    <r>
      <rPr>
        <u/>
        <sz val="10"/>
        <color rgb="FF000000"/>
        <rFont val="Arial"/>
      </rPr>
      <t>.</t>
    </r>
  </si>
  <si>
    <t>-Return to the 'Greenhouse Effect' area to pick up herbs. Return a third time to fight a bear.</t>
  </si>
  <si>
    <r>
      <t>-Area found before meeting Yen at the top of the stairwell @3:50 10 things you may have missed in 
Kaer Morhen</t>
    </r>
    <r>
      <rPr>
        <u/>
        <sz val="10"/>
        <color rgb="FF000000"/>
        <rFont val="Arial"/>
      </rPr>
      <t xml:space="preserve"> (Starts 'A Witchers' Forge').</t>
    </r>
  </si>
  <si>
    <t>-At any point before the ending of the main game, if you have the mark on your face left by Gaunter O'Dimm 
in the DLC Hearts of Stone, you can get unique dialogue options from Triss, Yen, Ciri, and even Regis (in the 
Blood and Wine DLC) if you speak to him in Dettlaff's toyshop before finishing Hearts of Stone.</t>
  </si>
  <si>
    <t>-In Novigrad, you can sometimes get an interaction with witch hunters later on in the game. It can happen near 
Hattori's or more likely just as you enter inside one of the main entrances. It always results in a fight once the 
hunters pull you aside. I was able to trigger it, but not consistently.</t>
  </si>
  <si>
    <t>-The sword you get from 'Brothers in Arms: Skellige' after completing both 'Possession' and 'The Lord of 
Undvik', now scales with your character,</t>
  </si>
  <si>
    <t>-If you do 'Open Sesame' from Hearts of Stone, before starting 'The Isle of Mists' and before 'The Battle of Kaer 
Morhen', you can get a unique piece of dialogue with Vesemir about his old lover.</t>
  </si>
  <si>
    <t>-Cutoff point for many quests. The list of quests that can fail are found halfway down the linked site, and are 
under the section titled 'Cutoff Point'.</t>
  </si>
  <si>
    <r>
      <rPr>
        <u/>
        <sz val="10"/>
        <color rgb="FF000000"/>
        <rFont val="Arial"/>
      </rPr>
      <t>-During 'Isle of Mists', you can find another Dwarf inside a cave</t>
    </r>
    <r>
      <rPr>
        <sz val="10"/>
        <color rgb="FF000000"/>
        <rFont val="Arial"/>
      </rPr>
      <t>.</t>
    </r>
  </si>
  <si>
    <t>-Here is a video link on how to get each of the endings for the base game if you need it.</t>
  </si>
  <si>
    <t>-Before the 'Battle of Kaer Morhen', find Ciri where she used to train.</t>
  </si>
  <si>
    <t>-During 'The Battle of Kaer Morhen', if Letho comes to Kaer Morhen and Roche and Ves do not, there is a 
brief scene involving Lambert and Letho.</t>
  </si>
  <si>
    <t>-In the 'Battle of Kaer Morhen' quest, here are the rewards for choosing either to patch the armory, patch the 
wall, choosing potions, or choosing traps: Patch the Armory: gives a sword called Rose of Shaerrawes. 
Potions: gives thunderbolt, superior swallow, and lesser Perun Runestone. Patching the Wall: provides one 
less wave of enemies. Traps: leads to more enemies getting killed when they trigger the exploding traps.</t>
  </si>
  <si>
    <t>-In the 'Battle of Kaer Morhen', be careful with mission objectives failing. The third portal in the forest can fail 
if you don't kill the wild hunt enemies in time after setting off their portal. When in the courtyard, an objective 
can fail if you go right to Triss instead.</t>
  </si>
  <si>
    <r>
      <rPr>
        <u/>
        <sz val="10"/>
        <color rgb="FF000000"/>
        <rFont val="Arial"/>
      </rPr>
      <t>-During the 'Battle of Kaer Morhen', interact with Eskel (as Ciri) @4:52 during specific parts to trigger 
glitched cutscene</t>
    </r>
    <r>
      <rPr>
        <sz val="10"/>
        <color rgb="FF000000"/>
        <rFont val="Arial"/>
      </rPr>
      <t>. You can also trigger another scene with Hjalmar near where Ciri used to train. With the next
gen update, these glitches have been patched, but you can still watch the linked video to see what it looked like.</t>
    </r>
  </si>
  <si>
    <t>-It is possible for Lambert to die during this battle, but he can't die if Keira is present, since she will save him.</t>
  </si>
  <si>
    <t>-Find Keira after the battle, just outside the castle walls. This seems to have been patched in the next gen 
update,since she is nowhere to be found after the battle and is presumably somewhere with Lambert if she
romanced him. Keira will also have some extra dialogue if you speak with her at the funeral pyre.</t>
  </si>
  <si>
    <t>-During 'Blood on the Battlefield', Lambert will respond differently to you depending on whether Keira is 
there or not.</t>
  </si>
  <si>
    <t>-Choose: "I think I know what might lift your spirits." Then choose "All right, Velen it is." if you want a 
good ending for the main story.</t>
  </si>
  <si>
    <t>-During 'Blood on the Battlefield', if you decide to take Ciri to Emhyr (this will lead to the Empress or 
bad ending), Geralt now gets double the amount for finding and bringing Ciri to Emhyr (from 2k to 4k) 
if he accepts the payment (if you accept, it is more likely to get the bad ending).</t>
  </si>
  <si>
    <t>-After defeating Imlirith and going back to Novigrad, come back to Bald Mountain to find different women 
seducing different cows.</t>
  </si>
  <si>
    <t>-In the 'Bald Mountain' quest, you can loot a magic acorn from Imlerith's body. If you decide to eat it, it will 
grant you 2 skill points. You can also give the acorn to the villagers of Bald Mountain, but it won't affect 
anything story related, so best to use it for skill points.</t>
  </si>
  <si>
    <t>-After dealing with Imlerith, if you go back to Kaer Morhen, you can have additional dialogue with Keira Metz 
about her and Lambert.</t>
  </si>
  <si>
    <t>-Hidden secret just north of the Destroyed Bastion. There are a few steps and you should be a high level to fight 
a lvl 50 earth elemental. Follow the video for a more clear walkthrough.</t>
  </si>
  <si>
    <t>-In the hidden secret north of the Destroyed Bastion, there is a cool detail in the bottom room that has a wall 
with an interesting looking symbol.</t>
  </si>
  <si>
    <t>-In the hidden secret room north of the Destroyed Bastion, the symbol that can be found can also be found on 
Regis's gloves, in the lair of the Unseen Elder, and in Tesham Mutna.</t>
  </si>
  <si>
    <t>-In the hidden secret room near the Destroyed Bastion, you can find a dead body outside of the tower that was 
not there before the next gen update.</t>
  </si>
  <si>
    <t>-Let Ciri go and talk to the sorceresses alone.</t>
  </si>
  <si>
    <t>-Only available if you romance both Triss and Yen. Here is the video of the quest if you want to see it.</t>
  </si>
  <si>
    <t>-If you haven't given Triss her earring back, do it during 'Blindingly Obvious' by talking with her as you are 
walking to the bathhouse. The earring can be found at Kaer Morhen and is in a separate detail.</t>
  </si>
  <si>
    <t>-During 'Blindingly Obvious', while Triss is casting a spell in the water of a fountain, you briefly see a house. 
This is supposed to be a place that Triss sees her and Geralt living in sometime in the future. This house can 
actually be found just west of Cunny of the Goose. You can even see Geralt and Triss on the bench in the 
water's reflection. The loot inside the house even changes after the end of the game. You can loot a candle 
and a pipe, which Triss and Geralt had brought up in previous conversations.</t>
  </si>
  <si>
    <t>-When talking to Dijkstra and Phillipa, choose all the first dialogue choices.
Do not injure Dijkstra if you want to do 'Reason of State'.</t>
  </si>
  <si>
    <t>-Don't beat up Dijkstra while rescuing Philippa during 'Blindingly Obvious' in order to get this quest. 'Reason of
State' needs to be completed before 'On Thin Ice'.</t>
  </si>
  <si>
    <t>-In Novigrad, just south of St. Gregory's Bridge, there is a well hidden drawing on a hard to reach wall that 
shows a soldier pointing his finger forward, with the message 'CDPR Needs You!'. This can likely only be 
reached using console commands.</t>
  </si>
  <si>
    <t>-In 'The Great Escape', you can free all the other prisoners once you get the key. You have to do this before 
talking to Margarita for the second time.</t>
  </si>
  <si>
    <t>-During 'The Sunstone', if you want to complete both objectives, go to Eyvind first and mention Ermion. 
He will refuse to help you and then you can go to the pearl divers. This will still result in all objectives 
having checkmarks.</t>
  </si>
  <si>
    <t>-In the quest 'The Sunstone', when you are talking to Fishlung and his companion (the divers in the 
underwater cave), if you don't mention the extra dialogue option about the drowners, then you will be 
ambushed by the creatures and Fishlung and his friend can die in the process.</t>
  </si>
  <si>
    <t>-During 'Child of the Elder Blood', while in Avallac'h's lab, you can find an invisible note to pick up. In the next
gen edition, it seems like this has been fixed and the note now appears on the table.</t>
  </si>
  <si>
    <t>-In the laboratory, say "Go for it." Also, go to the grave with Ciri.</t>
  </si>
  <si>
    <t>-'On Thin Ice' quest, before final battle, before speaking to Avallac'h when ready to fight, go behind the 
area to see Ciri levitating stones.</t>
  </si>
  <si>
    <t>-'On Thin Ice', try to find the crabs around the camp. May not be there anymore according to xLetalis.</t>
  </si>
  <si>
    <t>-'On Thin Ice' quest, before final battle, before speaking to Avallac'h when ready to fight, take the 
long way through the cave to find a chest.</t>
  </si>
  <si>
    <t>-At the end of the game, during 'Tedd Deireadh, The Final Age', after defeating Eredin, if you look up, you can 
see the planet that Geralt's world is conjoining.</t>
  </si>
  <si>
    <t>-During 'Tedd Deireadh, The Final Age', Yennefer will have a unique reaction if you refuse to take one of the 
horses before heading towards Avallach. It occurs between taking the horses and the fighting giants, so you 
have to take your time, otherwise you'll miss the dialogue.</t>
  </si>
  <si>
    <t>-This is only available during the Empress ending.</t>
  </si>
  <si>
    <t>-Follow the Isle of Mists dwarves at the very end of the game to watch them try and dig up 
a place of power.</t>
  </si>
  <si>
    <t>-During the worst ending of the game, you can find Weavess doing something in her hut. She is weaving a 
tapestry and you can return to look at it closer after the ending is complete. The secret that was found is that 
on the tapestry is the location of the tower that you last saw Ciri before she went through the portal. You can 
see a Swallow (a bird) flying away from the tower, which can be interpreted as Ciri surviving the White Frost.</t>
  </si>
  <si>
    <t>-There is some rare dialogue during the Empress ending when speaking with Dandelion. His dialogue 
changes in 3 different ways depending on whether you helped complete Carnal Sins or not.</t>
  </si>
  <si>
    <t>-This video shows what happens to Tomira, the herbalist, if Radovid ends up ruling in the end. You can rescue
her as she's burning at a pyre and her hut is being burnt to the ground.</t>
  </si>
  <si>
    <t xml:space="preserve">-This video shows all the ending variations that are possible (Skellige's ruler, Novigrad and Velen ruler, Ciri and
Geralt endings, Bloody Baron, Sara the godling, Keira Metz, Whoreson Junior, and the mages). </t>
  </si>
  <si>
    <t>-Don't do the bandit camp north of Vikk Watchtower point of interest quite yet if you want some unique dialogue
later on. Once you begin 'Dead Man's Party', you can take Vlodimir to this question mark and he will give some
dialogue. More information about this is in the corresponding detail found in 'Dead Man's Party'. If you already
completed the point of interest, Vlod will just have a bit of glitched dialogue in that particular area if you take him
there.</t>
  </si>
  <si>
    <t>-Make sure to complete 'The Cursed Chapel' during 'Dead Man's Party' in order to get unique dialogue from
Vlodimir. Also complete 'A Midnight Clear' with Shani before leaving the wedding area.</t>
  </si>
  <si>
    <t>-During Dead Man's Party, there are more places where Vlodimir's ghost will appear and say some dialogue. 
Inside the tomb, you can break some part of the wall and find a grave robber. Vlod will make a comment.</t>
  </si>
  <si>
    <t>-Vlodimir's ghost will comment if you go deeper inside the crypt when you find some spiders.</t>
  </si>
  <si>
    <t>-Vlod's ghost will react to Geralt approaching a certain coffin in the crypt. He reacts if you loot it as well. This is 
in an area right after the spiders. If you trigger the dialogue in the beginning section of the crypt, it won't play 
the second part of the dialogue when you loot something, so do the area after the spiders with Vlod's ghost first 
in order to get the full dialogue.</t>
  </si>
  <si>
    <t>-When leaving the main outside gate of the crypt, Vlod will ask about witcher signs.</t>
  </si>
  <si>
    <t>-Return to the Everec Estate main gate before going to the wedding and Vlodimir will make another comment.</t>
  </si>
  <si>
    <t>-Vlod will comment after certain fights. If you defeat the draconids wouth-west of the Von Everec Estate or 
defeating the wraiths at the cursed chapel east of the wedding spot. They are the same reaction.</t>
  </si>
  <si>
    <t>-Vlod will react when fighting powerful monsters like the cursed mother inside the cursed chapel. I've also had 
him say something different when fighting the cursed mother. He sometimes says, "Fat F***ing Beast."</t>
  </si>
  <si>
    <t>-Vlod will also react when seeing the draconid nest at the Draken Hollow Outpost, even if you've already
cleared it.</t>
  </si>
  <si>
    <t>-It seems to always be stormy around the cursed chapel.</t>
  </si>
  <si>
    <t>-Vlod has unique dialogue when fighting the bandit camp north of Vikk Watchtower. He will also make a 
comment on the fisstech in the same location. If you've already done the bandit camp, Vlod's dialogue 
will kind of be there, but the audio cuts out and there might be a combined mash up of the two dialogues.</t>
  </si>
  <si>
    <t>-In 'Dead Man's Party', some of the wedding guests refer to an incident where they saw a witcher use axii on a 
road robber and forced him to shoot his friend with a crossbow and then hang himself. This is the story that 
Lambert tells Geralt during 'The Final Trial'.</t>
  </si>
  <si>
    <t>-Lose the Gwent match to obtain the Ass ears (you do not get a card for winning). If worn, everyone at the 
wedding will comment on them, so you should do this right away. You don't gain a card if you win anyways.</t>
  </si>
  <si>
    <t>-When fishing for Shani's shoe, leave the area before finding the shoe to get a cutscene. If you find all 3 shoes,
Geralt and Shani will have some extra dialogue.</t>
  </si>
  <si>
    <t>-In 'Dead Man's Party', you can loot the fire swallower's cap when following his trail. You can then return it to him 
when given the dialogue choice. If you decide to keep it, it stays in your inventory, but you can't wear it.</t>
  </si>
  <si>
    <t>-In 'Dead Man's Party', if you don't insult the fire-eater, you can eventually watch him perform in front of the 
kids. The third time he breathes fire, he catches himself on fire.</t>
  </si>
  <si>
    <t>-Insult the fire-eater at the wedding so he leaves. Then entertain the guests in his stead by juggling in the center.
To do this, do the following: Choose: 'Fire eating - what's the trick?', then: 'Do what you want.' When you return,
choose 'Perhaps I can be of service?'.</t>
  </si>
  <si>
    <t>-Don't use Axii while pig herding to get the King of Swineherd's crown.</t>
  </si>
  <si>
    <t>-Sometime after the wedding ends, visit Vlod's grave and you will see flowers placed there by Shani. Geralt
also makes a comment.</t>
  </si>
  <si>
    <t>-'A Midnight Clear' will fail if not completed before leaving the area of the wedding during 'Dead Man's Party'.</t>
  </si>
  <si>
    <t>-From 'Dead Man's Party', there has been a theory that when Gaunter O'Dimm is eating the apple, he is 
actually taking bites from the back of Vlodomir's head. This doesn't actually appear to be true though since 
Vlod has this scar on the back of his head long before you get to that final scene. It may even be from how 
he died.</t>
  </si>
  <si>
    <t>-Complete this during 'Dead Man's Party' to get unique dialogue from Vlodimir.</t>
  </si>
  <si>
    <t>-In 'The Cursed Chapel', the tree behind where Ornesta was likely buried, has a tree branch that has been cut. 
This may be the branch that she hanged herself from. You can also find the 3 skeletons of the daughters by the 
pool of water in the center of the area.</t>
  </si>
  <si>
    <t>-'A Midnight Clear' must be done before leaving the wedding area during 'Dead Man's Party'.</t>
  </si>
  <si>
    <t>Viper Armour Set (34)</t>
  </si>
  <si>
    <t>-Purchase Viper armor sets from the Countess at the auction house.</t>
  </si>
  <si>
    <t>-Here is a video link showing all the dye options for the Viper School Gear.</t>
  </si>
  <si>
    <t>Venomous Viper Steel Sword (34)</t>
  </si>
  <si>
    <t>-This is found in the vault during 'Open Sesame'.</t>
  </si>
  <si>
    <t>-Do 'The Creature from Oxenfurt Forest' quest before the Heist, and show the guard holding Quinto the note 
that you found. He will be extra annoyed when you meet him again during 'The Heist'.</t>
  </si>
  <si>
    <r>
      <rPr>
        <u/>
        <sz val="10"/>
        <color rgb="FF000000"/>
        <rFont val="Arial"/>
      </rPr>
      <t>-Make one of the guards at the auction house sing by selecting specific dialogue @10:27</t>
    </r>
    <r>
      <rPr>
        <u/>
        <sz val="10"/>
        <color rgb="FF000000"/>
        <rFont val="Arial"/>
      </rPr>
      <t>.</t>
    </r>
  </si>
  <si>
    <t>-Get the Viper School Gear Diagrams from Countess Mignole at the auction.</t>
  </si>
  <si>
    <t>-Ewald Borsodi is at the auction house.</t>
  </si>
  <si>
    <t>-The artist Van Rogh (you can buy their artwork at the auction), is actually Iris. When speaking with the art
expert before the auction, the correct answer is the painting of a merchant. He will then give you a tip to buy
the Van Rogh painting.</t>
  </si>
  <si>
    <t xml:space="preserve">-Buy all items at the auction. </t>
  </si>
  <si>
    <t>-Bird at the auction can be disassembled and will start a quest. The painting will start another quest and can be 
sold for a trophy in a jar.</t>
  </si>
  <si>
    <r>
      <rPr>
        <u/>
        <sz val="10"/>
        <color rgb="FF000000"/>
        <rFont val="Arial"/>
      </rPr>
      <t>-FInd a boar with an arrow through it @28:04</t>
    </r>
    <r>
      <rPr>
        <sz val="10"/>
        <color rgb="FF000000"/>
        <rFont val="Arial"/>
      </rPr>
      <t xml:space="preserve"> then follow tracks to find the hunter's corpse. This is triggered 
during 'Open Sesame' when you need to meet the stranger at the Herbalist's hut, but you can't fast travel. You 
must walk to the hut in order for this to trigger.</t>
    </r>
  </si>
  <si>
    <t>-Wear a mask before going to the heist meeting to get a unique line of dialogue from Eveline and Ewald.</t>
  </si>
  <si>
    <t>-In the basement before the heist, you can see the pictures of all the potential recruits. Triss's face can 
be seen there, crossed out.</t>
  </si>
  <si>
    <t>-The fate of Quinto and Casamir if not recruited: Quinto's cage can be found broken, showing he 
escaped and Casamir still blew himself up.</t>
  </si>
  <si>
    <t>-When approaching Casamir, without triggering the cutscene, you can throw a bomb where he's sitting atop the 
roof and the whole house will go up in flames.</t>
  </si>
  <si>
    <t>-Ways to enlist Casamir without him blowing himself up:  'Set the torch aside. Let's talk this out.', then 'Forget 
about it. Got a job for you.', then 'Doubt you're fit to work, anyway.' OR you can use the level 2 delusion ability 
OR you can choose the following: 'Set the torch aside. Let's talk this out.', then 'Actually, got no reason to live. 
Blow yourself sky high.' OR choose the following: 'You're pathetic.'</t>
  </si>
  <si>
    <t>-If you let Casamir defeat you in the fist fight, there is a funny cutscene.</t>
  </si>
  <si>
    <t>-One of these heist recruitments will be found drowned in a lake.</t>
  </si>
  <si>
    <t>Open Sesame: Witcher Seasonings</t>
  </si>
  <si>
    <t>Open Sesame! Part 2: The Heist</t>
  </si>
  <si>
    <t>-During 'Open Sesame: The Heist', the dwarf, Casamir, is the only option that won't wait for a decision to 
be made with the hostages.</t>
  </si>
  <si>
    <t>-In 'Open Sesame: The Heist', Casamir is the only one you can part on good terms after the quest is done.</t>
  </si>
  <si>
    <t>-For 'Open Sesame: The Heist', having Quinto in your group is the only way to succeed in the hostage 
negotiation. Casamir's explosion will always trigger a fight, but will take out the mechanism for the floor trap.</t>
  </si>
  <si>
    <t>-For 'Open Sesame: The Heist', In order to succeed when negotiating with the hostages: You must have Quinto 
instead of Casamir, choose 'Pull back from the auction house', 'Bring us a wagon and horses', 'Doesn't matter, 
as long as it rolls', 'I'll set one free now. The rest later.' OR you can do the following: 'Pull back from the auction 
house', then 'Tell me a joke', then 'You a racist, Reginald?' OR 'Actually kind of funny.' and they will not attack.</t>
  </si>
  <si>
    <t>-During 'The Heist' quest, there are a few more references that can be found. You can find a gauntlet with large 
coins attached to it and it looks similar to the Infinite Gauntlet that Thanos uses in the Marvel movies and 
comics. You can also find a sword placed in a stone, referencing Excalibur. You can also find an interesting 
looking effigy.</t>
  </si>
  <si>
    <t>-Get the Viper Venomous Steel Sword Diagram in the vault before leaving.</t>
  </si>
  <si>
    <t>-'Open Sesame: The Heist' scene where Geralt tries to pick up Borsodi's house, but lights the candles instead 
is making fun of the fact that when looting things, sometimes you accidentally light the candles that are nearby 
instead of opening up the chest.</t>
  </si>
  <si>
    <t>-The masks of the other three heist participants can be looted from the basement of the herbalist hut after 
completing 'Open Sesame!'. It may depend on the outcome of the quest.</t>
  </si>
  <si>
    <r>
      <rPr>
        <u/>
        <sz val="10"/>
        <color rgb="FF000000"/>
        <rFont val="Arial"/>
      </rPr>
      <t>-After the 'Open Sesame!' quest, go back to the area you fired the crossbow and met Eveline, and loot the 
chest underneath. You'll find the concealment diagram to combine the professor's glasses and donkey ears)</t>
    </r>
    <r>
      <rPr>
        <sz val="10"/>
        <color rgb="FF000000"/>
        <rFont val="Arial"/>
      </rPr>
      <t>.</t>
    </r>
  </si>
  <si>
    <t>-Bird at the auction can be disassembled to start this quest.</t>
  </si>
  <si>
    <t>-When speaking with the art expert at the auction, choose the merchant painting and he will tell you some 
important information about the painting that is put up for auction. You must then buy the painting at the auction 
in order to start this quest.</t>
  </si>
  <si>
    <r>
      <rPr>
        <sz val="10"/>
        <color rgb="FF000000"/>
        <rFont val="Arial"/>
      </rPr>
      <t>-In 'Avid Collector', It is possible to both keep the painting and complete this quest. Wait until you have 
Corvo Bianco unlocked in the Blood and Wine expansion and simply hang it up in</t>
    </r>
    <r>
      <rPr>
        <sz val="10"/>
        <color rgb="FF000000"/>
        <rFont val="Arial"/>
      </rPr>
      <t xml:space="preserve"> Corvo Bianc</t>
    </r>
    <r>
      <rPr>
        <sz val="10"/>
        <color rgb="FF000000"/>
        <rFont val="Arial"/>
      </rPr>
      <t>o then go 
talk to Marcus who'll buy it from you, completing the quest. The painting will still be hanging back in Corvo 
Bianco.</t>
    </r>
  </si>
  <si>
    <t>-In 'Avid Collector', you'll get a conserved shaelmaar trophy and 500 coins. The merchant will also hang the 
painting up on the top floor after waiting a couple of days.</t>
  </si>
  <si>
    <t>-In 'Scenes From A Marriage': There are 7 memories in total. The one at the beginning, under the gazebo, is 
missable and needed for the trophy if you want it.</t>
  </si>
  <si>
    <r>
      <rPr>
        <u/>
        <sz val="10"/>
        <color rgb="FF000000"/>
        <rFont val="Arial"/>
      </rPr>
      <t>-During Scenes from a Marriage, there is a quote from a certain painting referencing 
Lev Tolstoy's Anna Karenina @6:43</t>
    </r>
    <r>
      <rPr>
        <sz val="10"/>
        <color rgb="FF000000"/>
        <rFont val="Arial"/>
      </rPr>
      <t>.</t>
    </r>
  </si>
  <si>
    <t>-Loot some gear in Iris's bedroom (ornate robe and boots).</t>
  </si>
  <si>
    <t>-If you don't put Iris and Olgierd's painting on her grave, you can keep it and hang it in Corvo Bianco during the 
Blood and Wine expansion.</t>
  </si>
  <si>
    <t>Venomous Viper Silver Sword  (36)</t>
  </si>
  <si>
    <r>
      <rPr>
        <u/>
        <sz val="10"/>
        <color rgb="FF000000"/>
        <rFont val="Arial"/>
      </rPr>
      <t>-</t>
    </r>
    <r>
      <rPr>
        <u/>
        <sz val="10"/>
        <color rgb="FF000000"/>
        <rFont val="Arial"/>
      </rPr>
      <t>During Gaunter's riddle at the end of the expansion @7:14</t>
    </r>
    <r>
      <rPr>
        <u/>
        <sz val="10"/>
        <color rgb="FF000000"/>
        <rFont val="Arial"/>
      </rPr>
      <t>.</t>
    </r>
  </si>
  <si>
    <t>-Here is a video link on how to get each of the Hearts of Stone endings.</t>
  </si>
  <si>
    <t>-When talking to the blind professor just before the ending of 'Whatsoever a Man Soweth', extinguish 
the candles around the pentagram to hear a voice.</t>
  </si>
  <si>
    <t>-Here is a link to a map of 'Gaunter's World' if you choose to save Vlodimir. If you are quick, you can get to each
of the points of interest in time.</t>
  </si>
  <si>
    <t>-In 'Whatsoever a Man Soweth', if you side with Gaunter and choose 'Make me rich', the reward is now doubled 
in the next gen upgrade (10k instead of 5k).</t>
  </si>
  <si>
    <t>-If you side with Gaunter O'Dimm in 'Whatsoever a Man Soweth', and it is before you have found Ciri, he can 
give you information on how best to help her (how to get the good ending).</t>
  </si>
  <si>
    <r>
      <rPr>
        <u/>
        <sz val="10"/>
        <color rgb="FF000000"/>
        <rFont val="Arial"/>
      </rPr>
      <t>-All Gaunter O'dimm rewards in this video if you side with Gaunter.</t>
    </r>
    <r>
      <rPr>
        <u/>
        <sz val="10"/>
        <color rgb="FF000000"/>
        <rFont val="Arial"/>
      </rPr>
      <t xml:space="preserve"> </t>
    </r>
  </si>
  <si>
    <t>-Caparison of Lament saddle from Gaunter can allow Roach to fight with you and she possesses enemies.</t>
  </si>
  <si>
    <t>-After your encounter with Gaunter O'Dimm at the temple during the end of the game, you can slide down the 
cliffside to the beach and find a dead body that slightly resembles Gaunter. However, it has been disproven by 
xLetalis for various reasons, including the fact that you can find the corpse before the ending of Hearts of Stone.</t>
  </si>
  <si>
    <t>-Pay the runewright 10,000 coin to get the 2nd level of rune crafting.</t>
  </si>
  <si>
    <t>-Pay the runewright 15,000 coin to get the 3rd and final level of rune crafting.</t>
  </si>
  <si>
    <t>-Tax collector in Oxenfurt will speak with you if you have 35k plus in your inventory.</t>
  </si>
  <si>
    <t>-'Without a Trace' has multiple endings depending on if you spare or kill the couple and whether you tell the 
other halfling the truth or lie to him. When the quest is over, upon returning to Erde later, a few different things 
can happen depending on your choices: If you didn't find Folkert's body, everything will be the same. If you 
killed the couple, you'll see alghouls and Geralt will remark on this being a fitting situation. If you spared the 
couple and lied to Otto, you'll see the husband grieving for his wife who died of hunger. If you spared the couple 
and told the truth, you'll find the cannibals dead with alghouls around them and Geralt will comment that Otto 
wasn't making idle threats. In this case, you can loot the corpses for the key to the hut and the strange meat.</t>
  </si>
  <si>
    <t>-In 'Without a Trace', if you spared the couple and lied to Otto, you can see the husband grieving. Travel back to 
Erde, meditate for a day or two while standing in front of the two peasants, fast travel back to the Herbalist's hut, 
then right back to Erde without meditating. Then go inside their hut and you will see him standing over her bed 
with some dialogue.</t>
  </si>
  <si>
    <t>-Guards in 'Rose on a Red Field' can be made to count to 100 using axii and you can stand there
listening to them do the counting.</t>
  </si>
  <si>
    <t>-You can purchase the Ofieri equipment set (scale armor, boots, gauntlets, sharovary, steel saber, silver sword, 
and crossbow) as well as the Ofieri horse gear (saddle, horse blinders, and saddlebags) from the Ofieri 
merchant.</t>
  </si>
  <si>
    <t>-All the harpies in 'The Royal Air Force' wear helmets. The main scientist also caused the infestation of giant
spiders in Hedel to the East.</t>
  </si>
  <si>
    <r>
      <rPr>
        <u/>
        <sz val="10"/>
        <color rgb="FF000000"/>
        <rFont val="Arial"/>
      </rPr>
      <t>-Locations of the New Moon Armor</t>
    </r>
    <r>
      <rPr>
        <sz val="10"/>
        <color rgb="FF000000"/>
        <rFont val="Arial"/>
      </rPr>
      <t xml:space="preserve"> (end of 'The Heist' quest, cursed chapel, near Hedel, and during 'The 
Royal Air Force').</t>
    </r>
  </si>
  <si>
    <t>-Southeast of the Hunter's Cottage signpost, near the herbalist hut, you can talk to a man who's locked himself 
inside an outhouse. He'll have varying pieces of dialogue and if you zoom in, it looks like he's writing something.</t>
  </si>
  <si>
    <t>-In the main menu of the game (where it shows 'continue', 'new game', 'load game', etc.) when Geralt is 
at a fire outside a barn, you can sometimes see Orianna pacing inside.</t>
  </si>
  <si>
    <t>-The voice actress that does the voice of Anna Henrietta is the same actress that plays Tissaia de Vries in 
the Netflix Witcher adaptation.</t>
  </si>
  <si>
    <t>-There are 3 hanse bases in Toussaint and they are great ways to gain xp as well as acquiring a lot of swords
to sell to the grandmaster armorer. As long as you don't kill the leader in each hanse base, you can leave the
area, meditate/fast travel away, then come back and all the soldiers will be alive again. After level 50, the 
experience gained is reduced drastically. I was able to get to level 55 just by doing the quests, so using this
method is more for gaining money in the late game to pay for all the grandmaster witcher gear.</t>
  </si>
  <si>
    <t>-Do not complete the following Hanse Base until AFTER you do the quest 'Bovine Blues' because there is a 
detail that you can find a scrambled slyzard egg recipe only if you do not clear this hanse base: Filibert 
'Fourfingers' von Wittan's hanse base at Mont Crane Castle. The downside of this detail is that part of the quest 
(not the whole quest) will fail involving not burning the slyzard eggs, so it is more of an interesting option rather 
than something you should do.</t>
  </si>
  <si>
    <t>-You can purchase Toussaint horse equipment (saddlebags, blinders, and saddle) and a Toussaint crossbow at 
the Grandmaster Armorer.</t>
  </si>
  <si>
    <t>-Before fighting the giant named Golyat at the beginning of this quest, note that there is a missable trophy called
'David and Golyat' where you have to one shot the giant by shooting a crossbow bolt in his eye.</t>
  </si>
  <si>
    <r>
      <rPr>
        <u/>
        <sz val="10"/>
        <color rgb="FF000000"/>
        <rFont val="Arial"/>
      </rPr>
      <t>-Find the boat which transported De La Croix's body after the brief interaction with the Bruxa in the inn 
near the beginning @20:17</t>
    </r>
    <r>
      <rPr>
        <sz val="10"/>
        <color rgb="FF000000"/>
        <rFont val="Arial"/>
      </rPr>
      <t xml:space="preserve">. This only works after going to Corvo Bianco and then before doing the section 
"Find Palmerin and ask him to take you to the duchess". </t>
    </r>
  </si>
  <si>
    <t>-Bruxae seem to be the only vampires in the game that actually don't cast any shadows. The hooded woman 
that turns into a bruxa unexpectedly, also does not cast a shadow. This woman is found at the guarded treasure 
location south east of Dun Tynne Crossroads signpost.</t>
  </si>
  <si>
    <r>
      <rPr>
        <u/>
        <sz val="10"/>
        <color rgb="FF000000"/>
        <rFont val="Arial"/>
      </rPr>
      <t>-Chat with the Bootblack before ever searching for Dettlaff and you'll get a set of unique dialogue</t>
    </r>
    <r>
      <rPr>
        <sz val="10"/>
        <color rgb="FF000000"/>
        <rFont val="Arial"/>
      </rPr>
      <t>.</t>
    </r>
  </si>
  <si>
    <t>-Visit Regis's home before meeting him. Geralt will make some comments. His home is in the
Mère-Lachaiselongue Cemetery. The link will direct you to where that is located.</t>
  </si>
  <si>
    <r>
      <rPr>
        <u/>
        <sz val="10"/>
        <color rgb="FF000000"/>
        <rFont val="Arial"/>
      </rPr>
      <t>-You can find bloodstains from the murder of De La Croix (D.L.C.) in the Mill @19:15</t>
    </r>
    <r>
      <rPr>
        <sz val="10"/>
        <color rgb="FF000000"/>
        <rFont val="Arial"/>
      </rPr>
      <t xml:space="preserve"> Map location @19:56.</t>
    </r>
  </si>
  <si>
    <t>-Find a note in the barn next to the Cockatrice Inn.</t>
  </si>
  <si>
    <r>
      <rPr>
        <u/>
        <sz val="10"/>
        <color rgb="FF000000"/>
        <rFont val="Arial"/>
      </rPr>
      <t>-During 'The Beast of Toussaint' (part where you need to find Palmeran, after killing the bruxa, wait until 
dark before seeking the Duchess to get a unique scene @12:12</t>
    </r>
    <r>
      <rPr>
        <sz val="10"/>
        <color rgb="FF000000"/>
        <rFont val="Arial"/>
      </rPr>
      <t>.</t>
    </r>
  </si>
  <si>
    <t>-During 'The Beast of Toussaint', you can follow Anna Henrietta and listen to her speak to everyone to try 
and find the phoenix egg.</t>
  </si>
  <si>
    <r>
      <rPr>
        <u/>
        <sz val="10"/>
        <color rgb="FF000000"/>
        <rFont val="Arial"/>
      </rPr>
      <t>-Find the noblewoman's ring during the festivities (looking for the golden fish and unicorn during 
'The Beast of Toussaint') @4:03</t>
    </r>
    <r>
      <rPr>
        <sz val="10"/>
        <color rgb="FF000000"/>
        <rFont val="Arial"/>
      </rPr>
      <t>. Go to the base of the second waterfall further down. In the next gen 
update, if you're facing the waterfall, the ring will be at the base of the smaller stream to the left of the waterfall.</t>
    </r>
  </si>
  <si>
    <r>
      <rPr>
        <u/>
        <sz val="10"/>
        <color rgb="FF000000"/>
        <rFont val="Arial"/>
      </rPr>
      <t>-During 'The Beast of Toussaint', while searching for the golden fish, you can find a 
man training a dog @3:36</t>
    </r>
    <r>
      <rPr>
        <sz val="10"/>
        <color rgb="FF000000"/>
        <rFont val="Arial"/>
      </rPr>
      <t>.</t>
    </r>
  </si>
  <si>
    <r>
      <rPr>
        <u/>
        <sz val="10"/>
        <color rgb="FF000000"/>
        <rFont val="Arial"/>
      </rPr>
      <t>-During 'The Beast of Toussaint', while searching for the golden fish, you can find a 
Zerrikanian leopard @3:17</t>
    </r>
    <r>
      <rPr>
        <sz val="10"/>
        <color rgb="FF000000"/>
        <rFont val="Arial"/>
      </rPr>
      <t>.</t>
    </r>
  </si>
  <si>
    <t>-If you don't get the fish in time during 'Beast of Toussaint', there is a funny cutscene.</t>
  </si>
  <si>
    <t>-If you do get the fish in time during 'Beast of Toussaint', you are rewarded more experience points. It is 
possible to get it on your first try if you know where it is. It will also have a different cutscene, but I could
not find a video link.</t>
  </si>
  <si>
    <t>-You can use axii to retrieve the clue from the 'unicorn' in 'Beast of Toussaint'. This will trigger a fight with 3 
villagers if you don't use axii on them.</t>
  </si>
  <si>
    <r>
      <rPr>
        <u/>
        <sz val="10"/>
        <color rgb="FF000000"/>
        <rFont val="Arial"/>
      </rPr>
      <t>-After you meet Dettlaff and Regis for the first time, go back to the greenhouse to loot Milton's hare 
mask @9:07</t>
    </r>
    <r>
      <rPr>
        <sz val="10"/>
        <color rgb="FF000000"/>
        <rFont val="Arial"/>
      </rPr>
      <t>.</t>
    </r>
  </si>
  <si>
    <r>
      <rPr>
        <u/>
        <sz val="10"/>
        <color rgb="FF000000"/>
        <rFont val="Arial"/>
      </rPr>
      <t>-After the interaction with Dettlaff is over, you can loot the phoenix egg where Anna Henrietta opened it @8:25</t>
    </r>
    <r>
      <rPr>
        <u/>
        <sz val="10"/>
        <color rgb="FF000000"/>
        <rFont val="Arial"/>
      </rPr>
      <t>.</t>
    </r>
  </si>
  <si>
    <t>-This quest can be done at anytime after 'The Beast of Beauclair', but I placed it here because it provides you
with a home base as well as your stash and many other worthwhile upgrades.</t>
  </si>
  <si>
    <t>-If you did the trick of dropping your towel in Vizima and then picking it up, you can eventually put the towel on 
an armor rack in Corvo Bianco and it will make it look like your legs are protruding from underneath it.</t>
  </si>
  <si>
    <t>-This quest can be done at anytime after 'The Beast of Beauclair' and once you encounter the boy delivering a
letter to you, but I placed it here because it unlocks mutation abilities - powerful upgrades to your skills that can 
also add additional skill slots.</t>
  </si>
  <si>
    <t>-During 'Turn and Face the Strange', there is a reference to the game Portal. During the part of the quest 
where you are going through portals, there is one specific portal that can lead you to a chest that has cake in 
it, which when consumed, permanently boosts your health by 100 points. This is a reference because in 
Portal, you can find a wall that has 'the cake is a lie' scribbled multiple times on it.</t>
  </si>
  <si>
    <t>-In the Beauclaire's Infirmiry, you can find a man with his legs cut off.</t>
  </si>
  <si>
    <r>
      <rPr>
        <u/>
        <sz val="10"/>
        <color rgb="FF000000"/>
        <rFont val="Arial"/>
      </rPr>
      <t>-In Beauclaire's Infirmiry, you can find several drawings from the real Voynich Manuscript @15:49</t>
    </r>
    <r>
      <rPr>
        <u/>
        <sz val="10"/>
        <color rgb="FF000000"/>
        <rFont val="Arial"/>
      </rPr>
      <t>.</t>
    </r>
  </si>
  <si>
    <t>-This quest can be done at any point, but I put it here because the reward gives you the best sword in the game.
There are multiple requirements to complete it and to meet those requirements, you can follow the examples in
the attached link.</t>
  </si>
  <si>
    <t>-This quest can be done at any time. The only reason it is in the order section instead of the 'can be done at
any time' section is because the following quest, 'Raging Wolf', can only be done after 'Fists of Fury: Toussaint'.
There is no time limit for these two quests and you do not have to technically complete them at this time.</t>
  </si>
  <si>
    <t>-'Raging Wolf' can only be completed once 'Fists of Fury: Toussaint' is finished.</t>
  </si>
  <si>
    <t>-After defeating every fist fight opponent, you will be awarded with the Fist Fighting Championship Trophy, which
you can mount in your bedroom in Corvo Bianco.</t>
  </si>
  <si>
    <t>-Complete the wine wars that expose Count Crespi before doing the tournament. The announcer will 
mention that the tourney is brought to us by the Vermentino and Coronata vineyards during the fight
with Gregoire.</t>
  </si>
  <si>
    <t>-In the Belgaard Vineyard, you can find a small dog named Pottom and this might be one of the Chinese 
Developer's dog's name.</t>
  </si>
  <si>
    <t>-In order to trigger 'Wine Wars: Consorting', there are specific things you must do. For 'Wine Wars: Coronata', 
you must find "Orders on Elegant Stationery" at the objective marker (Hidden Treasure) northeast of the 
Coronata vineyard. Make sure to leave at least one objective UNCOMPLETED for 'Wine Wars: Coronata'.</t>
  </si>
  <si>
    <t>-In order to trigger 'Wine Wars: Consorting', there are specific things you must do. For 'Wine Wars: Vermentino', 
you must find "Letter on Elegant Stationery" at the objective marker (Hidden Treasure) north of Corvo Bianco. 
Here you also find the "Heavy Brass Key" that opens the warehouse during 'Wine Wars: The Deus in the 
Machina'. Make sure to leave at least one objective UNCOMPLETED for 'Wine Wars: Vermentino'.</t>
  </si>
  <si>
    <t>-In order to trigger 'Wine Wars: Consorting', there are specific things you must do. Once you have the Elegant 
Stationery items from 'Wine Wars: Coronata' and 'Wine Wars: Vermentino', complete the objectives for 'Wine 
Wars: The Deus in the Machina'.</t>
  </si>
  <si>
    <t>-'Wine Wars: Consorting' is only triggered if you follow the above steps (completing 'Wine Wars: The Deus in 
the Machina' BEFORE fully completing either 'Wine Wars: Coronata' or 'Wine Wars: Vermentino'.</t>
  </si>
  <si>
    <t>-After completing the Wine Wars quests, you can expect a delivery of wine if you successfully helped the 
vineyard owners solve their problem. Speak with the Majordomo in Corvo Bianco and he will direct you to the 
cellar to find the wine. This can be done at the end of the game as well.</t>
  </si>
  <si>
    <t>-Complete before Capture the Castle, otherwise it will fail. It is also a prerequisite for other secondary quests.</t>
  </si>
  <si>
    <t>-If you choose Ravix of Fourhorn as your name, you will get into a fistfight with 3 men rather than a mounted 
duel if you choose Geralt of Rivia as your name in 'Warble of a Smitten Knight' while signing up for the 
tournament.</t>
  </si>
  <si>
    <r>
      <rPr>
        <u/>
        <sz val="10"/>
        <color rgb="FF000000"/>
        <rFont val="Arial"/>
      </rPr>
      <t>-You can find a letter from Queen Meve to her son Ansais @16:08</t>
    </r>
    <r>
      <rPr>
        <sz val="10"/>
        <color rgb="FF000000"/>
        <rFont val="Arial"/>
      </rPr>
      <t>.</t>
    </r>
  </si>
  <si>
    <t>-During Warble of a Smitten Knight, go into Guillaume's tent to find a poem about Vivienne. While you 
and Guillaume are both in Vivienne's tent, you can hear him saying this poem.</t>
  </si>
  <si>
    <t>-After winning the tournament, you can go back to your tent to find three love letters from admirers. An 
actual admirer will follow you around the arena grounds if you win.</t>
  </si>
  <si>
    <r>
      <rPr>
        <u/>
        <sz val="10"/>
        <color rgb="FF000000"/>
        <rFont val="Arial"/>
      </rPr>
      <t>-If Guillaume and Vivienne end up together (transfer curse to him), you can find them at the end 
of the DLC @3:36</t>
    </r>
    <r>
      <rPr>
        <sz val="10"/>
        <color rgb="FF000000"/>
        <rFont val="Arial"/>
      </rPr>
      <t>.</t>
    </r>
  </si>
  <si>
    <t>-Vivienne in Novigrad if you transferred her curse to the oriole. It can be triggered a week after the B&amp;W 
expansion main quest is done.</t>
  </si>
  <si>
    <t>-If Vivienne chooses to have the lifespan of an orielle in 'Warble of a Smitten Knight', you can find her in Skellige. 
If you pass 7 years of in game time, she can be found dead in her house. @0:28.</t>
  </si>
  <si>
    <t>-If using console commands, there seems to be an end of time that breaks the game @4:16.</t>
  </si>
  <si>
    <t xml:space="preserve">-Get the note from the lake shore to start this quest BEFORE doing 'Till Death Do You Part'. There is a chest
in the cemetary of 'Till Death Do You Part' that if you loot it before starting 'The Last Exploits of Selina's Gang',
then it will be glitched and you won't be able to complete the treasure hunt. This might be fixed in the next gen
upgrade, but it was a problem I had in a previous playthrough. 
</t>
  </si>
  <si>
    <t>-You can find a grave in Toussaint that might be referring to Ciri. The name on the stone is L'Hirondelle, which 
translates to The Swallow. It will actually be there no matter what ending you get in the game and might be 
referring to 'False Ciri', who is mentioned in the books, but not in the games.</t>
  </si>
  <si>
    <t>-Get the note from the lake shore to start 'The Last Exploits of Selina's Gang' BEFORE doing 'Till Death Do 
You Part'. There is a chest in the cemetary of 'Till Death Do You Part' that if you loot it before starting 'The Last 
Exploits of Selina's Gang' then it will be glitched and you won't be able to complete the treasure hunt.</t>
  </si>
  <si>
    <t>-Attached is a list of all tombstone inscriptions in the Mere-Lachaiselongue Cemetery.</t>
  </si>
  <si>
    <t>-Attached is a list of all tombstone inscriptions in the Orlemurs Cemetery.</t>
  </si>
  <si>
    <t>-During 'Till Death Do You Part', when searching the cemetery, you can find tracks that lead to bloomers on a tree 
branch, a site where grave robbers have dug up a grave, and empty wine bottles.</t>
  </si>
  <si>
    <t>-In the cemetery east of the Nilfgaardian Embassy in Toussaint, you can find a small sign on one of the 
crooked little crypts. Geralt will even read it out loud. This holds the Nuragus family and the inscription 
translation refers to some naughty behaviour.</t>
  </si>
  <si>
    <r>
      <rPr>
        <u/>
        <sz val="10"/>
        <color rgb="FF000000"/>
        <rFont val="Arial"/>
      </rPr>
      <t>-Find Milton's grave @4:12</t>
    </r>
    <r>
      <rPr>
        <u/>
        <sz val="10"/>
        <color rgb="FF000000"/>
        <rFont val="Arial"/>
      </rPr>
      <t>.</t>
    </r>
  </si>
  <si>
    <t>-In 'Till Death Do You Part', if you choose to support Margot, she will tell you where two Gwent cards are 
(Barclay Els and Vampire: Bruxa), but you may have these already from the main game and they will not give 
you duplicates of these if you do have them. Siding with Louis, you can obtain the Forged in Fire sword.</t>
  </si>
  <si>
    <r>
      <rPr>
        <u/>
        <sz val="10"/>
        <color rgb="FF000000"/>
        <rFont val="Arial"/>
      </rPr>
      <t>-During Till Death Do You Part, if you move Margot's urn away, while finding her mother's grave, you can 
get a unique interaction in the cemetary @20:24</t>
    </r>
    <r>
      <rPr>
        <u/>
        <sz val="10"/>
        <rFont val="Arial"/>
      </rPr>
      <t>.</t>
    </r>
  </si>
  <si>
    <t>-In the quarry, you can find a broken stone hand that is giving the middle finger.</t>
  </si>
  <si>
    <t xml:space="preserve">-If Filibert 'Fourfingers' von Wittan's hanse base at Mont Crane Castle hasn't been cleared yet, and 'Contract: 
Bovine Blues' is completed without destroying the slyzard eggs at Fort Ussar Ruins, upon returning to Fort 
Ussar Ruins, a bandit camp will have appeared with 2 bandits there named Mathieu Le Mièche and Mikael Le 
Mièche. Once you dispose of them, you can loot their chest to find the recipe for Scrambled Slyzard Eggs. This
is more of an interesting detail than something you should do since it will fail an objective (not the whole quest)
involving not burning the slyzard eggs.
</t>
  </si>
  <si>
    <t>-This quest is proximity sensitive and will disappear if you find it and then leave without starting the quest. It can
be done at any time, but because it is proximity sensitive, I placed it before 'La Cage au Fou' since they are
somewhat close to each other. Warning that it can be difficult.</t>
  </si>
  <si>
    <t>-'Extreme Cosplay' can have some very difficult enemies, so it is highly recommended to save before attempting
this quest, or to even wait to be a higher level.</t>
  </si>
  <si>
    <t>-Find a book written by Dandelion in Regis's hideout.</t>
  </si>
  <si>
    <r>
      <rPr>
        <u/>
        <sz val="10"/>
        <color rgb="FF000000"/>
        <rFont val="Arial"/>
      </rPr>
      <t>-Illusionary wall in Regis's hideout @9:29</t>
    </r>
    <r>
      <rPr>
        <u/>
        <sz val="10"/>
        <color rgb="FF000000"/>
        <rFont val="Arial"/>
      </rPr>
      <t>.</t>
    </r>
  </si>
  <si>
    <t>-Find Regis's note beside his bed.</t>
  </si>
  <si>
    <t>-During 'La Cage Au Fou', after speaking with Regis and before searching for the Wight for the first time, go back 
into Regis's lair and you can find him as a wisp of smoke and he will also have some unique dialogue if you try 
speaking to him while he's in human form.</t>
  </si>
  <si>
    <t>-Note that once you reverse the curse by dining with the wight, it gives you an option to chase after her or to go
find Regis. Make sure to follow the Wight/Marlene before talking to Regis in order to get an extra quest (The
Hunger Game) from Marlene.</t>
  </si>
  <si>
    <r>
      <rPr>
        <u/>
        <sz val="10"/>
        <color rgb="FF000000"/>
        <rFont val="Arial"/>
      </rPr>
      <t>-During 'La Cage au Fou', if you don't chase after Marlene when she runs away and instead go back to 
Regis, you can find her dead body nearby. Her character model will never be removed, but you can see her 
bones underneath.</t>
    </r>
    <r>
      <rPr>
        <u/>
        <sz val="10"/>
        <color rgb="FF000000"/>
        <rFont val="Arial"/>
      </rPr>
      <t xml:space="preserve"> Marlene's model is no longer standing on her bones in the Next Gen Edition. </t>
    </r>
  </si>
  <si>
    <t>-Black version of the Hen'gaidth armor @7:16 which is called the Tesham Mutna Armour Set includes Tusham 
Mutna armour, trousers, steel sword, boots, gauntlets, and mask found in the Tesham Mutna section of 'La 
Cage Au Fou'.</t>
  </si>
  <si>
    <t>-'Spoontaneous Profits!' can only be done after 'La Cage au Fou' and can be obtained during this quest. Once 
you enter the house with the many spoons, when you find the Spoon Key, it will begin 'Spoontaneous Profits!'</t>
  </si>
  <si>
    <t>-While entering a cellar during 'Spoontaneous Profits!', you will find a cookbook written by Smigole Louis Serkis, 
which references the amazing Andy Serkis who portrayed Gollum/Smeagol in the Lord of the Rings movies.</t>
  </si>
  <si>
    <t>-Must be completed after 'La Cage au Fou' and BEFORE 'Where Children Toil, Toys Waste Away'.</t>
  </si>
  <si>
    <t>-Must be completed before 'Where Children Toil, Toys Waste Away'.</t>
  </si>
  <si>
    <t>-Ensure you allow Marlene to stay at Corvo Bianco. She will then send you to get her dowry, which gives you
the Gold Stick of Joy trophy, which you can mount in your room in Corvo Bianco.</t>
  </si>
  <si>
    <t>-Visit Orianna's orphanage before the end of the game, possibly at the beginning of 'Where Children Toil, 
Toys Waste Away', to see a bunch of kids and teacher in the yard. You can find Arnaud at a shrine 
here as well.</t>
  </si>
  <si>
    <t>-When you first go to the bootblack, don't wear any shoes to have a unique scene with him. Do the same 
thing the second time you meet with him while with Regis. If you also don't have boots in your inventory, he will 
polish your barefeet.</t>
  </si>
  <si>
    <r>
      <rPr>
        <u/>
        <sz val="10"/>
        <color rgb="FF000000"/>
        <rFont val="Arial"/>
      </rPr>
      <t>-During 'Where Children Toil, Toys Waste Away', in Dettlaff's toy shop, you can find Nilfgaardian toy 
soldiers, and one that looks different from the rest @11:49</t>
    </r>
    <r>
      <rPr>
        <sz val="10"/>
        <color rgb="FF000000"/>
        <rFont val="Arial"/>
      </rPr>
      <t>.</t>
    </r>
  </si>
  <si>
    <t>-During 'Where Children Toil, Toys Waste Away', if you try to leave before finishing the investigation, 
Regis will make a comment when you are just outside the shop.</t>
  </si>
  <si>
    <r>
      <rPr>
        <u/>
        <sz val="10"/>
        <color rgb="FF000000"/>
        <rFont val="Arial"/>
      </rPr>
      <t>-During 'Where Children Toil, Toys Waste Away', loot the items in a different order to get a unique piece 
of dialogue @13:50</t>
    </r>
    <r>
      <rPr>
        <sz val="10"/>
        <color rgb="FF000000"/>
        <rFont val="Arial"/>
      </rPr>
      <t>.</t>
    </r>
  </si>
  <si>
    <t>-For 'Where Children Toil, Toys Waste Away', right after completing the quest, if Geralt re-enters The Rocking 
Horse shop to meet Regis, then Regis will be irritated for a moment as he already told Geralt he can't be there 
or else Detlaff will never appear. This will have no affect on the quest.</t>
  </si>
  <si>
    <t>-For 'Where Children Toil, Toys Waste Away', after the quest completes, Geralt can go back to the bootblack and 
speak to him for some minor extra conversation. This can be done even at nighttime immediately as the quest 
completes, despite the bootblack having working hours.</t>
  </si>
  <si>
    <r>
      <rPr>
        <u/>
        <sz val="10"/>
        <color rgb="FF000000"/>
        <rFont val="Arial"/>
      </rPr>
      <t>-During 'Wine is Sacred', while visiting the wine cellar, if you find the 1269 vintage wine before speaking with 
Anna Henrietta, she will have slightly different dialogue</t>
    </r>
    <r>
      <rPr>
        <sz val="10"/>
        <color rgb="FF000000"/>
        <rFont val="Arial"/>
      </rPr>
      <t>.</t>
    </r>
  </si>
  <si>
    <t>-After completing 'Wine is Sacred', you can have an ambush encounter near the Harbor Gate. You can find a 
note on their bodies that shows a contract to kill Geralt.</t>
  </si>
  <si>
    <t>-'A Portrait of the Witcher as an Old Man' is only available AFTER 'Warble of a Smitten Knight' is complete. It 
can be done at any time once it's available.</t>
  </si>
  <si>
    <t>-In 'A Portrait of a Witcher as an Old Man', if you run away from the griffin, the quest will fail and the painter will 
die. You can loot some items from his body.</t>
  </si>
  <si>
    <t>-Wait a whole day and go to the market to buy the portrait.</t>
  </si>
  <si>
    <t>-Here is a link to all 8 variations of the portrait you can get from 'A Portrait of a Witcher as an Old Man'.</t>
  </si>
  <si>
    <t>-After completing A Portrait of the Witcher as an Old Man, you can find the painting somewhere in the 
Belles of Beauclaire brothel a few days after finishing the quest. Unfortunately, it did not appear for me
on my playthrough, so I'm not sure how to properly trigger it.</t>
  </si>
  <si>
    <t>-'Of Sheers and a Witcher I Sing' is only available AFTER 'Warble of a Smitten Knight' is complete. It can be 
done at any time once it's available.</t>
  </si>
  <si>
    <t>-After doing Of Sheers and a Witcher, the barber that you liberate is the only one able to give you a 
bowl cut as a hair cut.</t>
  </si>
  <si>
    <t>-Right before 'The Man from Cintra', wear Olgierd's outfit to get a unique line from Anna Henrietta. There are 
many clothing options with different responses from Anna. If you wear the appropriate attire (Nilfgaardian or
Beauclair style, but not Skellige), she will compliment you on your style. If you don't have appropriate attire,
Anna will criticize you, but will have prepared and give you a Beauclair set. If you didn't have appropriate
attire, but had it in your inventory, Anna will criticize you and then you change into the set in your inventory. 
Anna doesn't acknowledge if you were just wearing your breeches and treats it like you were wearing armor.
In the past, if you have your weapons or a mask already on, she would compliment you on your forethought, 
but still give you a different mask. The Next Gen Update automatically removes any swords or masks you may 
have had on before the cutscene even starts, so she doesn't acknowledge it anymore.</t>
  </si>
  <si>
    <t>-There might be a bug when trying to interact with the mimes during 'The Man From Cintra'. They usually are 
pretending to pull an invisible rope and then you pull it from them.</t>
  </si>
  <si>
    <r>
      <rPr>
        <u/>
        <sz val="10"/>
        <color rgb="FF000000"/>
        <rFont val="Arial"/>
      </rPr>
      <t>-Right after the masquerade, you can find the body of the Cintrian behind the house @18:27</t>
    </r>
    <r>
      <rPr>
        <u/>
        <sz val="10"/>
        <color rgb="FF000000"/>
        <rFont val="Arial"/>
      </rPr>
      <t>.</t>
    </r>
  </si>
  <si>
    <t>-'Capture the Castle' is a cutoff point. If you start it, 'Warble of a Smitten Knight' will fail if you haven't completed
it yet. Also, once you start 'Capture the Castle', you won't be able to do any side quests until after you complete
the rest of the main story questline.</t>
  </si>
  <si>
    <t>-There's a new dialogue option with Anna Henrietta after the Blood and Wine expansion (if she survives) or if 
you talk to her before meeting Damien during 'Capture the Castle'. You can now ask her if Toussaint has 
always been neutral. She can be found in the palace area that is just South-East of the Beauclair
Palace signpost.</t>
  </si>
  <si>
    <t>-Here is a link to the text guide of how to get each of the Blood and Wine endings if you need it.</t>
  </si>
  <si>
    <t>-Here is a video link on how to get each of the Blood and Wine endings if needed.</t>
  </si>
  <si>
    <r>
      <rPr>
        <u/>
        <sz val="10"/>
        <color rgb="FF000000"/>
        <rFont val="Arial"/>
      </rPr>
      <t>-</t>
    </r>
    <r>
      <rPr>
        <u/>
        <sz val="10"/>
        <color rgb="FF000000"/>
        <rFont val="Arial"/>
      </rPr>
      <t>Hen Gaidth gauntlets, Hen Gaidth steel sword, and Gesheft swords @7:28</t>
    </r>
    <r>
      <rPr>
        <u/>
        <sz val="10"/>
        <color rgb="FF000000"/>
        <rFont val="Arial"/>
      </rPr>
      <t xml:space="preserve"> (Do part of Orianna's quest until you 
get the key, then go to the 'Land of a Thousand Fables'). This method is if you do not want the bad ending, but
still want some of the Hen Gaidth equipment from the Unseen Elder's lair.</t>
    </r>
  </si>
  <si>
    <r>
      <rPr>
        <u/>
        <sz val="10"/>
        <color rgb="FF000000"/>
        <rFont val="Arial"/>
      </rPr>
      <t>-During the 'Night of Long Fangs', you can help a knight @4:49</t>
    </r>
    <r>
      <rPr>
        <sz val="10"/>
        <color rgb="FF000000"/>
        <rFont val="Arial"/>
      </rPr>
      <t xml:space="preserve"> (the knight sometimes spawns 
after killing the katakan).</t>
    </r>
  </si>
  <si>
    <r>
      <rPr>
        <u/>
        <sz val="10"/>
        <color rgb="FF000000"/>
        <rFont val="Arial"/>
      </rPr>
      <t>-During 'Night of Long Fangs', if you go towards Orianna, you will see a Garkain attacking a wagon. 
Once you kill it, you can find and speak to a boy hiding underneath @9:04</t>
    </r>
    <r>
      <rPr>
        <sz val="10"/>
        <color rgb="FF000000"/>
        <rFont val="Arial"/>
      </rPr>
      <t>.</t>
    </r>
  </si>
  <si>
    <t>-During 'The Night of Long Fangs', you can find Guillome's body if you didn't complete 'Warble of a Smitten 
Knight'.</t>
  </si>
  <si>
    <r>
      <rPr>
        <u/>
        <sz val="10"/>
        <color rgb="FF000000"/>
        <rFont val="Arial"/>
      </rPr>
      <t>-During the 'Night of Long Fangs', when looking for Orianna, turn left to find a group worshipping 
vampires @1:32</t>
    </r>
    <r>
      <rPr>
        <sz val="10"/>
        <color rgb="FF000000"/>
        <rFont val="Arial"/>
      </rPr>
      <t xml:space="preserve"> (this is near where you were throwing paintballs).</t>
    </r>
  </si>
  <si>
    <t>-After the 'Night of Long Fangs', you can find a pile of burning bodies in the arena. You can see the 
smoke from a distance. You can find this at the very end of the game as well.</t>
  </si>
  <si>
    <t>-After the 'Night of Long Fangs', all innkeepers sell mirrors, garlic, and wooden stakes.</t>
  </si>
  <si>
    <t>-You must complete this quest before finishing 'Beyond Hill and Dale'.  After completing, the goose will award
Geralt with a golden egg. Put the egg in your consumables slot and eat the egg; it will give you one free 
skill point when you do so. Important: You must consume it before you leave the fabled world or else it 
disappears from your inventory (as it is part of the illusion).</t>
  </si>
  <si>
    <t>-For 'Duck, Duck, Goosed!', note that you should get the contract at the signboard near the girl who sells flint 
first before completing the quest.</t>
  </si>
  <si>
    <t>-During the 'Beyond Hill and Dale' quest, you can find a chili pepper under a bridge. This references the Red Hot
Chili Peppers band and one of their songs called 'Under the Bridge'.</t>
  </si>
  <si>
    <t>-During 'Beyond Hill and Dale', in Long Locks' tower, the fruit keeps respawning after looting.</t>
  </si>
  <si>
    <r>
      <rPr>
        <u/>
        <sz val="10"/>
        <color rgb="FF000000"/>
        <rFont val="Arial"/>
      </rPr>
      <t>-Find puss and boots in the land of a thousand fables @2:21</t>
    </r>
    <r>
      <rPr>
        <u/>
        <sz val="10"/>
        <color rgb="FF000000"/>
        <rFont val="Arial"/>
      </rPr>
      <t>.</t>
    </r>
  </si>
  <si>
    <r>
      <rPr>
        <u/>
        <sz val="10"/>
        <color rgb="FF000000"/>
        <rFont val="Arial"/>
      </rPr>
      <t>-Toussaint armor set @6:04</t>
    </r>
    <r>
      <rPr>
        <sz val="10"/>
        <color rgb="FF000000"/>
        <rFont val="Arial"/>
      </rPr>
      <t xml:space="preserve"> Follow the will o' the wisp.</t>
    </r>
  </si>
  <si>
    <r>
      <rPr>
        <u/>
        <sz val="10"/>
        <color rgb="FF000000"/>
        <rFont val="Arial"/>
      </rPr>
      <t>-During 'Beyond Hill and Dale', you can find the end of the rainbow, dead dragon, a knight that has lootable 
armor (Will o' the Wisp leads you to him), Thumbelina (you can step on her)  @13:23</t>
    </r>
    <r>
      <rPr>
        <sz val="10"/>
        <color rgb="FF000000"/>
        <rFont val="Arial"/>
      </rPr>
      <t>.</t>
    </r>
  </si>
  <si>
    <r>
      <rPr>
        <u/>
        <sz val="10"/>
        <color rgb="FF000000"/>
        <rFont val="Arial"/>
      </rPr>
      <t>-More things during 'Beyond Hill and Dale': crushed legs with ruby slippers @15:13</t>
    </r>
    <r>
      <rPr>
        <u/>
        <sz val="10"/>
        <color rgb="FF000000"/>
        <rFont val="Arial"/>
      </rPr>
      <t>.</t>
    </r>
  </si>
  <si>
    <t>-Musicians of Blavikan in The Land of a Thousand Fables, just north of Little Red Riding Hood's House. They 
will disappear when you approach them, and Syanna will make a comment.</t>
  </si>
  <si>
    <t>-In the Land of a Thousand Fables, you can find the emperor of Nilfgaard wandering around near the 3 little pigs 
area and he just has underwear on.</t>
  </si>
  <si>
    <t>-You can kill the sky giant in The Land of a Thousand Fables with a crossbow bolt to the eye just like at the 
beginning of the DLC with Golyat.</t>
  </si>
  <si>
    <t>-After defeating the cloud giant in The Land of a Thousand Fables, follow the will o the wisp to obtain a sword, 
Gesheft, and a Dark Souls bonfire reference.</t>
  </si>
  <si>
    <r>
      <rPr>
        <u/>
        <sz val="10"/>
        <color rgb="FF000000"/>
        <rFont val="Arial"/>
      </rPr>
      <t>-During 'Beyond Hill and Dale', you can see a whale falling from the sky @16:06 before jumping down 
the final well</t>
    </r>
    <r>
      <rPr>
        <sz val="10"/>
        <color rgb="FF000000"/>
        <rFont val="Arial"/>
      </rPr>
      <t>.</t>
    </r>
  </si>
  <si>
    <r>
      <rPr>
        <u/>
        <sz val="10"/>
        <color rgb="FF000000"/>
        <rFont val="Arial"/>
      </rPr>
      <t>-The Golden Donky during 'Beyond Hill and Dale' @15:43 It poops gold</t>
    </r>
    <r>
      <rPr>
        <sz val="10"/>
        <color rgb="FF000000"/>
        <rFont val="Arial"/>
      </rPr>
      <t xml:space="preserve"> Find before jumping 
down the well at the end.</t>
    </r>
  </si>
  <si>
    <t>-During this second time you meet the bootblack with Regis, don't wear any shoes to have a unique scene with 
him. If you also don't have boots in your inventory, he will polish your barefeet.</t>
  </si>
  <si>
    <t>-The correct dialogue choices with Syanna during 'Pomp and Strange Circumstance' in order to get the good 
ending is the following: "Cause she turned her back on you, forgot about you." and then "Ever thought to 
forgive her?"</t>
  </si>
  <si>
    <t>-The last scene that determines Anarrieta's fate, she will be wearing all blue jewels if Syanna will kill her 
and she will wear one red jewel if Syanna is about to forgive her.</t>
  </si>
  <si>
    <t>-During the 'bad ending' of Blood and Wine, before attending the funeral, there is a woman that is selling 
flowers and says that Anna Henrietta's favourite flower was the white rose. You can find a single white rose 
where the murder occurred, just south of the Palace Gardens.</t>
  </si>
  <si>
    <t>-During 'Pomp and Strange Circumstance', if you don't put on the mask and gloves, Geralt will make agonizing 
sounds while picking the mandrake root.</t>
  </si>
  <si>
    <t>-Make sure to do 'The Perks of Being a Jailbird' and 'Using Your Loaf' before heading down to do the laundry,
otherwise they will both fail.</t>
  </si>
  <si>
    <t>-If you end up in prison, you will encounter the 3 men that attacked you near the bootblack.</t>
  </si>
  <si>
    <t>-In 'Burlap is the New Stripe', you can still escape the prison in a unique way by drinking the Superior White 
Rafford's Decoction as you're falling from the castle wall. You won't be able to do certain things like fast travel 
though, so reload a save after trying this out.</t>
  </si>
  <si>
    <t>-This is only available during 'Burlap is the New Stripe' and must be completed before going down to do the 
laundry, or it will fail.</t>
  </si>
  <si>
    <t>-Using your loaf (Gwent game if Syanna dies and you go to prison. Over by the entrance to the cells). This also
must be completed before going down to do the laundry, or it will fail.</t>
  </si>
  <si>
    <t>-If Yen is with you in the end of Blood and Wine, you can find a dress in her room that is white and green 
(something you suggested to her). Triss would get a pink and yellow one.</t>
  </si>
  <si>
    <t>-Visit Regis's hideout after the game and you can see he takes all or most of his lab equipment whether 
he remains or not.</t>
  </si>
  <si>
    <t>-Find the note and mutagenerator from Regis next to your bedside after 'Be it Ever so Humble'. Attached is
information about the mutagenerator. In the notes section of the link, it will describe how to use it.</t>
  </si>
  <si>
    <t>-Once you finish 'Be it Ever so Humble' and after some time has passed, you'll find a stuffed unicorn in your 
bedroom in Corvo Bianco if you romanced Yen.</t>
  </si>
  <si>
    <t>-During 'Blood Simple', you can stay to listen to all of Orianna's song and Geralt will comment 'nice tune'.</t>
  </si>
  <si>
    <r>
      <rPr>
        <u/>
        <sz val="10"/>
        <color rgb="FF000000"/>
        <rFont val="Arial"/>
      </rPr>
      <t>-During 'Blood SImple', if you take that path, you can find 3 pieces of evidence that Orianna is using the 
children for blood before meeting with her @2:30</t>
    </r>
    <r>
      <rPr>
        <sz val="10"/>
        <color rgb="FF000000"/>
        <rFont val="Arial"/>
      </rPr>
      <t>.</t>
    </r>
  </si>
  <si>
    <t>-In 'What Lies Unseen', when in the boat with Regis, if you stand up, he'll make a comment about meeting you 
there instead and will change into a wisp of smoke.</t>
  </si>
  <si>
    <t>-In 'What Lies Unseen', if you ask the Unseen Elder more than one question (text that isn't yellow), he'll kill you. 
Also, when there are 3 yellow options, only the 3rd is correct. If you choose the first two options back to back, 
he will kill you.</t>
  </si>
  <si>
    <t>-In 'What Lies Unseen', there is another way to die after the encounter with the Unseen Elder. After he tosses 
you away, if you don't drink the Swallow potion in time, your health will fully deplete. Also, drinking black blood 
before the encounter doesn't do anything.</t>
  </si>
  <si>
    <r>
      <rPr>
        <u/>
        <sz val="10"/>
        <color rgb="FF000000"/>
        <rFont val="Arial"/>
      </rPr>
      <t>-The Hen'gaidth armor set @6:33</t>
    </r>
    <r>
      <rPr>
        <u/>
        <sz val="10"/>
        <color rgb="FF000000"/>
        <rFont val="Arial"/>
      </rPr>
      <t xml:space="preserve"> (red version). Gauntlets, steel sword, mask, trousers, armor, and boots. The 
armor and boots are found right after being flipped upside down. The rest is found beforehand. Gauntlets and 
sword before meeting the Unseen Elder for the first time. Mask and trousers in a side path while following the 
mage's footprints and after defeating a few vampires.</t>
    </r>
  </si>
  <si>
    <t>-The correct dialogue choices with Syanna during 'Pomp and Strange Circumstance' in order to get the good 
ending is the following: "Cause she turned her back on you, forgot about you." and then "Ever thought to 
forgive her?"</t>
  </si>
  <si>
    <t>-In the quest 'Paperchase', if Geralt gets kicked out of the bank by getting too aggressive in the vault, but 
getting beaten by the dwarves, you will notice that there is a board to the left when you enter the bank. This 
board previously had 4 drawings of people that should not be served. If you were kicked out, then a drawing 
of Geralt will also appear there.</t>
  </si>
  <si>
    <t>-In 'Goodness, Gracious, Great Balls of Granite!', you can let the curator have them for a day before 
returning them.</t>
  </si>
  <si>
    <t>-In 'Goodness, Gracious, Great Balls of Granite!', if you give Hughes the stones for good, he actually passes 
away from using them too intensely. If you visit his place after the quest, you can find out this information.</t>
  </si>
  <si>
    <t>-After completing 'Goodness, Gracious, Great Balls of Granite!', you can stroke Reginald's jewels to 
acquire a buff for an hour.</t>
  </si>
  <si>
    <r>
      <rPr>
        <u/>
        <sz val="10"/>
        <color rgb="FF000000"/>
        <rFont val="Arial"/>
      </rPr>
      <t>-After 'Father Knows Worst', if the brothers made peace, you can find them at the Clever Clogs 
Inn @4:47</t>
    </r>
    <r>
      <rPr>
        <sz val="10"/>
        <color rgb="FF000000"/>
        <rFont val="Arial"/>
      </rPr>
      <t xml:space="preserve"> (one will offer better prices than most vendors. They also have a painting of their father).</t>
    </r>
  </si>
  <si>
    <t>-At the Clever Clogs, after the quest, you can interact with a painting on the wall, but you have to be partially
up the stairs. I could not trigger the interaction with the painting, even partially up the stairs, and that might be 
due to the next gen edition, but the video is still there to check out.</t>
  </si>
  <si>
    <t>-There are 4 possible endings to this quest. The first is that you can lift the curse yourself, WITHOUT Sir 
Gareth's bones. The second is politely asking the witch for help and trading a lock of your hair. The third is 
to threaten the witch into helping you. The fourth is saying to the witch that you'll solve the curse yourself 
and find the hidden caves right after to find Gareth's remains before going back to the tree. This allows for 
the best ending and you don't have to give a lock of hair to the witch. Further information can be found in 
the link to the left or the attached video link on this extra detail.</t>
  </si>
  <si>
    <r>
      <rPr>
        <u/>
        <sz val="10"/>
        <color rgb="FF000000"/>
        <rFont val="Arial"/>
      </rPr>
      <t>-Note of a murderer found @14:08</t>
    </r>
    <r>
      <rPr>
        <sz val="10"/>
        <color rgb="FF000000"/>
        <rFont val="Arial"/>
      </rPr>
      <t xml:space="preserve"> (Edward Scissorhands reference).</t>
    </r>
  </si>
  <si>
    <r>
      <rPr>
        <u/>
        <sz val="10"/>
        <color rgb="FF000000"/>
        <rFont val="Arial"/>
      </rPr>
      <t>-In 'Mutual of Beauclair's Wild Kingdom', if Iocaste lives, you can meet some armed soldiers some time later 
which leads to Iocaste's hunting ground @10:14</t>
    </r>
    <r>
      <rPr>
        <sz val="10"/>
        <color rgb="FF000000"/>
        <rFont val="Arial"/>
      </rPr>
      <t xml:space="preserve"> (You can see the basilisk in the sky as well).</t>
    </r>
  </si>
  <si>
    <r>
      <rPr>
        <u/>
        <sz val="10"/>
        <color rgb="FF000000"/>
        <rFont val="Arial"/>
      </rPr>
      <t>-If you kill Iocaste in 'The Mutual of Beauclaire's Wild Kingdom', you can find her grave at the spot 
that you killed her @3:22</t>
    </r>
    <r>
      <rPr>
        <sz val="10"/>
        <color rgb="FF000000"/>
        <rFont val="Arial"/>
      </rPr>
      <t>.</t>
    </r>
  </si>
  <si>
    <r>
      <rPr>
        <u/>
        <sz val="10"/>
        <color rgb="FF000000"/>
        <rFont val="Arial"/>
      </rPr>
      <t>-During the 'Knight for Hire' quest, go to the place you go to claim your rewards, you can find a clue that 
Syanna is connected to the heart of Toussaint @14:31</t>
    </r>
    <r>
      <rPr>
        <sz val="10"/>
        <color rgb="FF000000"/>
        <rFont val="Arial"/>
      </rPr>
      <t xml:space="preserve"> (look at the painting and Syanna will be wearing 
the jewel).</t>
    </r>
  </si>
  <si>
    <r>
      <rPr>
        <u/>
        <sz val="10"/>
        <color rgb="FF000000"/>
        <rFont val="Arial"/>
      </rPr>
      <t>-In 'Big Game Hunter', face towards him when he uses his flash @1:40</t>
    </r>
    <r>
      <rPr>
        <sz val="10"/>
        <color rgb="FF000000"/>
        <rFont val="Arial"/>
      </rPr>
      <t xml:space="preserve"> (when releasing the panther).</t>
    </r>
  </si>
  <si>
    <t>-In 'Big Game Hunter', if you attack or kill the animals on the expedition (bear, panthers, peacocks, and 
centipedes), the Count will have a negative reaction and there will be no pictures/paintings at the end.</t>
  </si>
  <si>
    <r>
      <rPr>
        <u/>
        <sz val="10"/>
        <color rgb="FF000000"/>
        <rFont val="Arial"/>
      </rPr>
      <t>-Find a Winnie the Pooh bear @12:36</t>
    </r>
    <r>
      <rPr>
        <sz val="10"/>
        <color rgb="FF000000"/>
        <rFont val="Arial"/>
      </rPr>
      <t xml:space="preserve"> (he drops a jar of honey when killed). I couldn't get this bear to trigger
until AFTER I completed the main questline.</t>
    </r>
  </si>
  <si>
    <t>-In the 'Vitner's Contract: Chuchote Cave', the description of the signpost when you are looking at the map, 
will tell you that it used to be home to Whispess.</t>
  </si>
  <si>
    <r>
      <rPr>
        <u/>
        <sz val="10"/>
        <color rgb="FF000000"/>
        <rFont val="Arial"/>
      </rPr>
      <t>-Girl that says an Arya Stark quote @11:27</t>
    </r>
    <r>
      <rPr>
        <u/>
        <sz val="10"/>
        <color rgb="FF000000"/>
        <rFont val="Arial"/>
      </rPr>
      <t>. She usually says this around 7pm.</t>
    </r>
  </si>
  <si>
    <t>-In 'Equine Phantoms', the woman you speak to has certain markings on her necklace. They may be 
representing her name, though the spelling can be odd (Hanna Soieszczka Trebinska). You can also see 
a whip around her shoulders with nails on the end because she is a flaggellant, which are people that 
flog/whip themselves or others.</t>
  </si>
  <si>
    <t>-In 'Equine Phantoms', even if you accept or decline her offer of potatoes, you can go to her cellar to take 
more of her potatoes.</t>
  </si>
  <si>
    <t>-During 'Equine Phantoms', once you drink the potion, you can go around and communicate with the 
other animals in the area (wolf, 2 dogs, 2 goats (south-west of the hut), 2 cats, cow).</t>
  </si>
  <si>
    <t>-In 'Equine Phantoms', there is a scenario where Roach can complete the quest on her own. This occurs if you 
take the mushrooms, and then abandon and leave the area, then return to the woman.</t>
  </si>
  <si>
    <t>-In 'Equine Phantoms', when following the umbral, if you go in a different direction, there will be a cutscene with 
a different interaction with Roach where she begins to say a joke before being cut off because the potion wears 
off. Doing this will fail the quest, but you can reload a save.</t>
  </si>
  <si>
    <t>-During 'Equine Phantoms', when you chase the umbra to the graveyard, it disappears for a bit and circles the 
gravestone. If you get close enough to it, you will see that this invisible spectre is called an incubus, which is 
the male equivalent of a succubus.</t>
  </si>
  <si>
    <t>-If Roach does not forgive the spirit in 'Equine Phantoms', the woman that gave you the quest dies. She can 
also die if you fail to catch the spirit. You will find her body completely drained of blood a couple days later. 
Even though Geralt warns the woman that she will still have to watch out for the spirit and suggests to put a 
line of salt at her door (which she actually does), she still won't make it. Her dead body also has longer hair 
compared to her original character design.</t>
  </si>
  <si>
    <t>-There are 3 possible endings to 'Feet as Cold as Ice'. The first is if Francois died, Jacquette will be devastated 
and you will not get a reward. The second is if Francois is alive and you convinced him to return to Jacquette, 
she will be very happy and will reward you. The third is if Francois is alive and you told him to do what he wants, 
Jacquette will realize Francois' true motives, but will still pay you for your efforts.</t>
  </si>
  <si>
    <t>-If you find the pendant during 'The Tufo Monster', there can be two different endings. One where you expose 
the individual, or keep their secret safe.</t>
  </si>
  <si>
    <r>
      <rPr>
        <u/>
        <sz val="10"/>
        <color rgb="FF000000"/>
        <rFont val="Arial"/>
      </rPr>
      <t>-Calvin and Hobbs easter egg @13:47 (Hobbs is a panther)</t>
    </r>
    <r>
      <rPr>
        <u/>
        <sz val="10"/>
        <color rgb="FF000000"/>
        <rFont val="Arial"/>
      </rPr>
      <t>.</t>
    </r>
  </si>
  <si>
    <r>
      <rPr>
        <u/>
        <sz val="10"/>
        <color rgb="FF000000"/>
        <rFont val="Arial"/>
      </rPr>
      <t>-Get the Toussaint Ducal Guard Captain's armor set after getting the diagrams. Locations @2:47</t>
    </r>
    <r>
      <rPr>
        <u/>
        <sz val="10"/>
        <color rgb="FF000000"/>
        <rFont val="Arial"/>
      </rPr>
      <t>.</t>
    </r>
  </si>
  <si>
    <r>
      <rPr>
        <u/>
        <sz val="10"/>
        <color rgb="FF000000"/>
        <rFont val="Arial"/>
      </rPr>
      <t>-You can encounter a she troll camp @2:44</t>
    </r>
    <r>
      <rPr>
        <sz val="10"/>
        <color rgb="FF000000"/>
        <rFont val="Arial"/>
      </rPr>
      <t xml:space="preserve"> (collect the note of the man in the cage).</t>
    </r>
  </si>
  <si>
    <t>-In 'Filibert Always Pays His Debts', when reading the note off of the dead body, you will find out what happened 
to Maximus and his family. Outside their house, you can see the 3 nooses hanging from the tree and skeletons 
underneath.</t>
  </si>
  <si>
    <t>-Find a book in the Knight Errant's office.</t>
  </si>
  <si>
    <t>-Here is a video link showing all the dye options for the Grandmaster Feline School Gear.</t>
  </si>
  <si>
    <t>-After obtaining the 6 piece set of Grandmaster Griffin armor, the Yrden sign will look different when the 
set is equipped.</t>
  </si>
  <si>
    <t>-Here is a video link showing all the dye options for the Grandmaster Griffin School Gear.</t>
  </si>
  <si>
    <t>-Basane Farm abandoned site has a werewolf with an interesting story. Loot the werewolf to find a letter, 
then travel north to encounter wolves and a cave with another werewolf inside. Find Gisele's journal in the 
cave. Hubert and Gisele were the two werewolves. Speak with the barber after liberating the farm. In the 
Ducal Camerlango (Knight's Errant area), you can find a report on the liberation of the farm afterwards.</t>
  </si>
  <si>
    <t>-Here is a video link showing all the dye options for the Grandmaster Manticore School Gear.</t>
  </si>
  <si>
    <t>-Here is a video link showing all the dye options for the Grandmaster Ursine School Gear.</t>
  </si>
  <si>
    <t>-Here is a video link showing all the dye options for the Grandmaster Wolf School Gear.</t>
  </si>
  <si>
    <t>-In the Belles of Beauclaire brothel, you can find a ladies corner, which the man will comment if 
you get close.</t>
  </si>
  <si>
    <t>-In the Belles of Beauclaire, you can see a woman churning butter in front of a customer.</t>
  </si>
  <si>
    <t>-Before entering the Gwent tournament in B&amp;W, you can find the dwarves trying to enter on the southern side 
of the building, right near the door that you have to enter to play the tournament. They are being blocked by 
a guard.</t>
  </si>
  <si>
    <t>-When successfully defeating all opponents in the Gwent tournament, you will get the Victor's Cup Trophy. You
can place this trophy in your bedroom in Corvo Bianco.</t>
  </si>
  <si>
    <t>Extra things that were found and added to the guide.</t>
  </si>
  <si>
    <t xml:space="preserve">Patch 1.01 (February 2023) - White Orchard/Velen </t>
  </si>
  <si>
    <t>Patch 1.02 (May 2023) - Novigrad/Skellige</t>
  </si>
  <si>
    <t>Patch 1.03 (June 2023) - Skellige</t>
  </si>
  <si>
    <t>Patch 1.04 (August 2023) - Kaer Morhen/Act 3</t>
  </si>
  <si>
    <t>Patch 1.05 (September 2023) - Hearts of Stone</t>
  </si>
  <si>
    <t>Patch 1.06 (December 2023) - Blood and Wine</t>
  </si>
  <si>
    <t>Patch 1.07 (July 2024) - Extra Details and Changes</t>
  </si>
  <si>
    <t>-Moved both 'Calm Before the Storm' and 'In Ciri's Footsteps: Skellige' right after 'Nameless'
since they will trigger right away.</t>
  </si>
  <si>
    <t>-Added a whole new Google Sheet that focuses on Alchemy and where to find all the ingredients 
for substances, oils, potions, decoctions, bombs, and alcohol/quest related items.</t>
  </si>
  <si>
    <t>-Added the following detail to 'The Final Trial': when finding Old Speartip, aarding the rocks along 
the way inside the cave will actually wake him up in the next gen edition.</t>
  </si>
  <si>
    <t>-Switched 'Enchanting: Start-up Costs' and 'Enchanting: Quality Has Its Price' since one begins
before the other.</t>
  </si>
  <si>
    <t>-Swapped Rivecalme storehouse (Vintner's contract) with Big Game Hunter so that all the Vintner
contracts were organized together.</t>
  </si>
  <si>
    <t>-How to save Jorund without sacrificing the children of the Jarls (the 2 men that attack you in
the inn). Jorund is the one that triggers the 'Phantom of Eldberg' quest. One way to do this is
to complete the quest AFTER the massacre at Kaer Trolde. Nobody antagonizes you afterwards,
and Jorund lives. It is NOT recommended to do this though because certain characters die
during the massacre, and if you do that first, you will miss out on some interesting side quests. 
So unfortunately, it is best not to save Jorund and to just watch this video instead!</t>
  </si>
  <si>
    <t>-North East of the Nilfgaardian Garrison, you can find a strumpet with some men under a 
bridge at night.</t>
  </si>
  <si>
    <t>-Moved the detail about Tyrion Lannister to a more appropriate spot next to the Scavenger
Hunt: Ursine School Gear Part 2.</t>
  </si>
  <si>
    <t>-Added the following detail to 'Veni Vidi Vigo': if you approach by boat, Geralt will have 
some unique dialogue.</t>
  </si>
  <si>
    <t>-Added the following detail to 'The Final Trial', you can loot the troll cave without fighting them if 
you do it after the quest and tell Lambert that you'll meet him back at Kaer Morhen. If you try 
looting the troll cave before the end of the quest, the trolls will attack you.</t>
  </si>
  <si>
    <t>-Added the following details to 'Enchanting: Quality Has Its Price': Pay the runewright 10,000 coin 
to get the 2nd level of rune crafting. The second detail is: Pay the runewright 15,000 coin to get 
the 3rd and final level of rune crafting. These options are not actually part of the quest, but they
can be done at any time after completing it.</t>
  </si>
  <si>
    <t>-Attached a video for the detail about finding Geralt's portrait (from The Portrait of the Witcher
as an Old Man quest) in the Belles of Beauclair brothel. I also noted that I did not find it on
my playthrough after checking many times, but the video is there to check it out.</t>
  </si>
  <si>
    <t>-During 'King's Gambit', you can prevent a massacre from ever occuring IF you do not do
Cerys or Hjalmar's side quests ('Possession' and 'The Lord of Undvik'). This will result in 
Svanrige becoming king since Cerys and Hjalmar cannot make strong enough claims, and
it is unnecessary for Birna to cause chaos.</t>
  </si>
  <si>
    <t>-If you remain in the fort after reporting the Griffin's death, you can hear the sound of whipping 
and the punished peasant crying in pain. The whiplashes will be struck 15 times as sentenced 
before the sound stops completely.</t>
  </si>
  <si>
    <t>-Moved 'A Favor For Radovid' right after 'Ciri's Story: Visiting Junior' because it is immediately
triggered.</t>
  </si>
  <si>
    <t>-Added the detail that 'Call of the Wild' can only be triggered at night.</t>
  </si>
  <si>
    <t>-Added the following detail to the 'Dragon' contract: Geralt will make a comment if you are able to 
get the sheep to survive the encounter.</t>
  </si>
  <si>
    <t>-Added an additional note to the following detail from 'Dead Man's Party': Vlod will react when 
fighting powerful monsters like the cursed mother inside the cursed chapel. The note I added to
this is: I've also had him say something different when fighting the cursed mother. He said "Fat 
F***ing Beast."</t>
  </si>
  <si>
    <t>-I noted that for the Winnie the Pooh reference, I could not get it to trigger until AFTER completing
the main questline.</t>
  </si>
  <si>
    <t>-If the massacre does not occur during 'King's Gambit', certain characters that would have died
can be found. These include: The Bard Drogodar, Otrygg an Hindar, Halbjorn, and possibly
Blue Boy Lugos (though xLetalis couldn't find him afterwards).</t>
  </si>
  <si>
    <t>-Added a video link to Mislav's lover detail.</t>
  </si>
  <si>
    <t>-Removed Gwent: Playing Innkeeps from the White Orchard and Skellige sections since it
only relates to Velen and Novigrad/Oxenfurt.</t>
  </si>
  <si>
    <t>-I had two separate details for Undvik and Skellige armor, but I have combined them since they
are actually the same armor.</t>
  </si>
  <si>
    <t>-Added the following detail to the 'Dragon' contract: If you tell the truth about the monster, you 
will be paid only half of what you agreed on.</t>
  </si>
  <si>
    <t>-Moved 'A Midnight Clear' and 'The Cursed Chapel' before 'Dead Man's Party' so that you know
you need to do these during the 'Dead Man's Party' quest.</t>
  </si>
  <si>
    <t>-Added the following detail: In 'Fists of Fury: Toussaint', Still Waters is a reference to Brienne of 
Tarth from Game of Thrones.</t>
  </si>
  <si>
    <t>-If you refuse to help Cerys and Hjalmar with their tasks, their ultimate fate can be seen in this
video.</t>
  </si>
  <si>
    <t>-Added Roach to the Gwent Deck. You have to link your GOG account with the My Rewards section as well as the Standalone Gwent game.</t>
  </si>
  <si>
    <t>-Moved 'A Walk on the Waterfront' after 'Racists of Novigrad (I)'.</t>
  </si>
  <si>
    <t>-Added the following detail to 'Coronation': right after the coronation, you can talk with Cerys, 
Hjalmer, Crach, Udalryk, and Ermion.</t>
  </si>
  <si>
    <t>-Moved the Scavenger Hunt: Wolf School Part 3 to the Skellige section instead of the Kaer 
Morhen area.</t>
  </si>
  <si>
    <t>-Added a map of 'Gaunter's World' in 'Whatsoever A Man Soweth'. Also included the detail: If you 
are quick, you can get to eachvof the points of interest in time.</t>
  </si>
  <si>
    <t xml:space="preserve"> -Added the following detail: -In 'Paperchase', if you wait the week, you will get more than double 
the coin, plus a sword called The Reckoner.</t>
  </si>
  <si>
    <t>-In 'The Cave of Dreams', if you find the cave before starting the quest, it will only be a small
section compared to what you see during the actual quest.</t>
  </si>
  <si>
    <t>-For the 'Trophy List' Google Sheet, trophy guide links have been added to the headings, 
missable trophies are noted in red within the list, and a few extra links have been added 
to individual trophies.</t>
  </si>
  <si>
    <t>-Moved 'Warehouse of Woe' before 'Strumpet in Distress' and after 'Walk on the Waterfront'.</t>
  </si>
  <si>
    <t>-Added an optimal order guide to 'Lord of Undvik'.</t>
  </si>
  <si>
    <t>-In the Kaer Morhen region, I moved some quests to the 'can be done at any time in any order'
section. These include: 'Bastion', 'Monster Slayer', 'Greenhouse Effect', and 'The Witchers' Forge'.</t>
  </si>
  <si>
    <t>-Added the following detail to 'Scenes From A Marriage': There are 7 memories in total. The one 
at the beginning, under the gazebo, is missable and needed for the trophy if you want it.</t>
  </si>
  <si>
    <t>-Switched 'Wine Wars: Consorting' AFTER 'Wine Wars: Deus in the Machina' instead of BEFORE.</t>
  </si>
  <si>
    <t>-If you go along the ramparts of the back of Madman Lugos's fort in Kaer Muire, you will find
a small opening on one of the walls that has a bucket next to it that includes a dead rat. At the
base of the wall, you will find another dead rat, dead bodies, and other trash.</t>
  </si>
  <si>
    <t>-When starting a new game, when asked to simulate a witcher 2 save, select 'On' so that 
you can choose what happened in the previous game during an interaction in Vizima. This
was added in the 'Order for Main/Side Quests' section at the very beginning.</t>
  </si>
  <si>
    <t>-Added a third Clear Weather Gwent card to the neutral Gwent list.</t>
  </si>
  <si>
    <t>-Added the following detail to 'Lord of Undvik': when asking around the New Port Inn about 
Undvik, you can talk to Jonas the Innkeep, Axel, and Tante and Javor.</t>
  </si>
  <si>
    <t>-Moved the Scavenger Hunt: Wolf School Part 1 and 5 to the Velen region instead of the Novigrad
section.</t>
  </si>
  <si>
    <t>-Added the following detail to 'Without a Trace': Make sure to check behind the home of the two 
villagers to find out the true ending.</t>
  </si>
  <si>
    <t>-'Amidst the Mill's Grist' is recommended level 42, not level 1.</t>
  </si>
  <si>
    <t>-Added a bit more information and a video to the following detail: In 'Phantom of Eldberg', you 
can find an interaction between two kids looking at a skeleton. It is on the rock just west of the 
boat symbol which is found north of Arinbjorn. The boy's name is Ove and might be the son of 
another man named Ove that was involved with some piracy business.</t>
  </si>
  <si>
    <t>-New gear found in a chest in Yennifer's room in Vizima (Steel Sword of a Thousand Flowers, 
White Widow of the Valley of Flowers Silver Sword, armor, boots, gauntlets, and trousers of a 
Thousand Flowers, Nine-tailed Vixen steel and silver sword, and White Tiger of the West armor, 
boots, trousers, and vambraces.</t>
  </si>
  <si>
    <t>-Moved the detail about Yennefer's key saying 'relic' instead of 'common' to the quest 'The King
is Dead - Long Live the King'.</t>
  </si>
  <si>
    <t>-Added the following detail to 'Lord of Undvik': you can actually bring some nails (which can be 
found near Hjalmer) back to Octo once you find them, but it has to be brought back before the 
end of this quest, otherwise Octo will have disappeared.</t>
  </si>
  <si>
    <t>-Added the following detail to 'The Sad Tale of the Grossbart Brothers': Talk to Djenge Frett before 
killing the brothers on your own because if you kill them first, there won't be anything in your 
quest log. Djenge will be pleased though if you killed them first.</t>
  </si>
  <si>
    <t>-Added the following detail to 'Without a Trace': If you spared the couple and lied to Otto, you can 
see the husband grieving. Travel back to Erde, meditate for a day or two while standing in front 
of the two peasants, fast travel back to the Herbalist's hut, then right back to Erde without 
meditating. Then go inside their hut and you will see him standing over her bed with some 
dialogue.</t>
  </si>
  <si>
    <t>-Noted that the black version of the Hen'Gaidth armour is called the Tesham Mutna Armour Set.</t>
  </si>
  <si>
    <t>-In 'A Matter of Life and Death', when you meet Triss at her home, you will notice that the 
building is slanted. The house next to it is also crooked. There is an actual reason for this and
you can hear it from the repair workers working on fixing the houses. Whoever was living next
to Triss's house, tried to dig a tunnel all the way to Vivaldi's bank. The tunnel caved in and the
houses sunk as a result.</t>
  </si>
  <si>
    <t>-Removed a Naussicaa Cavalry Rider Gwent card that is NOT from Lindenvale's innkeeper</t>
  </si>
  <si>
    <t>-Added a detail about 'An Elusive Thief' stating that if you want to be able to create all of the
decoctions (specifically the doppler decoction), this is the only opportunity to kill a doppler and
get the mutagen.</t>
  </si>
  <si>
    <t>-Added the following detail to 'Lord of Undvik': if you don't go back with Hjalmer after killing the 
giant, return to Octo. You can tell him you killed the giant and he will have some dialogue.</t>
  </si>
  <si>
    <t>-Added the following detail to the 'Bastion' quest: There are 5 total spots to use the lamp. 1 on the 
ground floor, 3 on the main floor, and 1 in the ruined tower.</t>
  </si>
  <si>
    <t>-Added the following detail to 'Without a Trace': There are multiple endings depending on if you 
spare or kill the couple and whether you tell the other halfling the truth or lie to him. When the 
quest is over, upon returning to Erde later, a few different things can happen depending on your 
choices: If you didn't find Folkert's body, everything will be the same. If you killed the couple, 
you'll see alghouls and Geralt will remark on this being a fitting situation. If you spared the couple 
and lied to Otto, you'll see the husband grieving for his wife who died of hunger. If you spared the 
couple and told the truth, you'll find the cannibals dead with alghouls around them and Geralt will 
comment that Otto wasn't making idle threats. In this case, you can loot the corpses for the key 
to the hut and the strange meat.</t>
  </si>
  <si>
    <t>-Added the following detail: The voice actress that does the voice of Anna Henrietta is the 
same actress that plays Tissaia de Vries in the Netflix Witcher adaptation.</t>
  </si>
  <si>
    <t>-During the quest 'Now or Never', when you are underground in the tunnels, you will come 
across a hidden library, which happens to be directly under the actual city library.</t>
  </si>
  <si>
    <t>-You can find the man that teaches you how to play gwent hanging from the Hanged Man's Tree. 
near Mulbrydale. You can loot an unfinished book under him.</t>
  </si>
  <si>
    <t>-Added the following detail to 'Apiarian Phantom': One of the halflings in the northern end of 
Honeyfill Meadows will say "Don't dare call me Bagginson" which references Bilbo and Frodo 
Baggins from the Lord of the Rings.</t>
  </si>
  <si>
    <t>-Added the following detail to 'Lord of Undvik': you can find shackles behind the boat that Octo 
is building. It seems shackles and a new sail (which I couldn't find) are separate objectives that 
are autocompleted most likely because it was an idea for the quest but was taken out later 
in development.</t>
  </si>
  <si>
    <t>-Added the following detail to 'The Price of Passage (I), (II), (III)' and 'The Oxenfurt Drunk': To 
get all 3 'The Price of Passage' quests to trigger, you must do the following: You have to give 
the coin to the guards the first time during the "drunk" section of 'Contract: The Oxenfurt Drunk'. 
Refuse to pay the second time, and then you can encounter them again a third time East of 
Oxenfurt. Wait a few days between each encounter to trigger the next one. The last encounter 
might only be at night.</t>
  </si>
  <si>
    <t>-Added the following detail to 'The Cursed Chapel': The tree behind where Ornesta was likely 
buried, has a tree branch that has been cut. This may be the branch that she hanged herself 
from. You can also find the 3 skeletons of the daughters by the pool of water in the center of 
the area.</t>
  </si>
  <si>
    <t>-Noted the 'David and Golyat' trophy at the beginning of 'The Beast of Toussaint' in the order
section of the guide since it is a missable trophy.</t>
  </si>
  <si>
    <t>-There's an interesting detail at the peak of Yustianna's Grotto. Once you get there, you can find
an obelisk with some dead bodies beside it. When you loot them, you will find a poem that 
suggests that you follow the shadow of the obelisk at noon to find some treasure below in the
valley.</t>
  </si>
  <si>
    <t>-Changed 'Mercy of Strangers' to BEFORE 'Man's Best Friend'.</t>
  </si>
  <si>
    <t>-Changed 'It Takes Three to Tango' to a main quest instead of a secondary quest. It only occurs
if you romance both Triss and Yen. I also included a video link for those that want to watch it. It
is now properly placed after 'Final Preparations' in the Order section of the guide.</t>
  </si>
  <si>
    <t>-Specified that 'Foltest: the Steel Forged' Gwent card is won from the halfling, Bernard Tulle, at 
the High Stakes tournament.</t>
  </si>
  <si>
    <t>-Moved 'Finders Keepers' after 'Yustianna Disturbed' because it is proximity sensitive and will
fail if you come across it and do not complete it. It was originally in the 'can complete at any time
and in any order' section.</t>
  </si>
  <si>
    <t>-Added the following detail to 'Whatsoever a Man Soweth': Make sure to visit Shani again after 
talking with Professor Shakeslock in order to get a Gwent card from her.</t>
  </si>
  <si>
    <t>-Moved some details from 'Envoys, Wineboys' to 'The Beast of Toussaint' since 'Envoys, 
Wineboys' ends as soon as you reach Toussaint and before the Golyat fight.</t>
  </si>
  <si>
    <t>-There is some rare dialogue during the Empress ending when speaking with Dandelion. His
dialogue changes in 3 different ways depending on whether you helped complete Carnal Sins 
or not.</t>
  </si>
  <si>
    <t>-Deadly crossing 2 is triggered by going across when Nilfgaardian soldiers are alive, then 
coming back at a later time.</t>
  </si>
  <si>
    <t>-Moved 'Drunken Rabble' right before 'Pyres of Novigrad'.</t>
  </si>
  <si>
    <t>-Scavenger Hunt: Ursine School Part 1 and 2 are now the correct suggested level, which is 25.</t>
  </si>
  <si>
    <t>-Removed the detail about 2 Skellige land drawings since those two were included in the video 
that had 10 in it. This detail is next to 'The Four Faces of Hemdall' quest.</t>
  </si>
  <si>
    <t>-Added the following subquests to 'Open Sesame!': Open Sesame: The Safecracker, Open 
Sesame: Breaking and Entering, Open Sesame: Witcher Seasonings, and Open Sesame! Part 2: 
The Heist. These appear as separate quests in the quest log, even though they are each
a part of the 'Open Sesame!' quest.</t>
  </si>
  <si>
    <t>-Added the following detail: Find the note and mutagenerator from Regis next to your bedside 
after 'Be it Ever so Humble'.</t>
  </si>
  <si>
    <t>-The 'Strange Beast' contract in Skellige might be the highest paying contract besides the ones
in Blood and Wine. This may be because of Yennefer, as it takes place in Larvik, and that's where
she stays for a time. She may have influenced the bounty price to help Geralt secretly.</t>
  </si>
  <si>
    <t>-There is only one siege engineer Gwent card and it is NOT from Lindenvale's innkeeper.</t>
  </si>
  <si>
    <t>-Moved 'Suspicious Shakedown' after 'Pyres of Novigrad' since you can't start it unless 'Pyres
of Novigrad' is completed first.</t>
  </si>
  <si>
    <t>-Added the following detail to 'Fists of Fury: Champion of Champions': You can learn the name 
of the troll after defeating him by going up to him and interacting with him.</t>
  </si>
  <si>
    <t>-Added the following detail to 'The Sunstone': If you want to complete both objectives, go to 
Eyvind first and mention Ermion. He will refuse to help you and then you can go to the pearl 
divers. This will still result in all objectives having checkmarks.</t>
  </si>
  <si>
    <t>-Rearranged some of the extra details from 'Open Sesame!' to match up with the new subquests
that were added.</t>
  </si>
  <si>
    <t>-Added the following detail: Once you finish 'Be it Ever so Humble' and after some time, you'll find 
a stuffed unicorn in your bedroom in Corvo Bianco if you romanced Yen.</t>
  </si>
  <si>
    <t>-During 'Blindingly Obvious', while Triss is casting a spell in the water of a fountain, you briefly
see a house. This is supposed to be a place that Triss sees her and Geralt living in sometime
in the future. This house can actually be found just west of Cunny of the Goose. You can even
see Geralt and Triss on the bench in the water's reflection. The loot inside the house even
changes after the end of the game. You can loot a candle and a pipe, which Triss and Geralt had
brought up in previous conversations.</t>
  </si>
  <si>
    <t>-Removed an Impera Brigade Guard Gwent card. It is NOT from Lindenvale's Innkeeper.</t>
  </si>
  <si>
    <t>-Added the following detail during 'The King is Dead - Long Live the King': before you speak to 
Yennefer, you can have multiple conversations with people. These include: Cerys and the 
group as well as Cerys alone, a pair of widowers, Holger Black Hand with Birna as well as 
Holger alone, Udalryk and Hjort, and Donar an Hindar and Madman Lugos together as well as 
each separately.</t>
  </si>
  <si>
    <t>-Added the following detail to 'Free Spirit': the meeting location of Ivar after the quest is done 
is at the docks west of St. Gregory's Bridge.</t>
  </si>
  <si>
    <t>-Added the following detail: You can see whales in full while underwater. In the video, it also 
shows the spawning location of the whales. I have put this detail next to the 'Siren's Call'
chance encounter.</t>
  </si>
  <si>
    <t>-Added the following detail to 'Open Sesame! Part 1': The Goblet of Fire that is on display 
during 'Open Sesame!: Part 1' references Harry Potter.</t>
  </si>
  <si>
    <t>-Added the following detail: In 'Big Game Hunter', you can haggle for the highest price and 
he'll agree to it.</t>
  </si>
  <si>
    <t>-In the quest, 'Of Dairy and Darkness', you will eventually receive The Emmentaler sword. What
you may not have noticed, is that it can be dismantled into cheese.</t>
  </si>
  <si>
    <t>-'Saving Farmer's Daughter From Soldiers' (I) and (II) have been moved to AFTER 'Return to 
Crookback Bog'. They both trigger after this quest and when you return to Crow's Perch.</t>
  </si>
  <si>
    <t>-Added the following detail to 'A Dangerous Game': when Geralt says "Zed's dead", it is a 
reference to the movie Pulp Fiction.</t>
  </si>
  <si>
    <t>-Moved 'Never Trust Children (II)' after 'Siren's Call'.</t>
  </si>
  <si>
    <t>-Added a video to 'Something Ends, Something Begins': This video shows what happens to 
Tomira, the herbalist, if Radovid ends up ruling in the end. You can rescue her as she's burning 
at a pyre and her hut is being burnt to the ground.</t>
  </si>
  <si>
    <t>-Added the following detail to 'Open Sesame! Part 1': Win the Gaunter O'Dimm card from 
Hilbert during 'Open Sesame! Part 1'.</t>
  </si>
  <si>
    <t>-Added the following detail: In 'Big Game Hunter', if you attack or kill the animals on the 
expedition (bear, panthers, peacocks, and centipedes), the Count will have a negative 
reaction and there will be no pictures/paintings at the end.</t>
  </si>
  <si>
    <t>-You can find a grave in Toussaint that might be referring to Ciri. The name on the stone is 
L'Hirondelle, which translates to The Swallow. It will actually be there no matter what ending
you get in the game and might be referring to 'False Ciri', who is mentioned in the books, but
not in the games.</t>
  </si>
  <si>
    <t>-'Face me if you dare' is now right before 'Bloody Baron' since it triggers right at the bridge.</t>
  </si>
  <si>
    <t>-Moved 'Novigrad, Closed City (I)' and 'Novigrad, Closed City (II)' after 'Witch Hunter Raids (II)' 
since they can only be done after 'A Matter of Life and Death' and 'Count Reuven's Treasure'.</t>
  </si>
  <si>
    <t>-Added a map location of where to find Birna Bran after the 'King's Gambit' quest if you sided
with Cerys.</t>
  </si>
  <si>
    <t>-Added a video to 'Something Ends, Something Begins': This video shows the gameplay for all 
3 of the major endings of the game.</t>
  </si>
  <si>
    <t>-Added the following detail to 'Open Sesame! Part 1': The spectacles sold at the auction belong 
to the Professor who was the villain in the first game.</t>
  </si>
  <si>
    <t>-Moved the following detail higher up during 'The Beast of Toussaint': Find the boat which 
transported De La Croix's body after the brief interaction with the Bruxa in the inn near the 
beginning @20:17. 
Added this information to the detail as well: This only works after going to Corvo Bianco and 
then before doing the section "Find Palmerin and ask him to take you to the duchess".</t>
  </si>
  <si>
    <t>-In 'Ciri's Story: Fleeing the Bog', Ciri hides in a tree to escape Imlerith. This may be referencing
a part of the Witcher book, Sword of Destiny, in which Geralt tells Ciri a story about how a tomcat
that gets lost in a forest, and is chased by a fox and hunters, ends up escaping by climbing a tree.</t>
  </si>
  <si>
    <t>-Added specifics about the quest 'Mysterious Passenger' to ensure you know it is not necessary,
due to how out of the way it is, just to get 3 minutes of dialogue.</t>
  </si>
  <si>
    <t>-Changed 'Suspicious Shakedown' to a Chance Encounter instead of a Secondary Quest since
it does not appear in the quest log.</t>
  </si>
  <si>
    <t>-Added the following information for 'Fame and Glory': the two soldiers must survive in order 
to successfully complete the quest. There are exploding necrophages, so it can be tricky. 
You can either axii the soldiers to make them stay outside, or use a lot of bombs before the 
soldiers even have a chance to get to the monsters.</t>
  </si>
  <si>
    <t xml:space="preserve">-Added a video to 'Something Ends, Something Begins': This video shows all the ending 
variations that are possible (Skellige's ruler, Novigrad and Velen ruler, Ciri and Geralt endings, 
Bloody Baron, Sara the godling, Keira Metz, Whoreson Junior, and the mages). </t>
  </si>
  <si>
    <t>-Added the following detail to 'Open Sesame! Part 1': During the auction, if you choose 'Nah. I'll 
wait in the back.', Geralt will be shown feasting at the buffet.</t>
  </si>
  <si>
    <t>-Moved the following detail in 'The Beast of Toussaint' before the detail about following Anna
Henrietta: During 'The Beast of Toussaint' (part where you need to find Palmeran, after killing 
the bruxa, wait until dark before seeking the Duchess to get a unique scene @12:12.</t>
  </si>
  <si>
    <t>-In the quest 'Paperchase', if Geralt gets kicked out of the bank by getting too aggressive in the
vault, but getting beaten by the dwarves, you will notice that there is a board to the left when you
enter the bank. This board previously had 4 drawings of people that should not be served. If you
were kicked out, then a drawing of Geralt will also appear there.</t>
  </si>
  <si>
    <t>-In 'Face me if you Dare', Ronvid is fighting for Lady Bilberry. You can find a notice on a nearby
noticeboard that says, "My daughter Bilberry, a lovely girl and the apple of our eyes, died this 
year, the fourth of her short life. We buried her in the graveyard, by the crooked birch. Whoever 
wants to place a lump of earth or light a candle for her, that's where to go.
— Butkins"
This implies that Ronvid is Butkins and is fighting for his daughter that passed away.</t>
  </si>
  <si>
    <t>-Added the following detail about 'Flesh for Sale': follow the guard to the captain to not get a 
red x for the quest objectives. Once at the captain, you can either continue going along as a 
Nilfgaardian, or you can reveal who you really are. Either way, you won't have any red X's 
unless you revealed yourself at the gate.</t>
  </si>
  <si>
    <t>-Added the following detail to 'From a Land Far Away': you can meet the man before meeting 
the woman and child and it will result in slightly different interactions.</t>
  </si>
  <si>
    <t>-Added the following detail to 'Blindingly Obvious': If you haven't given Triss her earring back, 
do it during 'Blindingly Obvious' by talking with her as you are walking to the bathhouse. The 
earring can be found at Kaer Morhen and is in a separate detail.</t>
  </si>
  <si>
    <t>-Added the following detail to 'Open Sesame: The Safecracker': When approaching Casamir, 
without triggering the cutscene, you can throw a bomb where he's sitting atop the roof and the 
whole house will go up in flames.</t>
  </si>
  <si>
    <t>-Moved the following detail from 'Capture the Castle' to 'The Man of Cintra': Right after the 
masquerade, you can find the body of the Cintrian behind the house @18:27.</t>
  </si>
  <si>
    <t>-In the quest 'The Sunstone', when you are talking to Fishlung and his companion (the divers in
the underwater cave), if you don't mention the extra dialogue option about the drowners, then
you will be ambushed by the creatures and Fishlung and his friend can die in the process.</t>
  </si>
  <si>
    <t>-When doing the Lord of the Wood, after speaking with the Dwarf, when exiting the building, 
you will see a murder of crows leaving. The leshen has them as spies and will now know you 
are coming.</t>
  </si>
  <si>
    <t>-Moved 'Gwent: Playing Thaler' right after 'A Deadly Plot' since it appears right after you escort
Thaler back to his wagon.</t>
  </si>
  <si>
    <t>-Put the 'Skellige Storm' Gwent card only in the neutral list and removed it from the Skellige list.</t>
  </si>
  <si>
    <t>-Added the following detail to 'The Battle of Kaer Morhen': Here are the rewards for choosing 
either to patch the armory, patch the wall, choosing potions, or choosing traps: Patch the 
Armory: gives a sword called Rose of Shaerrawes. Potions: gives thunderbolt, superior swallow, 
and lesser Perun Runestone. Patching the Wall: provides one less wave of enemies. Traps: 
leads to more enemies getting killed when they trigger the exploding traps.</t>
  </si>
  <si>
    <t>-Added the following detail to 'Open Sesame: The Safecracker': Ways to enlist Casamir without 
him blowing himself up:  'Set the torch aside. Let's talk this out.', then 'Forget about it. Got a job 
for you.', then 'Doubt you're fit to work, anyway.' OR you can use the level 2 delusion ability 
OR you can choose the following: 'Set the torch aside. Let's talk this out.', then 'Actually, got no 
reason to live. Blow yourself sky high.' OR choose the following: 'You're pathetic.'</t>
  </si>
  <si>
    <t>-Added a link to the location of Orianna's orphange for the detail about visiting it before meeting
Orianna.</t>
  </si>
  <si>
    <t>-During 'A Princess in Distress', you can actually kill the bear ahead of time before you encounter
it while leading the goat back to the pellar. If you do this, Geralt will have some extra dialogue
while leading Princess back.</t>
  </si>
  <si>
    <t>-Added 'In Ciri's Footsteps' separately to the main quests for Velen, Novigrad, and Skellige.</t>
  </si>
  <si>
    <t>-Moved 'Racists of Novigrad (II)' after 'Strumpet in Distress'. It should be completed after 'Racists 
of Novigrad (I)' and before 'An Elusive Thief'.</t>
  </si>
  <si>
    <t>-Added the following detail to 'Phantom of Eldberg': you can find an interaction between two kids 
looking at a skeleton. It is on the rock just west of the boat symbol which is found north if Arinbjorn.
The boy's name is Ove and might be the son of another man named Ove that was involved with 
some piracy business.</t>
  </si>
  <si>
    <t>-Added the following detail to 'The Battle of Kaer Morhen': Be careful with mission objectives 
failing. The third portal in the forest can fail if you don't kill the wild hunt enemies in time after 
setting off their portal. When in the courtyard, an objective can fail if you go right to Triss instead.</t>
  </si>
  <si>
    <t>-Added the following detail to 'Open Sesame: The Safecracker': If you let Casamir defeat you in 
the fist fight, there is a funny cutscene.</t>
  </si>
  <si>
    <t>-Added the following detail: Before entering the Gwent tournament in B&amp;W, you can find the 
dwarves trying to enter on the southern side of the building, right near the door that you have 
to enter to play the tournament. They are being blocked by a guard.</t>
  </si>
  <si>
    <t>-In the contract, 'Deadly Delights', you will meet a succubus named Salma. You can also find her
name in the creepy cult house found near one of the sign posts in White Orchard.</t>
  </si>
  <si>
    <t>-You can speak to Fishgulper in front of Lindenvale's inn after the fight in Fists of Fury: Velen 
and give him some money for his family.</t>
  </si>
  <si>
    <t>-Moved 'Karmic Justice' after 'Racists of Novigrad (II)'.</t>
  </si>
  <si>
    <t>-Moved 'Crow's Perch Fight' right before 'Ciri's Story: The Race.</t>
  </si>
  <si>
    <t>-Added the following detail to 'The Great Escape': You can free all the other prisoners once you 
get the key. You have to do this before talking to Margarita for the second time.</t>
  </si>
  <si>
    <t>-Added the following detail to 'Open Sesame: The Heist': In order to succeed when negotiating 
with the hostages: You must have Quinto instead of Casamir, choose 'Pull back from the auction 
house', 'Bring us a wagon and horses', 'Doesn't matter, as long as it rolls', 'I'll set one free now. 
The rest later.' OR you can do the following: 'Pull back from the auction house', then 'Tell me a 
joke', then 'You a racist, Reginald?' OR 'Actually kind of funny.' and they will not attack.</t>
  </si>
  <si>
    <t>-'Goodness, Gracious, Great Balls of Granite!' is actually suggested level 36, not 40. I moved it
in the order section based on this level change.</t>
  </si>
  <si>
    <t>-During 'Equine Phantoms', when you chase the umbra to the graveyard, it disappears for a bit
and circles the gravestone. If you get close enough to it, you will see that this invisible spectre is
called an incubus, which is the male equivalent of a succubus.</t>
  </si>
  <si>
    <t>-Moved 'Face me if you Dare (II)' after 'Karmic Justice'.</t>
  </si>
  <si>
    <t>-Added the following detail: The Caparison of Lament saddle from Gaunter can allow Roach 
to fight with you and she possesses enemies.</t>
  </si>
  <si>
    <t>-Added the following detail to 'The Path of Warriors': If you surface halfway through the swimming 
section, you can face off against two gargoyles and get some unique dialogue from Geralt.</t>
  </si>
  <si>
    <t>-Added the following detail to 'Dead Man's Party': Insult the fireater at the wedding so he leaves. 
Then entertain the guests in his stead by juggling in the center. To do this, do the following: 
Choose: 'Fire eating - what's the trick?', then: 'Do what you want.' When you return, choose 
'Perhaps I can be of service?'.</t>
  </si>
  <si>
    <t>-Added the following detail: In 'Goodness, Gracious, Great Balls of Granite!', if you give Hughes 
the stones for good, he actually passes away from using them too intensely. If you visit his place
after the quest, you can find out this information.</t>
  </si>
  <si>
    <t>-If Roach does not forgive the spirit in 'Equine Phantoms', the woman that gave you the quest 
dies. She can also die if you fail to catch the spirit. You will find her body completely drained of 
blood a couple days later. Even though Geralt warns the woman that she will still have to watch 
out for the spirit and suggests to put a line of salt at her door (which she actually does), she still 
won't make it. Her dead body also has longer hair compared to her original character design.</t>
  </si>
  <si>
    <t>-For the scavenger hunts, Adalbert Kermith's FIRST map is from the merchant in Blackbough. 
The SECOND is from the blacksmith in Blackbough.</t>
  </si>
  <si>
    <t>-Added the detail: if 'Karmic Justice' isn't triggering, meditate until it's between 10pm and 1am. It 
may only occur at these times.</t>
  </si>
  <si>
    <t>-Added the following detail to 'Brothers in Arms: Novigrad', though it is a general detail that can 
happen in Novigrad at the end of the game: In Novigrad, you can sometimes get an interaction 
with witch hunters later on in the game. It can happen near Hattori's or more likely just as you 
enter inside one of the main entrances. It always results in a fight once the hunters pull you 
aside. I was able to trigger it, but not consistently.</t>
  </si>
  <si>
    <t>-Added the following detail to 'Dead Man's Party': If you don't insult the fire-eater, you can 
eventually watch him perform in front of the kids. The third time he breathes fire, he catches 
himself on fire.</t>
  </si>
  <si>
    <t>-Added the following detail: For 'Duck, Duck, Goosed!', note that you should get the contract at 
the signboard near the girl who sells flint first before completing the quest.</t>
  </si>
  <si>
    <t>-In 'Equine Phantoms', the woman you speak to has certain markings on her necklace. They may
be representing her name, though the spelling can be odd (Hanna Soieszczka Trebinska). You 
can also see a whip around her shoulders with nails on the end because she is a flaggellant, 
which are people that flog/whip themselves or others.</t>
  </si>
  <si>
    <t>-For the Scavenger Hunt section, I have now included a 'crafted' checkbox option as well 
as the checkbox for finding the diagram.</t>
  </si>
  <si>
    <t>-Moved 'Haunted House' after 'Novigrad Dreaming' since it can only be triggered if you let Sarah
stay in the house. 'Haunted House'  is started a couple days after 'Novigrad Dreaming' and can
be found on a notice board in Hierarch Square.</t>
  </si>
  <si>
    <t>-Added the following detail to 'The Final Trial', though it isn't connected with the quest itself, it is
fairly close by to the cave entrance:: In the Kaer Morhen region, go to the ruined Watchtower 
which is in the northern region of the map near the tip of the lake. Then if you go south of it along 
the shore of the lake, you will eventually come across a painting easel and a lootable chest.</t>
  </si>
  <si>
    <t>-Added the following detail to 'Dead Man's Party': You can loot the fire swallower's cap when 
following his trail. You can then return it to him when given the dialogue choice. If you decide 
to keep it, it stays in your inventory, but you can't wear it.</t>
  </si>
  <si>
    <t>-Added the following detail: In 'Filibert Always Pays His Debts', when reading the note off of the 
dead body, you will find out what happened to Maximus and his family. Outside their house, you 
can see the 3 nooses hanging from the tree and skeletons underneath.</t>
  </si>
  <si>
    <t>-In 'Equine Phantoms', you can haggle for potatoes instead of coin. You can even go to her cellar
to take more of her potatoes.</t>
  </si>
  <si>
    <t>-Moved 'Looters 2' past the Keira's questline to ensure you are a higher level to face off against 
the alghouls and save the soldiers.</t>
  </si>
  <si>
    <t>-Moved 'Blood Run' immediately after 'The Beast of Toussaint', since it starts immediately after.</t>
  </si>
  <si>
    <t>-Moved the following detail to the 'Isle of Mists' section since it should be done just before heading 
off to the Isle: If you do 'Open Sesame' from Hearts of Stone, before the 'Isle of Mists' and before
'The Battle of Kaer Morhen', you can get a unique piece of dialogue with Vesemir about his old 
lover.</t>
  </si>
  <si>
    <t>-Added the following detail to 'Dead Man's Party': Some of the wedding guests refer to an 
incident where they saw a witcher use axii on a road robber and forced him to shoot his friend 
with a crossbow and then hang himself. This is the story that Lambert tells Geralt during 
'The Final Trial'.</t>
  </si>
  <si>
    <t>-Added the following detail: In 'Equine Phantoms', if you choose to accept the potatoes, you 
can haggle for how many you get.</t>
  </si>
  <si>
    <t>-In 'Equine Phantoms', there is a scenario where Roach can complete the quest on her own. This
occurs if you take the mushrooms, and then abandon and leave the area, then return to the 
woman.</t>
  </si>
  <si>
    <t>-Specified when 'Family Matters Part 2' starts.</t>
  </si>
  <si>
    <t>-Added 'In Ciri's Footsteps' as a separate quest.</t>
  </si>
  <si>
    <t xml:space="preserve">-Added the following detail to 'The Oxenfurt Drunk': Make sure to meet the 2 soldiers right after 
Geralt sings in the first highlighted section. They are West of the first highlighted section and the 
event is the chance encounter "The Price of Passage (I)". You can likely trigger it after the quest, 
but I have not tried. </t>
  </si>
  <si>
    <t xml:space="preserve">-Removed the Ofieri equipment set and horse gear quest from the scavenger hunt list of Hearts
of Stone. Since it is not an actual quest, I instead added it as an extra detail to the 'From Ofier's
Different Shores' quest. </t>
  </si>
  <si>
    <t>-Added the following detail: In 'Equine Phantoms', when following the umbral, if you go in a 
different direction, there will be a cutscene with a different interaction with Roach where she 
begins to say a joke before being cut off because the potion wears off. Doing this will fail the 
quest, but you can reload a save.</t>
  </si>
  <si>
    <t>-In Novigrad, just south of St. Gregory's Bridge, there is a well hidden drawing on a hard to reach
wall that shows a soldier pointing his finger forward, with the message 'CDPR Needs You!'. This
can likely only be reached using console commands.</t>
  </si>
  <si>
    <t>-Moved 'A Tome Entombed' to after 'A Dangerous Game' since you can access it at this time. As
long as you have access to the sewers, you can find this quest at other times as well.</t>
  </si>
  <si>
    <t>-Added the following detail to 'Where the Cat and Wolf Play': The aunt will address the child quite 
differently depending on if you gave her 40 crowns or not.</t>
  </si>
  <si>
    <t>-Added the following detail to 'The Drakenborg Redemption': Southeast of the Hunter's Cottage 
signpost, near the herbalist hut, you can talk to a man who's locked himself inside an outhouse. 
He'll have varying pieces of dialogue and if you zoom in, it looks like he's writing something.</t>
  </si>
  <si>
    <t>-Added the following detail: In 'A Portrait of a Witcher as an Old Man', if you run away from the 
griffin, the quest will fail and the painter will die. You can loot some items from his body.</t>
  </si>
  <si>
    <t>-During the 'bad ending' of Blood and Wine, before attending the funeral, there is a woman that
is selling flowers and says that Anna Henrietta's favourite flower was the white rose. You can
find a single white rose where the murder occurred, just south of the Palace Gardens.</t>
  </si>
  <si>
    <t>-You can see someone in Crow's Perch putting up the new signtravel post, which becomes 
available to use after the baron questline.</t>
  </si>
  <si>
    <t>-Added Francesca Findabair: The Beautiful to the Gwent list since it was missing. It is acquired by
completing Gwent: Big City Players.</t>
  </si>
  <si>
    <t>-Added the following detail to 'The Final Trial': When you encounter the harpies, Lambert will 
compliment your fighting style. If you use your crossbow, he will say "Nice shot". If you use the 
crossbow a couple more times, he refer to your crossbow as 'gabriel'.</t>
  </si>
  <si>
    <t>-Added the following detail to 'Evil's First Soft Touches': Don't do the bandit camp north of Vikk 
Watchtower point of interest quite yet if you want some unique dialogue later on. Once you 
begin 'Dead Man's Party', you can take Vlodimir to this question mark and he will give some 
dialogue. More information about this is in the corresponding detail found in 'Dead Man's Party'. 
If you already completed the point of interest, Vlod will just have a bit of glitched dialogue in 
that particular area if you take him there.</t>
  </si>
  <si>
    <t>-Added a link to all 8 variations of the portrait you can get from 'A Portrait of a Witcher as an 
Old Man'.</t>
  </si>
  <si>
    <t>-In the Belgaard Vineyard, you can find a small dog named Pottom and this might be one of 
the Chinese Developer's dog's name.</t>
  </si>
  <si>
    <t>-I included a video link for 'A Final Kindness' if you wanted to watch it since it is part of the bad
ending for Keira.</t>
  </si>
  <si>
    <t>-Added the following detail to 'The Final Trial': Before you enter the cave, you will hear a child 
screaming. There are two pieces of rare dialogue here depending on what you do. The first is 
if you agree to ignore the sound, then change your mind and inspect the area, Lambert will have 
something to say. The second is if you choose to investigate the sound, but then go into the cave 
right away, Lambert will have something else to say.</t>
  </si>
  <si>
    <t>-Added the following detail: In 'What Lies Unseen', when in the boat with Regis, if you stand up, 
he'll make a comment about meeting you there instead and will change into a wisp of smoke.</t>
  </si>
  <si>
    <t>-In the cemetery east of the Nilfgaardian Embassy in Toussaint, you can find a small sign on one
of the crooked little crypts. Geralt will even read it out loud. This holds the Nuragus family and the
inscription translation refers to some naughty behaviour.</t>
  </si>
  <si>
    <t>-If you save John Verden, during 'At the Mercy of Strangers', in the second spot that he 
appears, you can find a note from a refugee at the back of his camp.</t>
  </si>
  <si>
    <t>-Added the detail: in Skellige, you can buy maps that give you fast travel locations on the bigger 
islands. There are 6 that are sold by the merchant west of Kaer Trolde Harbor.</t>
  </si>
  <si>
    <t>-Added the following detail to 'The Final Trial': When Lambert is helping you up the rock, you can 
fall back down from the side you came up on and you'll get a funny moment with Lambert.</t>
  </si>
  <si>
    <t>-Added the following detail: In 'What Lies Unseen', if you ask the Unseen Elder more than one 
question (text that isn't yellow), he'll kill you. Also, when there are 3 yellow options, only the 3rd 
is correct. If you choose the first two options back to back, he will kill you.</t>
  </si>
  <si>
    <t>-There is a man that you can find in Velen, just north-east of Lurtch. Normally, he will immediately
attack you, but if you can get close to his hut while he is still inside, you can see him eating a 
dead body. He seems to have killed a man, his wife, and their dog, while leaving the fish on the
stove untouched and instead, consuming the bodies.</t>
  </si>
  <si>
    <t>-Moved 'The Price of Passage (1, 2, and 3)' to AFTER 'The Oxenfurt Drunk' since they are only
available after the drunk section of this contract.</t>
  </si>
  <si>
    <t>-Added the detail: a bear shrine found in southern most part of Skellige, dead men tied to a ship's 
wheel, and birds doing weird formations. The location is in one of the 4 pics on the reddit post. I
placed this in the 'Lord of Undvik' section because it is the closest quest to this southern location.</t>
  </si>
  <si>
    <t>-Added the following detail to 'The Final Trial': When you exit the cave, you will have two dialogue 
options. They both reference something. The first one references the 'killing monsters' part of one 
of the Witcher 3 cinematic trailers. The other dialogue option references the ending of the Witcher 
book series.</t>
  </si>
  <si>
    <t xml:space="preserve">-Rearranged some extra details for 'The Night of Long Fangs' so that they can be completed in
the proper order based on proximity. </t>
  </si>
  <si>
    <t>-During 'Turn and Face the Strange', there is a reference to the game Portal. During the part of
the quest where you are going through portals, there is one specific portal that can lead you to
a chest that has cake in it, which when consumed, permanently boosts your health by 100 points.
This is a reference because in Portal, you can find a wall that has 'the cake is a lie' scribbled
multiple times on it.</t>
  </si>
  <si>
    <t>-Added the detail: if you saved Moritz after 'A Matter of Life and Death', you can find him with the 
others during 'Now or Never'.</t>
  </si>
  <si>
    <t>-Added the following detail to 'The Final Trial': When you encounter the trolls and they start 
throwing rocks at you, you can actually shoot a crossbow bolt or bomb at them and they will 
flee. The dialogue in your following encounter with them will also be different if you did it this 
way. You can still deal with them peacefully if you do it this way.</t>
  </si>
  <si>
    <t>-'Knight For Hire' doesn't have a recommended level.</t>
  </si>
  <si>
    <t>-During the quest 'Funeral Pyres', when meeting the Eternal Fire Priest, you can see a map of
the Witcher world lying on the stone table next to the priest.</t>
  </si>
  <si>
    <t>-Moved Races: Crow's Perch AFTER Magic Lamp.</t>
  </si>
  <si>
    <t>-Added a video link showing Sarah and Johnny if you let her go during 'Novigrad Dreaming'.</t>
  </si>
  <si>
    <t>-Added the following detail to 'The Final Trial': If you follow the trolls back to their lair, you can 
overhear them telling a joke. If you speak with the troll guarding your stash, he will also have 
something to say. The trolls you follow will also warn you not to enter their cave. If you do, you 
will be forced to fight them, unless you wait until after the quest is done.</t>
  </si>
  <si>
    <t>-Added the following detail to 'Envoys, Wineboys': There are 3 hanse bases in Toussaint and they 
are great ways to gain xp as well as acquiring a lot of swords to sell to the grandmaster armorer. 
As long as you don't kill the leader in each hanse base, you can leave the area, meditate/fast 
travel away, then come back and all the soldiers will be alive again. After level 50, the experience 
gained is reduced drastically. I was able to get to level 55 just by doing the quests, so using this 
method is more for gaining money in the late game to pay for all the grandmaster witcher gear.</t>
  </si>
  <si>
    <t>-Near the large temple of the eternal fire, in northern Novigrad, you will hear the bells ringing 
every day at noon. You can also hear the bells from the central square.</t>
  </si>
  <si>
    <t>-In 'The Most Truest of Basilisks', once the fight begins, the Beast Tamer will take off running 
towards Novigrad Gate where he will cower in fear behind a small building. Geralt can 
follow him until he stops running, but will not be able to interact with him.</t>
  </si>
  <si>
    <t>-Included a video link for 'Gangs of Novigrad' and 'Get Junior' on how to ensure you can get all
green checkmarks in the objectives section of the quest. I have tested this video and it has worked
for me, though I recommend doing a save before certain sections in case you make a mistake.</t>
  </si>
  <si>
    <t>-Added the following detail to 'The Final Trial': If you try to take back your stash from the troll that 
is guarding it, he will only become aggressive if you try to take a silver sword. If you trigger the 
fight, you can go and light the candles at the altar to skip the fight altogether.</t>
  </si>
  <si>
    <t>-Added the following detail to 'Kaer Morhen': When fast traveling, there are cutscenes/loading 
screens that tell you what part of the main quest you are at. The narrator of these is actually an 
older Dandelion (a bard you will meet later on in the game). He is also the one that does all the 
journal entries for everything in your quest log.</t>
  </si>
  <si>
    <t>-During 'The Heist' quest, there are a few more references that can be found. You can find a
gauntlet with large coins attached to it and it looks similar to the Infinite Gauntlet that Thanos
uses in the Marvel movies and comics. You can also find a sword placed in a stone, referencing
Excalibur. You can also find an interesting looking effigy.</t>
  </si>
  <si>
    <t>-During Wandering in the Dark, when you get the eye of Nehaleni, don't go further and don't 
use it yet because there is another hidden room at the opposite end of the big room. Use aard 
to break through a wall and then you'll see a hidden area.</t>
  </si>
  <si>
    <t xml:space="preserve">-Included the following detail: in 'Broken Flowers', you can tell the guard that you are the new 
cook. You can go up to the door and get additional dialogue about asking for Rosa. If you say 
you are the swordplay instructor, he'll just let you in, but the other two pieces of dialogue are 
better since you'll have to go around the back to get inside. Saying you are the cook makes the 
soldier not want to let you in, but after you find an alternate way in, he will make a comment 
saying how Geralt said he was the new cook and that Geralt is lying. Rosa defends you and plays 
along. </t>
  </si>
  <si>
    <t>-Added the following detail to 'The Final Trial': If you cut the emotional ending of Lambert's story 
short, Lambert makes a comment, implying that he killed his father. This might also reference 
Yennefer, since the books suggest that she also killed her father once finding out about her power.</t>
  </si>
  <si>
    <t>-Added the following detail to 'Scenes From a Marriage': If you don't put Iris and Olgierd's 
painting on her grave, you can keep it and hang it in Corvo Bianco during the Blood and 
Wine expansion.</t>
  </si>
  <si>
    <t>-From 'Dead Man's Party', there has been a theory that when Gaunter O'Dimm is eating the
apple, he is actually taking bites from the back of Vlodomir's head. This doesn't actually appear
to be true though since Vlod has this scar on the back of his head long before you get to that
final scene. It may even be from how he died.</t>
  </si>
  <si>
    <t>-Added a note about playing Gwent against the player in the courtyard in Vizima 
(Collect 'em All).</t>
  </si>
  <si>
    <t>-Added the detail: make sure to challenge Zoltan to gwent right at the end of 'Broken Flowers'. 
You can play him again later, but it's during a quest later on, so might as well get his card now 
and start 'Gwent: Old Pals'.</t>
  </si>
  <si>
    <t>-Added the following detail to 'The Final Trial': There is some dialogue where Lambert talks about 
how he used axii on a couple of road robbers. He made the one shoot his friend with a crossbow 
and then hang himself. This scene is referred to in 'Dead Man's Party' in Hearts of Stone.</t>
  </si>
  <si>
    <t xml:space="preserve">-Added an extra detail with a link to 'Kaer Morhen' that includes many mods that PC gamers
can use. </t>
  </si>
  <si>
    <t>-In 'What Lies Unseen', there is another way to die after the encounter with the Unseen Elder. 
After he tosses you away, if you don't drink the Swallow potion in time, your health will fully 
deplete. Also, drinking black blood before the encounter doesn't do anything.</t>
  </si>
  <si>
    <t>-Added the detail: 'A Poet Under Pressure', when you talk with Dijkstra, he will give you either 3, 
4, or 6 men depending on the different dialogue choices and only if you helped him get his 
treasure.</t>
  </si>
  <si>
    <t>-Added the following detail to 'No Place Like Home': If you go to the bedroom with Yennefer, and 
say that you play Gwent for pleasure, you can get some unique dialogue from Lambert in which 
his voice cracks.</t>
  </si>
  <si>
    <t>-Added the following detail: During 'Till Death Do You Part', when searching the cemetery, you 
can find tracks that lead to bloomers on a tree branch, a site where grave robbers have dug up 
a grave, and empty wine bottles.</t>
  </si>
  <si>
    <t>-For the Advancement of Learning: The best conversation path is to ask about the notes, 
"Radovid never forgets", "It's suicide", and then the fourth dialogue option will let you suggest 
Kaer Morhen. If you convince her to go to Kaer Morhen, you can then ask for the notes without 
having to kill her.</t>
  </si>
  <si>
    <t>-Added a detail that Elemental Oil can be used against the Wild Hunt.</t>
  </si>
  <si>
    <t>-Added the following detail to 'No Place Like Home': If you cut the drinking short, you will get a 
unique scene between the three witchers.</t>
  </si>
  <si>
    <t>-Added the following detail: In 'Till Death Do You Part', if you choose to support Margot, she will 
tell you where two Gwent cards are (Barclay Els and Vampire: Bruxa), but you may have these 
already from the main game and they will not give you duplicates of these if you do have them. 
Siding with Louis, you can obtain the Forged in Fire sword.</t>
  </si>
  <si>
    <t>-Ghosts of the Past, you can kill Louis right away after Letho decides to leave him for dead.</t>
  </si>
  <si>
    <t>-Added the detail: you can buy the Undvik horse gear from the armorer of Kaer Trolde.</t>
  </si>
  <si>
    <t>-Added the following detail to 'The Final Trial': After 'The Final Trial' is complete, you can find 
Lamert back at Kaer Morhen and you can get 2 pieces of unique dialogue. The first is about Ciri 
and can only be heard before you lift the curse. The second piece of dialogue is regarding how 
Lambert hasn't changed at all.</t>
  </si>
  <si>
    <t>-I made a note for the painting detail in 'Father Knows Worst' that I could not trigger the 
interaction with the painting, even partially up the stairs, and that might be due to the next 
gen edition, but the video is still there.</t>
  </si>
  <si>
    <t>-During Ghosts of the Past, when given the choice between "you're as good as dead" and 
"don't want trouble" you can hear Letho snoring before selecting the option.</t>
  </si>
  <si>
    <t>-Added the detail: during 'Isle of Mists', you can find another Dwarf inside a cave.</t>
  </si>
  <si>
    <t>-Added the following detail to 'To Bait A Forktail...': If you lose the race against Eskel and give him 
the spirit immediately, he'll bring that up right after the romance scene with Yennefer during 'No 
Place Like Home'.</t>
  </si>
  <si>
    <t>-Added a link to a list of all Witcher 3 easter eggs that can be found throughout the game. This
was added in the 'Kaer Morhen' quest at the very beginning.</t>
  </si>
  <si>
    <t>-In 'Ghosts of the Past', choose "Don't want trouble" after meeting Vester, then "his medallions 
all you need" so you can send Letho to Kaer Morhen.</t>
  </si>
  <si>
    <t>-Added the detail: during 'Fool's Gold', you can find a symbol in the pig's temple that looks like the 
symbol the crones placed on Anna's hand. This might imply that the crones were involved in the 
pig curse.</t>
  </si>
  <si>
    <t>-Added the following detail to 'The Battle of Kaer Morhen': If Letho comes to Kaer Morhen and 
Roche and Ves do not, there is a brief scene involving Lambert and Letho.</t>
  </si>
  <si>
    <t>-Added the following detail to 'Gwent: To Everything - Turn, Turn, Tournament!': When successfully 
defeating all opponents in the Gwent tournament, you will get the Victor's Cup Trophy. You
can place this trophy in your bedroom in Corvo Bianco.</t>
  </si>
  <si>
    <t>-Moved 'Gwent: Velen Players' and 'Deadly Crossing 3' right after 'Ghosts of the Past'.</t>
  </si>
  <si>
    <t>-Added the detail: during 'Fool's Gold', Igor the pig can actually eat the horn of plenty that can 
potentially be given to you by Gaunter O'Dimm if you side with him and choose that specific 
reward during Hearts of Stone.</t>
  </si>
  <si>
    <t>-Added the following detail to 'Blood on the Battlefield': Lambert will respond differently to you 
depending on whether Keira is there or not.</t>
  </si>
  <si>
    <t>-Added the following detail to 'Fists of Fury: Toussaint': After defeating every fist fight opponent, 
you will be awarded with the Fist Fighting Championship Trophy, which you can mount in your 
bedroom in Corvo Bianco.</t>
  </si>
  <si>
    <t>-Moved 'Family Matters Part 2' AFTER 'Ciri's Story: Fleeing the Bog'.</t>
  </si>
  <si>
    <t>-Added the detail: Roach can now run over enemies and either stagger or kill them. The 
dismount animations are now triggered based on where the camera angle is positioned.</t>
  </si>
  <si>
    <t>-Added a video link to 'The Isle of Mists' that shows the unique dialogue from the Countess, who 
is Vesemir's old lover, during 'Open Sesame'. This dialogue is only available if you do 'Open 
Sesame' before starting 'The Isle of Mists' and before 'The Battle of Kaer Morhen'.</t>
  </si>
  <si>
    <t>-Added the following detail to 'Envoys, Wineboys': You can purchase Toussaint horse equipment 
(saddlebags, blinders, and saddle) and a Toussaint crossbow at the Grandmaster Armorer.</t>
  </si>
  <si>
    <t>-There's a 3rd option to complete the 'Whispering Hillock', but you have to find the tree before 
starting the 'Ladies of the Wood'. You can release the spirit this way and still get the 
good Baron ending.</t>
  </si>
  <si>
    <t>-Added the detail: in 'Burlap is the New Stripe', you can still escape the prison in a unique way by 
drinking the Superior White Rafford's Decoction as you're falling from the castle wall. You won't 
be able to do certain things like fast travel though, so reload a save after trying this out.</t>
  </si>
  <si>
    <t>-Moved 'The Beast of Honorton' before 'Where the Cat and Wolf Play' since the former turns into 
the latter. I've also added the detail that 'The Beast of Honorton' will disappear from your quest
log and from your completed quests.</t>
  </si>
  <si>
    <t>-Removed the following detail since I could not get it to trigger during my playthrough and could
not find the corresponding video to go with it: If you try to run away during 'Blood Simple', Geralt 
will have a bit of unique dialogue.</t>
  </si>
  <si>
    <t>-In the 'Whispering Hillock', just east of the place of power, behind a rock, you can find 
the body of a kid.</t>
  </si>
  <si>
    <t>-Added the detail: in 'Love's Cruel Snares', if you refuse to help the woman, she will venture out 
herself and ends up getting killed by the wild dogs.</t>
  </si>
  <si>
    <t>-Added the following detail to 'Woodland Beast': If you decide to let the Scoia'tael be, but inform 
the captain about them, you can later be ambushed by Vernossiel, the leader of the Scoia'tael 
group, close to the Glory Gate signpost.</t>
  </si>
  <si>
    <t>-Added the following detail: In 'Avid Collector', you'll get a conserved shaelmaar trophy and 
500 coins. The merchant will also hang the painting up on the top floor after waiting a couple 
of days.</t>
  </si>
  <si>
    <t>-Moved 'Ciri's Story: Out of the Shadows' after the 'Whispering Hillock' and after 
'Family Matters Part 2'.</t>
  </si>
  <si>
    <r>
      <rPr>
        <sz val="10"/>
        <color rgb="FF000000"/>
        <rFont val="Arial"/>
      </rPr>
      <t>-Added the detail: in 'Love's Cruel Snares', once the quest is completed, and you wait a few days, 
if you go to the spot where the man died, you will find the woman and it looks like she is eating 
the body.</t>
    </r>
    <r>
      <rPr>
        <sz val="10"/>
        <color theme="1"/>
        <rFont val="Arial"/>
      </rPr>
      <t xml:space="preserve"> This happens to be in an area of Velen where there are many cannibals.</t>
    </r>
  </si>
  <si>
    <t>-Moved 'Griffin From the Highlands' and 'Components For An Armorer' after 'Master Armorers' 
since they are connected.</t>
  </si>
  <si>
    <t>-Added the following detail: The blacksmith in Ardaiso Quarry during 'Big Feet to Fill' has some 
unique dialogue if you speak to him.</t>
  </si>
  <si>
    <t>-You can find the place where Ciri fought the Basilisk in 'Ciri's Story: Out of the Shadows' 
at the forgotten tower west of Heatherton.</t>
  </si>
  <si>
    <t>-Added the detail: Roach can now kick enemies. She can even knock down werewolves so that 
you can do a finisher move on them. There is no other way to knock down a werewolf.</t>
  </si>
  <si>
    <t>-Added the following detail to 'Contract:The Mystery of the Byways Murders': You can get different 
amounts of pay depending on who you speak to first and what you say. To get the most coin, talk 
to the officer Milan first before going to Bywaters so that you can haggle for more gold. When at 
the village and after rescuing the two survivors, say 'I'm nosy' to Bytomir so that he doesn't know 
you were already hired to take care of the monster since he won't pay you if he knows you were 
hired. Once you kill the monster (after examining the soldiers' bodies, following the scent, and 
going into the tunnels under the hut), Bytomir will reward you with 210 coins. You can then return 
to Milan to collect the reward from him as well.</t>
  </si>
  <si>
    <t>-Added the following detail and video link to 'Warble of a Smitten Knight': Finding drunk 
Guillaume at the very end if Vivienne chose the lifespan of an Oriole.</t>
  </si>
  <si>
    <t>-Added the detail: in 'The Price of Honor', you can actually find the woman's dowry in an 
underwater shipwreck. You can even give it back to the man or sell it.</t>
  </si>
  <si>
    <t>-Added the following detail and video linke to 'Warble of a Smitten Knight': Vivienne in Novigrad 
if you transferred her curse to the oriole. It can be triggered a week after the B&amp;W expansion 
main quest is done.</t>
  </si>
  <si>
    <t>-Added the detail: during the 'Nilfgaardian Connection', as you make your way to the inn at the 
crossroads, there is a man that sends his daughter away in case the Baron's men return. You 
can even follow her and see her cowering in the woods or get attacked, though she can't actually 
die. If you don't kill the Baron's men in the inn, they will be asking the man about his daughter 
later on. There is also a couple that is concerned about their pigs and the man says he'd rather 
slaughter them then let the Baron's men have them.</t>
  </si>
  <si>
    <t>-Added the following detail: During 'La Cage Au Fou', after speaking with Regis and before 
finding the Wight, go back into Regis's lair and you can find him as a wisp of smoke and he 
will also have some unique dialogue if you try speaking to him while he's in human form.</t>
  </si>
  <si>
    <t>-Added the detail: during 'Tedd Deireadh, The Final Age', Yennefer will have a unique reaction if 
you refuse to take one of the horses before heading towards Avallach. It occurs between taking 
the horses and the fighting giants, so you have to take your time, otherwise you'll miss the 
dialogue.</t>
  </si>
  <si>
    <t>-Noted that 'Extreme Cosplay' can have some very difficult enemies, so it is highly recommended 
to save before attempting this quest, or to even wait to be a higher level.</t>
  </si>
  <si>
    <t>-You can pet Roach now by holding down the jump button when your right hand is towards 
the head.</t>
  </si>
  <si>
    <t>-For the detail about finding Regis's hideout before meeting him, I've added the location and
a map link (Mère-Lachaiselongue Cemetery).</t>
  </si>
  <si>
    <t>-Added the following detail: Musicians of Blavikan in The Land of a Thousand Fables, just north 
of Little Red Riding Hood's House. They will disappear when you approach them, and Syanna 
will make a comment.</t>
  </si>
  <si>
    <t>-In 'Contract: Shrieker', you can talk to the boy, Symko, one final time after you complete 
the quest.</t>
  </si>
  <si>
    <t>-Added the detail: in 'Matter of Life and Death', you can run into a random drunk, Moritz, and 
Morvran Voorhis as well.</t>
  </si>
  <si>
    <t>-Added the following detail: In the Land of a Thousand Fables, you can find the emperor of 
Nilfgaard wandering around near the 3 little pigs area and he just has underwear on.</t>
  </si>
  <si>
    <t>-In 'Wild at Heart', if you spare Margrit and kill Niellen, you can receive a key to unlock the 
chest in the cabin upstairs. You can also find Margrit in the cabin crying.</t>
  </si>
  <si>
    <t>-Added the detail: during 'The Last Wish', while investigating the second shipwreck, you can find 
'pirate booty' further down with some funny dialogue.</t>
  </si>
  <si>
    <t>-Added the following detail: In the Land of a Thousand Fables, you can dive off of longlocks' tower 
and loot some skeletons underwater.</t>
  </si>
  <si>
    <t>-In 'Witcher Wannabe', I clarified that you DON'T expose him and make him work for the village 
elder for a year to see him in the fields. You can find him at the southern entrance (southeast 
of the signpost) and he's still wearing the medallion.</t>
  </si>
  <si>
    <t>-Added the detail: Lambert can be found at the Nowhere Inn after you complete 'Following the 
Thread' and are looking for him during 'Gwent: Old Pals'. Once you start 'Ugly Baby' however, 
he will be in Kaer Morhen instead.</t>
  </si>
  <si>
    <t>-Added the following detail: You can kill the sky giant in The Land of a Thousand Fables with a 
crossbow bolt to the eye just like at the beginning of the DLC with Golyat.</t>
  </si>
  <si>
    <t>-Added the detail: During 'Gwent:Big City Players', don't face Marquise Serenity until after you've 
met Dijkstra, otherwise it will complete without facing Dijkstra. If you face her though, it shouldn't 
prevent you from finding all the Gwent cards, it just allows the Big City Players quest to continue 
without finishing too early.</t>
  </si>
  <si>
    <t>-Added the following detail: After defeating the cloud giant in The Land of a Thousand Fables, 
follow the will o the wisp to obtain a sword, Gesheft, and a Dark Souls bonfire reference.</t>
  </si>
  <si>
    <t>-Added the new Velen Secondary quest, 'In the Eternal Fire's Shadow'.</t>
  </si>
  <si>
    <t>-Moved 'Deadly Delights' and 'Out on your Arse' AFTER 'Lord of Undvik' only because there is
a piece of unique dialogue you can get from 'Deadly Delights' if you've defeated the giant.</t>
  </si>
  <si>
    <t>-Added a modded quest that the PC players can use as well as a video link to the quest itself. 
This detail is in 'The Night of Long Fangs' quest details.</t>
  </si>
  <si>
    <t>-Added the Scavenger Hunt: Forgotten Wolf School Gear Diagrams to the 'All Quests' tab 
in Velen and Kaer Morhen, to the 'Order For Main/Side Quests' tab, and updated the 'Scavenger 
Hunt Maps' tab to include the Forgotten Wolf gear. I also tweaked the Viper Scavenger hunt list 
to include checkboxes for the armor, boots, gauntlets, and trousers instead of just one checkbox.</t>
  </si>
  <si>
    <t>-Added the detail: in 'Count Reuven's Treasure', if you ask about the treasure first, without 
angering the guards or giving up the charade with Triss, you will find the key to Reuven's 
treasure which makes Dijkstra happy. You won't get info on Dandelion, but you'll be able to 
get that later anyways.</t>
  </si>
  <si>
    <t>-Added the following detail: You can use axii to retrieve the clue from the 'unicorn' in 'Beast 
of Toussaint'. This will trigger a fight with 3 villagers if you don't use axii on them.</t>
  </si>
  <si>
    <t>-Moved 'Funeral Pyres' before 'In the Eternal Fire's Shadow' in the 'Order For Quests' tab. 
As long as 'Funeral Pyres' is done before, you will get unique dialogue in 
'In the Eternal Fire's Shadow'.</t>
  </si>
  <si>
    <t>-Added the detail to 'No Place Like Home': in Kaer Morhen, if you romanced Yennefer, you can 
end up making love to her and the scene will cut to a group of wolves chasing a deer. At the 
very end, the deer and wolf both jump over the bridge. It turns out that the wolf ended up dying 
when trying to make this jump and you can find its body under the broken bridge near the Iron 
Mine signpost. Geralt will make a comment as you approach and investigate it.</t>
  </si>
  <si>
    <t>-Moved the detail about finding Milton's grave to the quest 'Till Death Do Us Part' instead of
'Blood Run' since you'll be in the cemetary during 'Till Death Do Us Part' anyways.</t>
  </si>
  <si>
    <r>
      <rPr>
        <u/>
        <sz val="10"/>
        <color rgb="FF000000"/>
        <rFont val="Arial"/>
      </rPr>
      <t>-In the Eternal Fire's Shadow has multiple endings</t>
    </r>
    <r>
      <rPr>
        <u/>
        <sz val="10"/>
        <color rgb="FF000000"/>
        <rFont val="Arial"/>
      </rPr>
      <t>.</t>
    </r>
  </si>
  <si>
    <t>-Added the detail: if you did the trick of dropping your towel in Vizima and then picking it up, you 
can eventually put the towel on an armor rack in Corvo Bianco and it will make it look like your 
legs are protruding from underneath it.</t>
  </si>
  <si>
    <t>-Added the following detail: There might be a bug when trying to interact with the mimes during 
'The Man From Cintra'. They usually are pretending to pull an invisible rope and then you pull it 
from them.</t>
  </si>
  <si>
    <r>
      <rPr>
        <u/>
        <sz val="10"/>
        <color rgb="FF000000"/>
        <rFont val="Arial"/>
      </rPr>
      <t>-In the Eternal Fire's Shadow, if you die during combat, you'll get a unique death scene</t>
    </r>
    <r>
      <rPr>
        <sz val="10"/>
        <color rgb="FF000000"/>
        <rFont val="Arial"/>
      </rPr>
      <t>.</t>
    </r>
  </si>
  <si>
    <t>-Added a border around 'Destination: Skellige' and 'Flesh for Sale' that helps explain why those
quests are placed where they are in the guide.</t>
  </si>
  <si>
    <t>-Added the following detail: For 'Where Children Toil, Toys Waste Away', right after completing 
the quest, if Geralt re-enters The Rocking Horse shop to meet Regis, then Regis will be irritated 
for a moment as he already told Geralt he can't be there or else Detlaff will never appear. This 
will have no affect on the quest.</t>
  </si>
  <si>
    <t>-During 'In the Eternal Fire's Shadow', there are a couple references to 'Funeral Pyres' if 
you had completed it beforehand.</t>
  </si>
  <si>
    <t>-Moved 'Worthy of Trust' after 'The King is Dead - Long Live the King'.</t>
  </si>
  <si>
    <t>-Added the following detail: For 'Where Children Toil, Toys Waste Away', after the quest 
completes, Geralt can go back to the bootblack and speak to him for some minor extra 
conversation. This can be done even at nighttime immediately as the quest completes, 
despite the bootblack having working hours.</t>
  </si>
  <si>
    <t>-The spectre in 'In the Eternal FIre's Shadow' will mention the pesta from 'Towerful of Mice' 
if you brought the bones to Graham.</t>
  </si>
  <si>
    <t xml:space="preserve">-Gwent: Changed the location of Eredin Bréacc Glas: The Treacherous to Hearts of Stone: 
Dulla kh'Amanni at Upper Mill </t>
  </si>
  <si>
    <t>-Added the following detail: The elven shield you obtain in 'Extreme Cosplay' can be mounted 
on a wall in Corvo Bianco.</t>
  </si>
  <si>
    <t>-If you get one of the good endings for 'In the Eternal Fire's Shadow', you will see a dog in 
Devil's Pit named Kal. This is likely a reference to Henry Cavill's dog who is also named Kal.</t>
  </si>
  <si>
    <t>-Moved 'A Midnight Clear' after 'Dead Man's Party' because it will fail if you do not complete it
before leaving the wedding area.</t>
  </si>
  <si>
    <t>-Added the following detail: In 'Spoontaneous Profits', Ra'mses Gor-Thon is referring to 
Gordon Ramsey, the master chef.</t>
  </si>
  <si>
    <t>-Moved 'Crow's Perch Fight' AFTER 'Family Matters Part 1' and explained that it is the fistfight 
you have with the Baron during the raging fire.</t>
  </si>
  <si>
    <t>-Added the detail: at the end of the game, during 'Tedd Deireadh, The Final Age', after 
defeating Eredin, if you look up, you can see the planet that Geralt's world is conjoining.</t>
  </si>
  <si>
    <t>-Moved 'Fists of Fury: Toussaint' and 'Raging Wolf' after 'Blood Run' because 'Raging Wolf' can 
only be triggered once 'Fists of Fury: Toussaint' was completed, so it could no longer be in the
'can be done at any time' section. There is no time limit to complete these quests and Fists of Fury
can still be done at any time.</t>
  </si>
  <si>
    <t>-Ordered the quests in the 'All Quests' tab alphabetically so it is easier to find each one.</t>
  </si>
  <si>
    <t>-Moved the following detail to 'La Cage au Fou' instead of 'The Hunger Game': if you don't 
chase after Marlene when she runs away and instead go back to Regis, you can find her dead 
body nearby. Her character model will never be removed, but you can see her bones underneath.</t>
  </si>
  <si>
    <t>-Added a video and text guide on how to get each of the Blood and Wine endings as an extra
detail for 'Capture the Castle'. Also added a video guide on how to get each of the Hearts of Stone
endings as an extra detail for 'Whatsoever a Man Soweth'. Also attached a video link as an extra
detail to 'The Battle of Kaer Morhen' that shows how to get all the endings for the base game.</t>
  </si>
  <si>
    <t>-After following the lumberkin in 'Family Matters Part 1', you can go to the Oxenfurt gate when 
trying to find Tamara, and you can trigger the 'Thou Shall Not Pass' quest. Once you get this 
quest started, return to the Baron to aquire the pass from him. Once you do this, then you can 
do 'Bitter Harvest' and 'Fake Papers', but it is suggested to do these two quests when you are a 
higher level since you will have to ensure someone is protected and kept alive in 'Bitter Harvest'.</t>
  </si>
  <si>
    <t>-Added the following detail to 'Don't Play with the Gods': interesting dead tree south west of 
Fyke Isle. It has many buried metal faces surrounding it, along with a chest that cannot be 
accessed. This isn't related to the quest, but it is somewhat close to it.</t>
  </si>
  <si>
    <t>-Added video links to each of the Grandmaster Witcher School Gear quests (including the Viper 
School Gear quest) to display what they each look like with all of the different dye options. These 
include the Grandmaster Wolf, Ursine, Feline, Manticore and Griffin as well as the Viper School 
gear.</t>
  </si>
  <si>
    <t>-Moved 'Thou Shall Not Pass' right after 'Family Matters Part 1' since it should be completed
before 'Bitter Harvest' and 'Fake Papers'.</t>
  </si>
  <si>
    <t>-Changed 'Take What You Want' to a secondary quest instead of a treasure hunt.</t>
  </si>
  <si>
    <t>-Noted that 'Capture the Castle' is a cutoff point. If you start it, 'Warble of a Smitten Knight' will fail 
if you haven't completed it yet. Also, once you start 'Capture the Castle', you won't be able to do 
any side quests until after you complete the rest of the main story questline.</t>
  </si>
  <si>
    <t>-Moved 'Deadly Crossing 3' after 'A Princess in Distress'.</t>
  </si>
  <si>
    <t>-Added the detail: 'Open Sesame' scene where Geralt tries to pick up Borsodi's house, but 
lights the candles instead is making fun of the fact that when looting things, sometimes you 
accidentally light the candles that are nearby instead of opening up the chest.</t>
  </si>
  <si>
    <t>-Added the following detail: During 'The Night of Long Fangs', you can find Guillome's body if you 
didn't complete 'Warble of a Smitten Knight'.</t>
  </si>
  <si>
    <t>-'In the Eternal Fire's Shadow', there is a closed off building near the top of Devil's Pit. If you 
get the good ending where the area becomes populated with people, this building will become 
open with a merchant inside.</t>
  </si>
  <si>
    <t>-Added the following detail to 'Family Matters: Part 1': Nibbles the cat appears in multiple 
locations. Unlike most cats, this one is not afraid of you. You can encounter her first when 
meeting Tamara in Oxenfurt. The link shows all the other possible locations you can find Nibbles.</t>
  </si>
  <si>
    <t>-Attached links to all tombstone inscriptions for the Mere-Lachaiselonge and Orlemurs cemetaries
and added them to the 'Till Death Do Us Part' quest in the extra details section.</t>
  </si>
  <si>
    <t>-In the main menu options, you can have alternate appearances for Yennefer, Triss, Ciri, 
Dandelion, and Nilfgaardian soldiers' armor.</t>
  </si>
  <si>
    <t>-Moved the following detail to 'Pyres of Novigrad' since the area is blocked off during 'Carnal 
Sins': before starting 'Carnal Sins', you can meet the dwarf that ends up dead. Try to find him 
during 'Pyres of Novigrad', since the area will be blocked off during 'Carnal Sins' and possibly 
many quests before it. Also, in this area, you can find an interesting statue and patients that talk 
about the murder before it happens. They will also talk about the murder at the beginning of the 
'Carnal Sins' quest.</t>
  </si>
  <si>
    <t>-Added the following detail: If you find the pendant during 'The Tufo Monster', there can be two 
different endings. One where you expose the individual, or keep their secret safe.</t>
  </si>
  <si>
    <t>-Armorer in Heirarch Square in Novigrad that says top notch swords now actually sells a few 
good swords, two of which are actually in promos and trailers for the game. He'll stop saying 
"top notch swords" once you buy them.</t>
  </si>
  <si>
    <t>-Added a 4th Poor Fucking Infantry card to the Northerm Realms Gwent list.</t>
  </si>
  <si>
    <t>-Moved 'Perks of Being a Jailbird' and 'Using Your Loaf' AFTER 'Burlap is the New Stripe' instead
of before. I also noted in 'Burlap is the New Stripe' that these two quests must be completed
before going down to do the laundry while in jail.</t>
  </si>
  <si>
    <t>-Added some Gwent cards to Northern Realms: A second Redanian Foot Soldier, a second
Trebuchet, and a second Ballista.</t>
  </si>
  <si>
    <t>-Added the following detail: During 'Pomp and Strange Circumstance', if you don't put on the mask 
and gloves, Geralt will make agonizing sounds while picking the mandrake root.</t>
  </si>
  <si>
    <t>-After dealing with Imlerith, if you go back to Kaer Morhen, you can have additional dialogue with 
Keira Metz about her and Lambert.</t>
  </si>
  <si>
    <t>-Added the following detail to 'Redania's Most Wanted': all green checkmarks for Redania's Most 
Wanted. There are two options in the reddit post. The best way is to show Yen the crystal right 
after 'Last Wish' (she disappears if you walk out of the room after 'Last Wish'), but don't give it to 
her. Don't talk with Triss about the crystal at all. Bring Radovid the crystal and give it to him. Even 
though you didn't show Triss the crystal, it will still mark it as complete. If you showed both Triss 
and Yen, for some reason it'll mark the Yen portion as failed.</t>
  </si>
  <si>
    <t>-Added the following detail: The correct dialogue choices with Syanna during 'Pomp and Strange 
Circumstance' in order to get the good ending is the following: "Cause she turned her back on 
you, forgot about you." and then "Ever thought to forgive her?"</t>
  </si>
  <si>
    <t>-Added the detail to 'The Creature From the Oxenfurt Forest': North East of the Herbalist's Hut 
near Oxenfurt, you can find an assortment of large stones that are somewhat similar to 
Stonehenge. There is also an image of a hanged witch on one of the rocks.</t>
  </si>
  <si>
    <t>-Moved 'Spoontaneous Profits!' AFTER 'La Cage au Fou' and noted the following: -'Spoontaneous 
Profits!' can only be done after 'La Cage au Fou' and can be obtained during this quest. Once you 
enter the house with the many spoons, when you find the Spoon Key, it will begin 'Spoontaneous 
Profits!'</t>
  </si>
  <si>
    <t>-During 'Blood on the Battlefield', if you decide to take Ciri to Emhyr (this will lead to the 
Empress or bad ending), Geralt now gets double the amount for finding and bringing Ciri 
to Emhyr (from 2k to 4k) if he accepts the payment (if you accept, it is more likely to get 
the bad ending).</t>
  </si>
  <si>
    <t>-Moved 'Race: Great Erasmus Derby' right before 'A Matter of Life and Death', but noted that you
should speak to Triss to get some unique dialogue about Ingrid Vegelbud BEFORE doing the race.
Make sure not to accidentally start 'A Matter of Life and Death' until after the race.</t>
  </si>
  <si>
    <t>-Added the following detail: While entering a cellar during 'Spoontaneous Profits!', you will find a 
cookbook written by Smigole Louis Serkis, which references the amazing Andy Serkis who 
portrayed Gollum/Smeagol in the Lord of the Rings movies.</t>
  </si>
  <si>
    <t>-In the 'All Quests' tab, I added an explanation that the numbers in brackets is the recommended
level you should be to start the quest.</t>
  </si>
  <si>
    <t>-There is only one Siege Technician Gwent card instead of two, but it can be purchased from one 
of two locations that are listed in the Gwent guide.</t>
  </si>
  <si>
    <t>-Flipped 'A Midnight Clear' AFTER 'The Cursed Chapel' and also moved them AFTER 'Dead
Man's Party'. I made a note in the extra details of 'Dead Man's Party' that those two quests should
be done during 'Dead Man's Party'.</t>
  </si>
  <si>
    <t>-After completing 'Wine is Sacred', you can have an ambush encounter near the Harbor Gate. 
You can find a note on their bodies that shows a contract to kill Geralt.</t>
  </si>
  <si>
    <t>-Added the detail to 'Envoys, Wineboys': bruxae seem to be the only vampires in the game that 
actually don't cast any shadows. The hooded woman that turns into a bruxa unexpectedly, also 
does not cast a shadow. This woman is found at the guarded treasure location south east of Dun 
Tynne Crossroads signpost.</t>
  </si>
  <si>
    <t>-Rearranged some of the extra details in 'Warble of a Smitten Knight' so that they are in the
proper order.</t>
  </si>
  <si>
    <t>-If you save John Verdun, there will be a second part to this quest. You can find him again north 
of Ursten (you can check the map in the attached quest page link).</t>
  </si>
  <si>
    <t>-Noted that 'Worthy of Trust' is still considered a secondary quest as opposed to a chance 
encounter because even though it does not appear in your quest log right away, once you meet
the man for the third time, the quest will appear in your completed quest list.</t>
  </si>
  <si>
    <t xml:space="preserve">-Noted the following Next Gen Edition fix: Marlene's model is no longer standing on her bones 
during the quest 'La Cage au Fou' if you find her dead body by not following her after lifting
the curse from the wight. </t>
  </si>
  <si>
    <t>-In the 'Bald Mountain' quest, you can loot a magic acorn from Imlerith's body. If you decide to 
eat it, it will grant you 2 skill points. You can also give the acorn to the villagers of Bald Mountain, 
but it won't affect anything story related, so best to use it for skill points.</t>
  </si>
  <si>
    <t>-There are now only 2 possible copies of the Catapult Gwent card. The second copy can be found
from a couple different locations, but you can't get 3 in total.</t>
  </si>
  <si>
    <t>-Added the following detail during 'La Cage au Fou': Note that once you reverse the curse by 
dining with the wight, it gives you an option to chase after her or to go find Regis. Make sure to 
follow the Wight/Marlene before talking to Regis in order to get an extra quest (The Hunger 
Game) from Marlene.</t>
  </si>
  <si>
    <t>-You must complete this quest before finishing "Beyond Hill and Dale...".  After completing, the 
goose will award Geralt with a golden egg. Put the egg in your consumables slot and eat the egg; 
it will give you one free skill point when you do so. Important: You must consume it before you 
leave the fabled world or else it disappears from your inventory (as it is part of the illusion).</t>
  </si>
  <si>
    <t>-Moved 'Redania's Most Wanted' right before 'The Last Wish' because one of the only ways to get
all green checkmarks for the objectives, is to show Yen the crystal immediately after 'The Last 
Wish'(she will leave once you leave the inn, so do it right away), but don't give it to her. Do NOT 
show Triss the crystal, even though you can get some unique dialogue with her, because it will 
cause one of the objecetives to fail (a glitch). Then take the crystal to Radovid and give it to him 
since it provides the best option for rewards and there are no consequences to giving it to him.</t>
  </si>
  <si>
    <t>-Attached information about the mutagenerator that you get from Regis and how to use it. This
is in the extra details section of 'Be it Ever so Humble'.</t>
  </si>
  <si>
    <t>-Moved 'Magic Lamp' right after 'Wandering in the Dark' since it needs to be done immediately.</t>
  </si>
  <si>
    <t>-Added the detail to 'The Last Wish': as soon as you finish this quest, talk with Yen before leaving 
and give her the raven skull that you hopefully found and picked up at the beginning of the game. 
There will be some unique dialogue about this.</t>
  </si>
  <si>
    <t>-Added the following detail: There are 3 possible endings to 'Feet as Cold as Ice'. The first is if 
Francois died, Jacquette will be devastated and you will not get a reward. The second is if 
Francois is alive and you convinced him to return to Jacquette, she will be very happy and will 
reward you. The third is if Francois is alive and you told him to do what he wants, Jacquette will 
realize Francois' true motives, but will still pay you for your efforts.</t>
  </si>
  <si>
    <t>-Complete 'Stranger in a Strange Land' before King's Gambit and make sure to accept help from 
Simun Brambling in order to unlock the quest 'An Unpaid Debt' once you finish 
'The Cave of Dreams' quest.</t>
  </si>
  <si>
    <t>-Added the following detail to 'Hey, You Wanna Look at My Stuff?': there is a potential God of War 
reference, which is a man that somewhat looks similar to Kratos. It most likely is not a reference 
to Kratos since the character model is not as muscular, but he is bald, pale, and has red marks 
where the blades of chaos would be. It's on the beached ship directly north of the Novigrad Docks 
and South West of Electors' Square. The link will show you an image.</t>
  </si>
  <si>
    <t>-Added the following detail: If you choose Ravix of Fourhorn as your name, you will get into a 
fistfight with 3 men rather than a mounted duel if you choose Geralt of Rivia as your name in 
'Warble of a Smitten Knight' while signing up for the tournament.</t>
  </si>
  <si>
    <t>-Moved 'An Unpaid Debt' right after 'The Cave of Dreams'.</t>
  </si>
  <si>
    <t>-There are only 2 Vrihed Brigade Veteran Gwent cards instead of 3, but there are multiple 
locations that you can acquire the second card in case you missed it from Olivier.</t>
  </si>
  <si>
    <t>-Moved 'A Portrait of the Witcher as an Old Man' and 'Of Sheers and a Witcher I Sing' AFTER 
'Wine is Sacred'. Noted that they both only become available once 'Warble of a Smitten Knight' 
is complete and that they can be completed at any point once they become available.</t>
  </si>
  <si>
    <t>-Moved 'Take What you Want' right after 'Where the Cat and the Wolf Play' and noted that this
quest is only available if you spare Gaetan.</t>
  </si>
  <si>
    <t>-Vampire: Bruxa can only be acquired once instead of twice, but there are two locations in which
you can obtain it.</t>
  </si>
  <si>
    <t>-Added the following detail: If you don't get the fish in time during Beast of Toussaint, there is a 
funny cutscene. If you do get it in time, you are rewarded more experience points. It is possible 
to get it on your first try if you know where it is. Unfortunately, I could not find a video link for this.</t>
  </si>
  <si>
    <r>
      <rPr>
        <sz val="10"/>
        <color rgb="FF000000"/>
        <rFont val="Arial"/>
      </rPr>
      <t>-In 'Avid Collector', It is possible to both keep the painting and complete this quest. Wait until 
you have Corvo Bianco unlocked and simply hang it up in</t>
    </r>
    <r>
      <rPr>
        <sz val="10"/>
        <color rgb="FF000000"/>
        <rFont val="Arial"/>
      </rPr>
      <t xml:space="preserve"> Corvo Bianc</t>
    </r>
    <r>
      <rPr>
        <sz val="10"/>
        <color rgb="FF000000"/>
        <rFont val="Arial"/>
      </rPr>
      <t>o then go talk to Marcus 
who'll buy it from you, completing the quest. However, the painting will still be hanging back in 
Corvo Bianco.</t>
    </r>
  </si>
  <si>
    <t>-Moved the following detail to 'Open Sesame!': fInd a boar with an arrow through it @28:04 then 
follow tracks to find the hunter's corpse. This is triggered during 'Open Sesame' when you need 
to meet the stranger at the Herbalist's hut. You can't fast travel when doing this part because
it will not trigger. You must walk to the Herbalist's hut from Oxenfurt.</t>
  </si>
  <si>
    <t>-Added the following information to 'The Man From Cintra': There are many clothing options with 
different responses from Anna. If you wear the appropriate attire (Nilfgaardian or Beauclair style, 
but not Skellige), she will compliment you on your style. If you don't have appropriate attire, Anna 
will criticize you, but will have prepared and give you a Beauclair set. If you didn't have 
appropriate attire, but had it in your inventory, Anna will criticize you and then you change into the 
set in your inventory. Anna doesn't acknowledge if you were just wearing your breeches and 
treats it like you were wearing armor. In the past, if you have your weapons or a mask already on, 
she would compliment you on your forethought, but still give you a different mask. The Next Gen 
Update automatically removes any swords or masks you may have had on before the cutscene 
even starts, so she doesn't acknowledge it anymore.</t>
  </si>
  <si>
    <t>-In 'A Poet Under Pressure', both the painting and ring can be given to Dandelion or kept for 
yourself. Additionally, they can be stored in your stash, and still be given to Dandelion, creating 
duplicates of them.</t>
  </si>
  <si>
    <t>-Moved 'A Dark Legacy' to after 'Open Sesame!' because it is started by dismantling the bird
figurine. 'Avid Collector' was fixed to correctly say that it is the painting from the auction that 
triggers it instead of the bird figurine.</t>
  </si>
  <si>
    <t>-Moved 'Extreme Cosplay' BEFORE 'La Cage au Fou' because it is proximity sensitive and these
two quests are close to the same area. 'Extreme Cosplay' can be done at any time, but it is easy
to accidentally trigger and then miss it.</t>
  </si>
  <si>
    <t>-Changed a note regarding the quest 'Following the Thread'. It should be done before 'Ugly Baby'
instead of the 'Isle of Mists'.</t>
  </si>
  <si>
    <t>-Added the detail: the masks of the other three heist participants can be looted from the 
basement of the herbalist hut after completing 'Open Sesame!'. It may depend on the outcome
of the quest.</t>
  </si>
  <si>
    <t>-Moved 'No Place Like Home' AFTER 'Blood Run' because it is extremely worthwhile to be done
early on.</t>
  </si>
  <si>
    <t>-For the 'Forgotten Wolf School Gear (Basic)' quest, I have changed the link to take you to 'In the
Eternal Fire' instead since that quest is where you will receive the basic diagrams. I've also noted
that it is not necessarily a quest itself and that it just requires 'In the Eternal Fire' to complete it.</t>
  </si>
  <si>
    <t>-Moved 'Turn and Face the Strange' AFTER 'Blood Run' because it is extremely worthwhile to be 
done early on.</t>
  </si>
  <si>
    <t>-Noted that you can only obtain 3 Commander's Horn Gwent cards and I have listed the 5 
possible locations that you can get them in the Gwent section of the guide.</t>
  </si>
  <si>
    <t>-Moved 'There Can Be Only One' AFTER 'Blood Run' because it is extremely worthwhile to be 
done early on.</t>
  </si>
  <si>
    <t>-You can Aard the beehives in White Orchard and kill merchants in the area, including Tomira 
and the man who teaches you how to play Gwent, and then get all of their loot. This may not 
work in the next gen upgrade anymore since the bees now leave once you knock down the hive.</t>
  </si>
  <si>
    <t>-Added video links for 'The Creature From the Oxenfurt Forest' and also placed it after 'Rough 
Neighbourhood' because you should do it before 'The Heist' quest in order to get a little unique
dialogue. I placed it at the end of the ordered Novigrad quest list, but it can be done later, as long
as it's before 'The Heist'.</t>
  </si>
  <si>
    <t>-Added 'Wine Wars: Belgaard Part 1' BEFORE 'Wine Wars: Coronata' and put in 'Wine Wars:
Belgaard Part 2' AFTER 'Wine Wars: Consorting'.</t>
  </si>
  <si>
    <t>-Added the following detail: after your encounter with Gaunter O'Dimm at the temple during the 
end of the game, you can slide down the cliffside to the beach and find a dead body that slightly 
resembles Gaunter. However, it has been disproven by xLetalis for various reasons, including 
the fact that you can find the corpse before the ending of Hearts of Stone.</t>
  </si>
  <si>
    <t>-Added specific steps on how to obtain the quest 'Wine Wars: Consorting'. These steps are
attached as separate details for 'Wine Wars: Coronata', 'Wine Wars: Vermentino', 'Wine Wars:
The Deus in the Machina', and 'Wine Wars: Consorting'.</t>
  </si>
  <si>
    <t>-The sword you get from 'Brothers in Arms: Skellige' after completing both 'Possession' and 'The 
Lord of Undvik', now scales with your character,</t>
  </si>
  <si>
    <t>-Added the following detail to 'Whatsoever a Man Soweth': on Bird Island (small island directly 
east of Toderas) you can find a corpse next to a whale skeleton.</t>
  </si>
  <si>
    <t>-Added the following detail to 'A Knight's Tales': There are 4 possible endings to this quest. The 
first is that you can lift the curse yourself, WITHOUT Sir Gareth's bones. The second is politely 
asking the witch for help and trading a lock of your hair. The third is to threaten the witch into 
helping you. The fourth is saying to the witch that you'll solve the curse yourself and find the 
hidden caves right after to find Gareth's remains before going back to the tree. This allows for the 
best ending and you don't have to give a lock of hair to the witch. Further information can be 
found in the link to the left or the attached video link on this extra detail.</t>
  </si>
  <si>
    <t>-During 'The King is Dead - Long Live the King', Yennefer will now comment on whether you have 
a beard or whether you don't. Before the next gen upgrade, she would only comment if you had 
a beard.</t>
  </si>
  <si>
    <t>-Added the following detail: when meeting with Vespula during 'Broken Flowers', if you run away 
once the bandits start attacking, when you return, Vespula will be bloodied up and will have a 
unique scene.</t>
  </si>
  <si>
    <t>-Added an extra column to the 'Extra Details' section in the 'All Quests' tab in order to make
everything more readable and less spaced apart.</t>
  </si>
  <si>
    <t>-Added the detail: during 'Fencing Lessons', if you let her win the sword match, she will have 
some unique dialogue and will call herself the Black Bruxa.</t>
  </si>
  <si>
    <t>-Moved 'Thou Shall Not Pass' AFTER 'A Princess in Distress' since you shouldn't start 'Thou
Shall Not Pass' until you've found out where Tamara is located. I also reworded some of the 
details in 'Family Matters Part 1'.</t>
  </si>
  <si>
    <t>-In 'The Phantom of Eldberg' south of the Eldberg Lighthouse, the bridge has been fixed in the 
update. There used to be a gap that would frequently cause you to dive into the water below, 
but it is now fully patched up, literally.</t>
  </si>
  <si>
    <t>-Added the detail: the ending with each of the women in 'Broken Flowers' will change slightly 
depending on the order that you see each of them.</t>
  </si>
  <si>
    <t>-Moved 'Crow's Perch Fight' between 'A Princess in Distress' and 'Thou Shall Not Pass'.</t>
  </si>
  <si>
    <t>-Where to find the powerful sword called Moonblade. It is South West of Mulbrydale, in the water 
West of the bridge.</t>
  </si>
  <si>
    <t>-Added the detail: when trying to find Molly during 'Broken Flowers', the Baroness La Valette will 
have a different reaction to you depending on if you killed her son Aryan in the Witcher 2 game 
(a choice you also decided on earlier in the Witcher 3 when discussing details about the second 
game). She will either be extremely pleasant or she will be rude to you and will not join you for 
the races. Morvran Voorhis will also have more to say about Aryan's demise and what happened 
since then if you killed Aryan. Molly becomes a noble lady if Aryan is dead instead of being a 
servant otherwise.</t>
  </si>
  <si>
    <t>-In 'Whatsoever a Man Soweth', if you side with Gaunter and choose 'Make me rich', the reward 
is now doubled in the next gen upgrade (10k instead of 5k).</t>
  </si>
  <si>
    <t>-Added the detail: if you released the mother of the crones during 'The Whispering Hillock', you 
can find a list of the children's names from Crookback Bog in Marabella's hut during 'Broken 
Flowers'.</t>
  </si>
  <si>
    <t>-In the House of Respite area in the Nilfgaardian camp, you can now walk in with any gear (you 
used to have to wear nilfgaardian gear to get in). You can then loot a chest with Nilfgaardian 
armor, as well as a helmet that is next to the chest. This helmet can be put on as a mask in the 
inventory menu, and it appears as a helmet with the Nilfgaardian wings in-game. If you turn on 
the alternative nilfgaardian armor in the main menu option settings, your Geralt will be wearing 
the Season 1 Netflix Nilfgaardian Armor set. Is it considered armor? At least it can be worn for 
a laugh!</t>
  </si>
  <si>
    <t>-Moved 'Bovine Blues' after 'Till Death Do You Part' since there is a little detail that requires you
to not destroy one of the hanse's bases.</t>
  </si>
  <si>
    <t>-Here are 4 locations in Novigrad that have hidden loot. Just West of the Southern Gate in 
Novigrad, you can find and loot two hidden chests. North West of Electors' Square, you can 
find a chest near the rock wall. There is a shipwreck West of Hierarch Square where you can 
find 2 chests and a body to loot. On a small island West of Electors' Square, you can loot a chest.</t>
  </si>
  <si>
    <t>-Added the following detail to the quest 'Envoys, Wineboys': do not complete the following 
Hanse Base until AFTER you do the quest 'Bovine Blues' because there is a detail that you 
can find a scrambled slyzard egg recipe only if you do not clear this hanse base: Filibert 
'Fourfingers' von Wittan's hanse base at Mont Crane Castle. I include a link to the location
as well.</t>
  </si>
  <si>
    <t>-You can get into Oxenfurt's highest tower using parkour This is the top of the Borsodi's Auction 
House and where your team goes to do the heist in Hearts of Stone.</t>
  </si>
  <si>
    <t>-You can find sitings of 2 abandoned ships on some of the smaller islands of Skellige. When 
located, if you meditate for 2 whole days, the ships will actually move to the shore.</t>
  </si>
  <si>
    <t xml:space="preserve">-You can now walk backwards while on horseback, do a flourish when going from idle to a gallop, 
and achieve a unique sort of backflip dismount animation when getting off Roach in tight spaces. </t>
  </si>
  <si>
    <t>-Moved 'The Phantom of Eldberg' before 'Stranger in a Strange Land' since it triggers the latter.</t>
  </si>
  <si>
    <t>-Moved 'Possession' after 'Farting Trolls' since it needs to be done after 'Phantom of Eldberg'.</t>
  </si>
  <si>
    <t>-In 'Broken Flowers', make sure to win both fights against Rosa in order to trigger the 'Fencing 
Lessons' quest.</t>
  </si>
  <si>
    <t>-If Vivienne chooses to have the lifespan of an orielle in Warble of a Smitten Knight, you can find 
her Skellige. If you pass 7 years of in game time, she can be found dead in her house. @0:28.</t>
  </si>
  <si>
    <t>-Hidden secret just north of the Destroyed Bastion. There are a few steps and you should be a 
high level to fight a lvl 50 earth elemental. Follow the video for a more clear walkthrough.</t>
  </si>
  <si>
    <t>-In the hidden secret north of the Destroyed Bastion, there is a cool detail in the bottom room
 that has a wall with an interesting looking symbol.</t>
  </si>
  <si>
    <t>-In the hidden secret room north of the Destroyed Bastion, the symbol that can be found can also 
be found on Regis's gloves, in the lair of the Unseen Elder, and in Tesham Mutna.</t>
  </si>
  <si>
    <t>-In the hidden secret room near the Destroyed Bastion, you can find a dead body outside of the 
tower that was not there before the next gen update.</t>
  </si>
  <si>
    <t>-The 3 different types of statues that you can find around Velen can possibly represent the 
Goddess Melitele in her three forms: a young carefree girl, a mature pregnant woman, and 
a hunched old woman. It is possible they can also represent the 3 crones. Based on the quest 
'Defender of the Faith', the woman that gives you the quest tells you that the statue is of Verna 
the Merciful. You can also see the three statues on your way to talk to Thecla during 
'Bald Mountain'.</t>
  </si>
  <si>
    <t>-During the worst ending of the game, you can find Weavess doing something in her hut. She is 
weaving a tapestry and you can return to look at it closer after the ending is complete. The secret 
that was found is that on the tapestry is the location of the tower that you last saw Ciri before she 
went through the portal. You can see a Swallow (a bird) flying away from the tower, which can be 
interpreted as Ciri surviving the White Frost.</t>
  </si>
  <si>
    <t>-In the 'Vitner's Contract: Chuchote Cave', the description of the signpost when you are looking at 
the map, will tell you that it used to be home to Whispess.</t>
  </si>
  <si>
    <t>-In the next gen upgrade, guards are no longer extremely overlevelled and can easily be 
dispatched if you anger them.</t>
  </si>
  <si>
    <t>-During 'Following the Thread', Lambert asks you to find Hammond. If you talk to Crach 
an Craite before doing this, you can get some dialogue from him saying that he will give 
you a reward for his head. Previously, you could never obtain this reward, but in the next 
gen upgrade, you can visit Crach, before returning to Lambert in Novigrad and after killing 
Hammond, and Crach will give you a reward.</t>
  </si>
  <si>
    <t>-When you are given the key to Yennefer's room in Skellige, it no longer says 'Common item'. 
It says 'Relic' instead.</t>
  </si>
  <si>
    <t>-Make sure you have completed Keira's quest, 'Magic Lamp', so that you have the lamp that can 
reveal ghosts in 'In the Eternal Fire's Shadow'.</t>
  </si>
  <si>
    <t>-'In the Eternal Fire's Shadow', you can deal with the bandits in the Devil's Pit before speaking 
with the deacon, and Geralt will respond with some unique dialogue saying that they were already 
dealt with.</t>
  </si>
  <si>
    <t>-'In the Eternal Fire's Shadow', if you refuse to bring down the deacon and refuse to tell the 
deacon the specifics of what happened, the deacon will be grateful and will ask for your name. 
Geralt responds by saying 'Reinald' and the deacon then names the hospital he creates using 
Reinald's name, even though he thinks he's using Geralt's name.</t>
  </si>
  <si>
    <t>-'Hard Times' does not necessarily have to be done where I placed it since the blacksmith bug
is now fixed with the next gen update. I've kept it in the same spot though just in case.</t>
  </si>
  <si>
    <t>-There's a new dialogue option with Anna Henrietta after the Blood and Wine expansion (if she 
survives) or if you talk to her before meeting Damien during 'Capture the Castle'. You can now 
ask her if Toussaint has always been neutral.</t>
  </si>
  <si>
    <t>-Placed 'Fists of Fury: Skellige' after 'Iron Maiden', so that you can get a quest from her.</t>
  </si>
  <si>
    <t>-Mysterious female shadow that appears around Fyke Isle when you are sailing. It does not appear before or after the quest 'A Towerful of Mice', only during. There is also a weird transparent object floating near the boat that cacn react to igni and you'll hear a male and female scream. It seems the shadow and the transparent object appear when Keira is speaking to you with the Xenovox. The likely explanation is that the developers created an invisible npc that Keira can speak through.</t>
  </si>
  <si>
    <t>-Put 'Till Death Do Us Part' after 'The Last Exploits of Selena's Gang' because of a potential bug.</t>
  </si>
  <si>
    <t>-After finishing 'Of Swords and Dumplings' with Hattori, you can have a bit of follow-up in Skellige. 
If you go to Urialla Harbor, you can run into Sukrus, his brother in law, and the rival sword 
merchant they took from Novigrad. You can overhear them and it seems they intend to start a 
business again. You can't interact with them though.</t>
  </si>
  <si>
    <t>-During 'Of Swords and Dumplings', if you sided with Iorveth in the Witcher 2, you will be able to 
persuade the dwarf to let you in without bribes or axii.</t>
  </si>
  <si>
    <t>-How to get Ciri's sword in the next gen edition during 'Ciri's Story: Visiting Junior'. Once you get 
to your stash, make sure to 'drop' your sword. Afterwards, you can go to the brothel to get a 
funny interaction. Follow the video to know how to finish the quest once you drop the sword in 
your stash. When you are Geralt, you can loot the sword that is dropped near the stash. This may 
have been fixed, so you might not be able to drop the sword anymore, but you can still do the 
brothel interaction. This is probably for the best since you wouldn't be able to fight future bosses 
as Ciri without a sword. 
**With the most recent update (4.01), you unfortunately can't do any of these unique situations, 
but you can still view the video to see how it used to happen.**</t>
  </si>
  <si>
    <t>-Note that the Temerian, Skellige, and Nilfgaardian armor sets don't level up with you when 
purchased, but if you wait to purchase them when you're a higher level, they will also be a 
higher level.</t>
  </si>
  <si>
    <t>-If you do 'Open Sesame' from Hearts of Stone, before the Battle of Kaer Morhen, you can get 
a unique piece of dialogue with Vesemir about his old lover.</t>
  </si>
  <si>
    <t>-Thaler's monocle dialogue is now fixed in the next gen update. If you picked up the monocle in 
the quest 'A Frying Pan, Spick and Span', you can return it to Thaler in 'A Deadly Plot'.</t>
  </si>
  <si>
    <t>-In Skellige, East of Harviken, you can find a large obelisk that you can't interact with. You can 
also find a cave West of Harviken that seems to have an inactive portal.</t>
  </si>
  <si>
    <t>-If you side with Gaunter O'Dimm in 'Whatsoever a Man Soweth', and it is before you have found 
Ciri, he can give you information on how best to help her (how to get the good ending).</t>
  </si>
  <si>
    <t>-Moved 'Races: The Great Erasmus Vegelbud Memorial Derby' after 'Get Junior' because it can
only be started after or near the end of 'Get Junior'.</t>
  </si>
  <si>
    <t>-At any point before the ending of the main game, if you have the mark on your face left by 
Gaunter O'Dimm in the DLC Hearts of Stone, you can get unique dialogue options from Triss, 
Yen, Ciri, and even Regis (in the Blood and Wine DLC) if you speak to him in Dettlaff's toyshop 
before finishing Hearts of Stone.</t>
  </si>
  <si>
    <t>-Moved 'Carnal Sins' after 'A Matter of Life and Death' just because you can get a bit of unique
dialogue with Triss if you haven't met Ingrid Vegelbud.</t>
  </si>
  <si>
    <t>-'Out On Your Arse' is only available after 'Deadly Delights', so I placed 'Deadly Delights' right 
before 'Out On Your Arse' in the 'Order' Google Sheet.</t>
  </si>
  <si>
    <t>-You can get new dialogue with Triss about Ingrid Vegelbud if you have not yet met 
Lady Vegelbud.</t>
  </si>
  <si>
    <t>-Noted that both the 'Never Trust Children Part I and II' are proximity sensitive.</t>
  </si>
  <si>
    <t>-Moved 'Hidden Messages of a Nilfgaardian Kind' because it is only triggered after 'Never Trust
Children (I)'.</t>
  </si>
  <si>
    <t>-You can obtain the elite crossbow set (Nilfgaardian crossbow from the quartermaster at Crow's 
Perch, the Skellige crossbow from the blacksmith at Kaer Trolde, and the elven crossbow from a 
merchant on the Gildorf market square in Novigrad near St. Gregory's Bridge).</t>
  </si>
  <si>
    <t>-Placed 'Witch Hunter Raids (I)' after 'Pyres of Novigrad' since it is only triggered after those 
events.</t>
  </si>
  <si>
    <t>-Noted that 'Witch Hunter Raids (II)' might only be triggered after 'Now or Never'.</t>
  </si>
  <si>
    <t>-'A Deadly Plot' will fail if not completed before 'Isle of Mists' and I placed it after 'Now or Never'.</t>
  </si>
  <si>
    <t>-'Get Junior' and 'The Gangs of Novigrad' can be challenging to have all green checkmarks in the 
mission guide even though you still successfully complete them without failing. This reddit post 
has a solution to obtain all green checkmarks for both quests.</t>
  </si>
  <si>
    <t>-Placed 'Witch Hunter Raids (II)' after 'A Matter of Life and Death' and it must be completed before
'Now or Never'.</t>
  </si>
  <si>
    <t>-Moved 'A Strumpet in Distress' after 'Racists of Novigrad (I)'.</t>
  </si>
  <si>
    <r>
      <rPr>
        <b/>
        <sz val="10"/>
        <color rgb="FFF3F3F3"/>
        <rFont val="Arial"/>
      </rPr>
      <t xml:space="preserve">
</t>
    </r>
    <r>
      <rPr>
        <b/>
        <sz val="24"/>
        <color rgb="FFF3F3F3"/>
        <rFont val="Arial"/>
      </rPr>
      <t xml:space="preserve">NORTHERN REALMS
</t>
    </r>
    <r>
      <rPr>
        <b/>
        <sz val="10"/>
        <color rgb="FFF3F3F3"/>
        <rFont val="Arial"/>
      </rPr>
      <t>Ability: Draw a card if you win a round.</t>
    </r>
  </si>
  <si>
    <r>
      <rPr>
        <b/>
        <sz val="24"/>
        <color rgb="FFF3F3F3"/>
        <rFont val="Arial"/>
      </rPr>
      <t xml:space="preserve">NILFGAARD
</t>
    </r>
    <r>
      <rPr>
        <b/>
        <sz val="10"/>
        <color rgb="FFF3F3F3"/>
        <rFont val="Arial"/>
      </rPr>
      <t>Ability: Win if the round ends in a tie.</t>
    </r>
  </si>
  <si>
    <r>
      <rPr>
        <b/>
        <sz val="24"/>
        <color rgb="FFFFFFFF"/>
        <rFont val="Arial"/>
      </rPr>
      <t>SCOIA'TAEL</t>
    </r>
    <r>
      <rPr>
        <b/>
        <sz val="10"/>
        <color rgb="FFFFFFFF"/>
        <rFont val="Arial"/>
      </rPr>
      <t xml:space="preserve">
Ability: Decide who goes first.</t>
    </r>
  </si>
  <si>
    <t>Card</t>
  </si>
  <si>
    <t>Location, Player</t>
  </si>
  <si>
    <t>Blue Stripes Commando</t>
  </si>
  <si>
    <t>Elsa or Bram in White Orchard</t>
  </si>
  <si>
    <t>Albrich</t>
  </si>
  <si>
    <t>Purchased from Crow's Perch's trader</t>
  </si>
  <si>
    <t>Dol Blathanna Scout</t>
  </si>
  <si>
    <t>Random</t>
  </si>
  <si>
    <t>Crow's Perch's quartermaster</t>
  </si>
  <si>
    <t>Black Infantry Archer</t>
  </si>
  <si>
    <t>Claywich's merchant</t>
  </si>
  <si>
    <t>Midcopse's merchant</t>
  </si>
  <si>
    <t>Lindenvale's merchant</t>
  </si>
  <si>
    <t>Innkeep of The Golden Sturgeon in Novigrad</t>
  </si>
  <si>
    <t>Catapult</t>
  </si>
  <si>
    <t>Cynthia</t>
  </si>
  <si>
    <t>Crow's Perch's Quartermaster</t>
  </si>
  <si>
    <t>Dwarven Skirmisher</t>
  </si>
  <si>
    <t>Marquise Serenity at the Passiflora OR Hearts of Stone: Circus camp 
near Carsten. You can only have 2 copies of this card.</t>
  </si>
  <si>
    <t>Emhyr var Emreis: Emperor of Nilfgaard</t>
  </si>
  <si>
    <t>Inn at the Crossroads or Lindenvale's innkeep</t>
  </si>
  <si>
    <t>Emhyr var Emreis: Invader of the North</t>
  </si>
  <si>
    <t>Hearts of Stone: Circus camp near Carsten</t>
  </si>
  <si>
    <t>Stjepan at The Alchemy</t>
  </si>
  <si>
    <t>Crinfrid Reavers 
Dragon Hunter</t>
  </si>
  <si>
    <t>Emhyr var Emreis: The Relentless</t>
  </si>
  <si>
    <t>Sasha during High Stakes</t>
  </si>
  <si>
    <t>Elven Skirmisher</t>
  </si>
  <si>
    <t>Emhyr var Emreis: The White Flame</t>
  </si>
  <si>
    <t>Final reward of Gwent: Skellige Style</t>
  </si>
  <si>
    <t>Etolian Auxiliary Archers</t>
  </si>
  <si>
    <t>Urialla Harbor's Innkeep in Skellige</t>
  </si>
  <si>
    <t>Esterad Thyssen</t>
  </si>
  <si>
    <t xml:space="preserve">Won from Sigismund Dijkstra </t>
  </si>
  <si>
    <t>Havekar Healer</t>
  </si>
  <si>
    <t>Foltest: Lord Commander of the North</t>
  </si>
  <si>
    <t>Fringilla Vigo</t>
  </si>
  <si>
    <t>A Dangerous Game in Caesar Bilzen's house</t>
  </si>
  <si>
    <t>The Kingfisher Inn's Innkeep</t>
  </si>
  <si>
    <t>Foltest: Son of Medell</t>
  </si>
  <si>
    <t>Heavy Zerrikanian Fire Scorpion</t>
  </si>
  <si>
    <t>Cunny of the Goose's Innkeep</t>
  </si>
  <si>
    <t>Foltest: The Siegemaster</t>
  </si>
  <si>
    <t>Nilfgaardian nobleman in Vizima</t>
  </si>
  <si>
    <t>Impera Brigade Guard</t>
  </si>
  <si>
    <t>Cunny of the Goose's innkeep</t>
  </si>
  <si>
    <t>Havekar Smuggler</t>
  </si>
  <si>
    <t>Foltest: The Steel-Forged</t>
  </si>
  <si>
    <t>Won during High Stakes after defeating Bernard Tulle, the halfling.</t>
  </si>
  <si>
    <t>Seven Cats Inn's innkeep</t>
  </si>
  <si>
    <t>John Natalis</t>
  </si>
  <si>
    <t>From Dangerous Game from Earl</t>
  </si>
  <si>
    <t>Crow's Perch's trader</t>
  </si>
  <si>
    <t>Seven Cats Inn's Innkeep</t>
  </si>
  <si>
    <t>Poor Fucking Infantry</t>
  </si>
  <si>
    <t>Base Deck</t>
  </si>
  <si>
    <t>Inn at the Crossroads' innkeep</t>
  </si>
  <si>
    <t>Barclay Els</t>
  </si>
  <si>
    <t>Letho of Gulet</t>
  </si>
  <si>
    <t>Boatwright during Gwent: Velen Players</t>
  </si>
  <si>
    <t>Dol Blathanna Archer</t>
  </si>
  <si>
    <t>Marquise Serenity at the Passiflora</t>
  </si>
  <si>
    <t>Menno Coehoorn</t>
  </si>
  <si>
    <t>Inn at the Crossroads' innkeep during Gwent: Playing Innkeeps</t>
  </si>
  <si>
    <t>Eithné</t>
  </si>
  <si>
    <t>Zoltan during Gwent: Old Pals</t>
  </si>
  <si>
    <t>Morteisen</t>
  </si>
  <si>
    <t>Francesca Findabair: Daisy of the Valley</t>
  </si>
  <si>
    <t>Sigismund Dijkstra</t>
  </si>
  <si>
    <t>Won from Phillip Strenger during Gwent: Velen Players</t>
  </si>
  <si>
    <t>Morvran Voorhis</t>
  </si>
  <si>
    <t>Marquise Serenity during Gwent: Big City Players</t>
  </si>
  <si>
    <t>Francesca Findabair: Hope of the Aen Seidhe</t>
  </si>
  <si>
    <t xml:space="preserve">Hearts of Stone: Dulla kh'Amanni at Upper Mill </t>
  </si>
  <si>
    <t>Thaler</t>
  </si>
  <si>
    <t>Innkeep in Arinbjorn, Skellige</t>
  </si>
  <si>
    <t>Nausicaa Cavalry Rider</t>
  </si>
  <si>
    <t>Francesca Findabair: Queen of Dol Blathanna</t>
  </si>
  <si>
    <t>Finneas during High Stakes</t>
  </si>
  <si>
    <t>Vernon Roche</t>
  </si>
  <si>
    <t>Won from Haddy during Gwent: Velen Players</t>
  </si>
  <si>
    <t>Francesca Findabair: The Beautiful</t>
  </si>
  <si>
    <t>Reward for completing Gwent: Big City Players.</t>
  </si>
  <si>
    <t>Philippa Eilhart</t>
  </si>
  <si>
    <t>Iorveth</t>
  </si>
  <si>
    <t>Reward for completing Shock Therapy</t>
  </si>
  <si>
    <t>Siege Tower</t>
  </si>
  <si>
    <t>Puttkammer</t>
  </si>
  <si>
    <t>Isengrim Faoiltiarna</t>
  </si>
  <si>
    <t>A Dangerous Game, off one of the bandits in Zed's house</t>
  </si>
  <si>
    <t>Ballista</t>
  </si>
  <si>
    <t>Rainfarn</t>
  </si>
  <si>
    <t>Mahakaman Defender</t>
  </si>
  <si>
    <t>Siege Engineer</t>
  </si>
  <si>
    <t>Purchased from Inn at the Crossroads' innkeep</t>
  </si>
  <si>
    <t>Dethmold</t>
  </si>
  <si>
    <t>Siege Technician</t>
  </si>
  <si>
    <t>Purchased from The Golden Sturgeon's innkeep OR Hearts of 
Stone: Circus camp near Carsten (NOT FROM BOTH)</t>
  </si>
  <si>
    <t>The Golden Sturgeon's Innkeep</t>
  </si>
  <si>
    <t>Dun Banner Medic</t>
  </si>
  <si>
    <t>Foltest: King of Temeria</t>
  </si>
  <si>
    <t>Sweers</t>
  </si>
  <si>
    <t>Kaedweni Siege Expert</t>
  </si>
  <si>
    <t>Tibor Eggebracht</t>
  </si>
  <si>
    <t>Won from Olivier during Gwent: Playing Innkeeps</t>
  </si>
  <si>
    <t>Milva</t>
  </si>
  <si>
    <t>Won during A Matter of Life and Death</t>
  </si>
  <si>
    <t>Young Emissary</t>
  </si>
  <si>
    <t>Saesenthessis</t>
  </si>
  <si>
    <t>Won from Vernon Roche during Gwent: Old Pals</t>
  </si>
  <si>
    <t>Schirrú</t>
  </si>
  <si>
    <t>Hearts of Stone: Won from the merchant at the circus northwest of Carsten</t>
  </si>
  <si>
    <t>Keira Metz</t>
  </si>
  <si>
    <t>Zerrikanian Fire Scorpion</t>
  </si>
  <si>
    <t>Vrihedd Brigade Veteran</t>
  </si>
  <si>
    <t>Prince Stennis</t>
  </si>
  <si>
    <t>Assire var Anahid</t>
  </si>
  <si>
    <t>The Kingfisher Inn's Innkeep OR Hearts of Stone: Circus camp near Carsten 
(NOT FROM BOTH)</t>
  </si>
  <si>
    <t>Redanian Foot Soldier</t>
  </si>
  <si>
    <t>Cahir Mawr Dyffryn aep Ceallach</t>
  </si>
  <si>
    <t>Renuald aep Matsen</t>
  </si>
  <si>
    <t>Yaevinn</t>
  </si>
  <si>
    <t>Sjusta during Gwent: Skellige Style</t>
  </si>
  <si>
    <t>Sabrina Glevissig</t>
  </si>
  <si>
    <t>Rotten Mangonel</t>
  </si>
  <si>
    <t>Ciaran aep Easnillien</t>
  </si>
  <si>
    <t>Sheldon Skaggs</t>
  </si>
  <si>
    <t>Shilard Fitz-Oesterlen</t>
  </si>
  <si>
    <t>Dennis Cranmer</t>
  </si>
  <si>
    <t>Siegfried of Denesle</t>
  </si>
  <si>
    <t>Vanhemar</t>
  </si>
  <si>
    <t>Ida Emean aep Sivney</t>
  </si>
  <si>
    <t>Síle de Tansarville</t>
  </si>
  <si>
    <t>Vattier de Rideaux</t>
  </si>
  <si>
    <t>Riordain</t>
  </si>
  <si>
    <t>Trebuchet</t>
  </si>
  <si>
    <t>Vreemde</t>
  </si>
  <si>
    <t>Toruviel</t>
  </si>
  <si>
    <t>Stefan Skellen</t>
  </si>
  <si>
    <t>Vrihedd Brigade Recruit</t>
  </si>
  <si>
    <t>Ves</t>
  </si>
  <si>
    <t>Emhyr var Emreis: His Imperial Majesty</t>
  </si>
  <si>
    <t>Filavandrel aen Fidhail</t>
  </si>
  <si>
    <t>Yarpen Zigrin</t>
  </si>
  <si>
    <t>Francesca Findabair: Pureblood Elf</t>
  </si>
  <si>
    <r>
      <rPr>
        <b/>
        <sz val="24"/>
        <color rgb="FFFFFFFF"/>
        <rFont val="Arial"/>
      </rPr>
      <t xml:space="preserve">MONSTERS
</t>
    </r>
    <r>
      <rPr>
        <b/>
        <sz val="10"/>
        <color rgb="FFFFFFFF"/>
        <rFont val="Arial"/>
      </rPr>
      <t>Ability: Keep a random unit card out after each round.</t>
    </r>
  </si>
  <si>
    <r>
      <rPr>
        <sz val="24"/>
        <color rgb="FFFFFFFF"/>
        <rFont val="Arial"/>
      </rPr>
      <t>SKELLIGE</t>
    </r>
    <r>
      <rPr>
        <sz val="10"/>
        <color rgb="FFFFFFFF"/>
        <rFont val="Arial"/>
      </rPr>
      <t xml:space="preserve">
Ability: 2 random unit cards from the graveyard are placed on the battlefield at the start of the third round.</t>
    </r>
  </si>
  <si>
    <r>
      <rPr>
        <b/>
        <sz val="24"/>
        <color rgb="FFFFFFFF"/>
        <rFont val="Arial"/>
      </rPr>
      <t xml:space="preserve">NEUTRALS
</t>
    </r>
    <r>
      <rPr>
        <b/>
        <sz val="10"/>
        <color rgb="FFFFFFFF"/>
        <rFont val="Arial"/>
      </rPr>
      <t>Can be played in any deck.</t>
    </r>
  </si>
  <si>
    <t>Location Player</t>
  </si>
  <si>
    <t>Ghoul</t>
  </si>
  <si>
    <t>Cerys</t>
  </si>
  <si>
    <t>The Barrel and Bung Inn's Innkeep</t>
  </si>
  <si>
    <t>Cirilla Fiona Elen Riannon</t>
  </si>
  <si>
    <t>Won from the Scoia'tael merchant during Gwent: Big City Players</t>
  </si>
  <si>
    <t>Clan Brokvar Archer</t>
  </si>
  <si>
    <t>Castel Ravello Vineyard's Herbalist</t>
  </si>
  <si>
    <t>Commander's Horn</t>
  </si>
  <si>
    <t>Inn at the Crossroads's Innkeep OR Lindenvale's innkeep OR Marquise 
Serenity at the Passiflora OR Stjepan at The Alchemy OR the merchant 
at the circus camp near Carsten. (ONLY 3 OF THESE 5 OPTIONS)</t>
  </si>
  <si>
    <t>Harviken's innkeep in Skellige</t>
  </si>
  <si>
    <t>Nekker</t>
  </si>
  <si>
    <t>Clan Dimun Pirate</t>
  </si>
  <si>
    <t>Dupont &amp; Sons' merchant</t>
  </si>
  <si>
    <t>Dandelion</t>
  </si>
  <si>
    <t>Following the Thread off Hammond's corpse</t>
  </si>
  <si>
    <t>Clan Drummond Shield Maiden</t>
  </si>
  <si>
    <t>Decoy</t>
  </si>
  <si>
    <t>Arachas</t>
  </si>
  <si>
    <t>Arinbjorn's innkeep in Skellige</t>
  </si>
  <si>
    <t>Francollarts's armorer</t>
  </si>
  <si>
    <t>Urialla Harbor's innkeep in Skellige</t>
  </si>
  <si>
    <t>The Cockatrice Inn's Innkeep in Sansretour Marsh</t>
  </si>
  <si>
    <t>Svorlag's innkeep in Skellige</t>
  </si>
  <si>
    <t>Draig Bon-Dhu</t>
  </si>
  <si>
    <t>The Pheasantry's Innkeep</t>
  </si>
  <si>
    <t>Triss Merigold</t>
  </si>
  <si>
    <t>Lambert during Gwent: Old Pals</t>
  </si>
  <si>
    <t>Botchling</t>
  </si>
  <si>
    <t>Jonas at The New Port Inn in Skellige</t>
  </si>
  <si>
    <t>Ermion</t>
  </si>
  <si>
    <t>The Scarlet Cardinal Inn's innkeep in Francollarts</t>
  </si>
  <si>
    <t>Vesemir</t>
  </si>
  <si>
    <t>Vimme Vivaldi during Gwent: Big City Players</t>
  </si>
  <si>
    <t>Crone: Weavess</t>
  </si>
  <si>
    <t>Old Sage during Gwent: Velen Players</t>
  </si>
  <si>
    <t>Kambi</t>
  </si>
  <si>
    <t>Beauclair's armorer</t>
  </si>
  <si>
    <t>Yennefer of Vengerberg</t>
  </si>
  <si>
    <t>Stjepan during Gwent: Playing Innkeeps</t>
  </si>
  <si>
    <t>Crone: Whispess</t>
  </si>
  <si>
    <t>Arinbjorn's innkeep</t>
  </si>
  <si>
    <t>King Bran</t>
  </si>
  <si>
    <t>Ducal Camerlengo in Beauclair or Quest: Gwent: To Everything
- Turn, Turn, Tournament!</t>
  </si>
  <si>
    <t>Zoltan Chivay</t>
  </si>
  <si>
    <t>Aldert Geert in White Orchard or found under the Hanged Man's Tree</t>
  </si>
  <si>
    <t>Draug</t>
  </si>
  <si>
    <t>Crach an Craite during Gwent: Skellige Style</t>
  </si>
  <si>
    <t>Light Longship</t>
  </si>
  <si>
    <t>Geralt of Rivia</t>
  </si>
  <si>
    <t>Thaler during Gwent: Playing Thaler</t>
  </si>
  <si>
    <t>Earth Elemental</t>
  </si>
  <si>
    <t>Jonas at The New Port</t>
  </si>
  <si>
    <t xml:space="preserve">	Mysterious Elf</t>
  </si>
  <si>
    <t>Gremist during Gwent: Skellige Style</t>
  </si>
  <si>
    <t>Eredin Bréacc Glas: The Treacherous</t>
  </si>
  <si>
    <t>The Perfumery's merchant in Beauclair</t>
  </si>
  <si>
    <t>Scorch</t>
  </si>
  <si>
    <t>Eredin: Bringer of Death</t>
  </si>
  <si>
    <t>Count Tybalt during High Stakes</t>
  </si>
  <si>
    <t>Mardroeme</t>
  </si>
  <si>
    <t>Jonas at the New Port Inn in Skellige</t>
  </si>
  <si>
    <t xml:space="preserve">        Eredin: Commander of the Red Riders</t>
  </si>
  <si>
    <t>Herbalist at Herb Store in Beauclair</t>
  </si>
  <si>
    <t>Eredin: Destroyer of Worlds</t>
  </si>
  <si>
    <t>Final reward for Gwent: Velen Players (can be in any order)</t>
  </si>
  <si>
    <t>Beauclair Port's Madame Isabelle</t>
  </si>
  <si>
    <t>Cow</t>
  </si>
  <si>
    <t>Hearts of Stone: inside a barn in Brunwich</t>
  </si>
  <si>
    <t>Fiend</t>
  </si>
  <si>
    <t>Olaf</t>
  </si>
  <si>
    <t>The Adder and Jewels Winery's sommelier</t>
  </si>
  <si>
    <t>Gaunter O'Dimm</t>
  </si>
  <si>
    <t>Hearts of Stone: Won from Hilbert during Open Sesame!</t>
  </si>
  <si>
    <t>Foglet</t>
  </si>
  <si>
    <t>Svorlag's innkeep</t>
  </si>
  <si>
    <t>War Longship</t>
  </si>
  <si>
    <t>Tourney Ground's Innkeep</t>
  </si>
  <si>
    <t>Gaunter O'Dimm: Darkness</t>
  </si>
  <si>
    <t>Hearts of Stone: Dulla kh'Amanni at Upper Mill</t>
  </si>
  <si>
    <t>Harpy</t>
  </si>
  <si>
    <t>Harviken's innkeep</t>
  </si>
  <si>
    <t>Ice Giant</t>
  </si>
  <si>
    <t>Leshen</t>
  </si>
  <si>
    <t>Ermion during Gwent: Skellige Style</t>
  </si>
  <si>
    <t>Young Berserker</t>
  </si>
  <si>
    <t>Olgierd von Everec</t>
  </si>
  <si>
    <t>Hearts of Stone: Won from Shani</t>
  </si>
  <si>
    <t>Toad</t>
  </si>
  <si>
    <t>Hearts of Stone: Won from Olgierd von Everec</t>
  </si>
  <si>
    <t>Tourney Ground's Blacksmith</t>
  </si>
  <si>
    <t>Skellige Storm</t>
  </si>
  <si>
    <t>Blood and Wine: Tourney Grounds' armorer</t>
  </si>
  <si>
    <t>Vampire: Bruxa</t>
  </si>
  <si>
    <t>Won during A Matter of Life and Death OR Blood and Wine: Rewarded for 
removing Louis' urn in Till Death Do You Part (NOT FROM BOTH).</t>
  </si>
  <si>
    <t>Pierre at Tailor's Workshop</t>
  </si>
  <si>
    <t>Blood and Wine: Tourney Grounds' barber</t>
  </si>
  <si>
    <t>Berserker</t>
  </si>
  <si>
    <t>Blood and Wine: Won Beauclair Port's butcher</t>
  </si>
  <si>
    <t>Vampire: Ekimmara</t>
  </si>
  <si>
    <t>Birna Bran</t>
  </si>
  <si>
    <t>Emiel Regis Rohellec Terzieff</t>
  </si>
  <si>
    <t>Vampire: Fleder</t>
  </si>
  <si>
    <t>Blueboy Lugos</t>
  </si>
  <si>
    <t>Villentretenmerth</t>
  </si>
  <si>
    <t>Vampire: Katakan</t>
  </si>
  <si>
    <t>Won from Madman Lugos during Gwent: Skellige Style</t>
  </si>
  <si>
    <t>Clan Heymaey Skald</t>
  </si>
  <si>
    <t>Biting Frost</t>
  </si>
  <si>
    <t>Werewolf</t>
  </si>
  <si>
    <t>Clan Tordarroch Armorsmith</t>
  </si>
  <si>
    <t>Arachas Behemoth</t>
  </si>
  <si>
    <t>Clan an Craite Warrior</t>
  </si>
  <si>
    <t>Celaeno Harpy</t>
  </si>
  <si>
    <t>Clear Weather</t>
  </si>
  <si>
    <t>Cockatrice</t>
  </si>
  <si>
    <t>Crone: Brewess</t>
  </si>
  <si>
    <t>Crach an Craite</t>
  </si>
  <si>
    <t>Base Deck (Leader card)</t>
  </si>
  <si>
    <t>Endrega</t>
  </si>
  <si>
    <t>Donar an Hindar</t>
  </si>
  <si>
    <t>Impenetrable Fog</t>
  </si>
  <si>
    <t>Fire Elemental</t>
  </si>
  <si>
    <t>Hjarmar</t>
  </si>
  <si>
    <t>Forktail</t>
  </si>
  <si>
    <t>Holger Blackhand</t>
  </si>
  <si>
    <t>Frightener</t>
  </si>
  <si>
    <t>Madman Lugos</t>
  </si>
  <si>
    <t>Torrential Rain</t>
  </si>
  <si>
    <t>Gargoyle</t>
  </si>
  <si>
    <t>Svanrige</t>
  </si>
  <si>
    <t>Imlerith</t>
  </si>
  <si>
    <t>Udalryk</t>
  </si>
  <si>
    <t>Kayran</t>
  </si>
  <si>
    <t>Roach</t>
  </si>
  <si>
    <t>Vampire: Garkain</t>
  </si>
  <si>
    <t>Wyvern</t>
  </si>
  <si>
    <t>Grave Hag</t>
  </si>
  <si>
    <t>Griffin</t>
  </si>
  <si>
    <t>Plague Maiden</t>
  </si>
  <si>
    <t>Eredin: King of the Wild Hunt</t>
  </si>
  <si>
    <t>When there is a pair of checkboxes, one is for when you find the diagram, and the other is for when you actually craft it.</t>
  </si>
  <si>
    <t>BEAR (URSINE) SCAVENGER HUNT</t>
  </si>
  <si>
    <t>CAT (FELINE) SCAVENGER HUNT</t>
  </si>
  <si>
    <t>GRIFFIN SCAVENGER HUNT</t>
  </si>
  <si>
    <t>MERCHANTS</t>
  </si>
  <si>
    <t>PART 3</t>
  </si>
  <si>
    <t>PART 1</t>
  </si>
  <si>
    <t>PART 4</t>
  </si>
  <si>
    <t>Buy Ibrahim Savi's maps 
(1,2,3,4) from the armorer of 
Kaer Trolde in Skellige</t>
  </si>
  <si>
    <t>Superior Armor</t>
  </si>
  <si>
    <t>Buy Adalbert Kermith's 
map (1) from the merchant 
of Blackbough</t>
  </si>
  <si>
    <t>Enhanced Armor</t>
  </si>
  <si>
    <t>Mastercrafted Steel Sword</t>
  </si>
  <si>
    <t>Buy Edwin Greloff's 
maps (1,2) from 
the armorer of Midcopse</t>
  </si>
  <si>
    <t>Enhanced Boots</t>
  </si>
  <si>
    <t>Superior Boots</t>
  </si>
  <si>
    <t>Buy Adalbert Kermith's 
map (2) from the blacksmith 
of Blackbough</t>
  </si>
  <si>
    <t>Mastercrafted Silver Sword</t>
  </si>
  <si>
    <t>Enhanced Trousers</t>
  </si>
  <si>
    <t>Superior Gauntlets</t>
  </si>
  <si>
    <t>Enhanced Silver Sword</t>
  </si>
  <si>
    <t>Mastercrafted Armor</t>
  </si>
  <si>
    <t>Enhanced Steel Sword</t>
  </si>
  <si>
    <t>Superior Trousers</t>
  </si>
  <si>
    <t>Buy Adalbert Kermith's 
maps (3) from the quartermaster 
of Crow's Perch</t>
  </si>
  <si>
    <t>PART 2</t>
  </si>
  <si>
    <t>Mastercrafted Trousers</t>
  </si>
  <si>
    <t>Buy Edwin Greloff's 
maps (3) from 
the armorer of Hierarch Square</t>
  </si>
  <si>
    <t>BASE SET</t>
  </si>
  <si>
    <t>Superior Steel Sword</t>
  </si>
  <si>
    <t>Enhanced Gauntlets</t>
  </si>
  <si>
    <t>Mastercrafted Boots</t>
  </si>
  <si>
    <t>Steel Sword</t>
  </si>
  <si>
    <t>Superior Silver Sword</t>
  </si>
  <si>
    <t>Mastercrafted Gauntlets</t>
  </si>
  <si>
    <t>Silver Sword</t>
  </si>
  <si>
    <t>Buy Adalbert Kermith's 
maps (4) from the blacksmith 
of Lindenvale</t>
  </si>
  <si>
    <t>GRANDMASTER SET</t>
  </si>
  <si>
    <t>Buy Edwin Greloff's maps (4) 
from the elven blacksmith near 
Glory Gate signpost in Novigrad</t>
  </si>
  <si>
    <t>Armor</t>
  </si>
  <si>
    <t>Trousers</t>
  </si>
  <si>
    <t>Boots</t>
  </si>
  <si>
    <t>Gauntlets</t>
  </si>
  <si>
    <t>Crossbow</t>
  </si>
  <si>
    <t>VIPER SCAVENGER HUNT</t>
  </si>
  <si>
    <t>WOLF SCAVENGER HUNT</t>
  </si>
  <si>
    <t>MANTICORE SCAVENGER HUNT</t>
  </si>
  <si>
    <t>FORGOTTEN WOLF SCAVENGER HUNT</t>
  </si>
  <si>
    <t>Diagrams for the armor, 
boots, gauntlets, and 
trousers purchased from 
Countess Mignole during 
'Open Sesame'</t>
  </si>
  <si>
    <t>Silver Sword in the basement of the 
chapel of White Orchard Cemetary</t>
  </si>
  <si>
    <t>Buy slightly torn notes (1) by 
Hieronymus from the blacksmith 
of Lindenvale</t>
  </si>
  <si>
    <t>Given by Lafargue during 
Master Master Master Master</t>
  </si>
  <si>
    <t>Complete 'In the Eternal 
Fire's Shadow' to receive 
the base set diagrams 
and the locatioin of the 
other two sets</t>
  </si>
  <si>
    <t>Steel Sword is found in a chest of the Amavet Fortress 
Ruins just west of the ransacked village 
fast travel point in White Orchard</t>
  </si>
  <si>
    <t>Buy well-preserved notes (2) by 
Hieronymus from the elven blacksmith 
near Glory Gate signpost in Novigrad</t>
  </si>
  <si>
    <t>PART 5</t>
  </si>
  <si>
    <t>Buy heavily faded notes (3,5) by 
Hieronymus from the 
armorer of Hierarch Square</t>
  </si>
  <si>
    <t>PART 6</t>
  </si>
  <si>
    <t>Viper Venomous Silver Sword can only be found during 
Whatsoever a Man Soweth and you will find it 
stuck in a stone in Gaunter's world. You do not find a
diagram, but the actual sword in this situation.</t>
  </si>
  <si>
    <t>Buy damp, moldy notes (4) by 
Hieronymus from the 
armorer of Kaer Trolde</t>
  </si>
  <si>
    <t>Viper Venomous Steel Sword is found during 
Open Sesame and it will be in one of 
the chests inside the vault</t>
  </si>
  <si>
    <t>Buy worn-out and faded notes (6) by 
Hieronymus from the elven blacksmith 
near Glory Gate signpost in Novigrad</t>
  </si>
  <si>
    <t>Buy notes on parchment (7) by 
Hieronymus from the 
armorer of Kaer Trolde</t>
  </si>
  <si>
    <t>ALCHEMY                                                  ALCHEMY                                                  ALCHEMY                                                  ALCHEMY                                                  ALCHEMY                                                  ALCHEMY                                                  ALCHEMY                                                  ALCHEMY                                                  ALCHEMY</t>
  </si>
  <si>
    <t>SUBSTANCES</t>
  </si>
  <si>
    <t>OILS</t>
  </si>
  <si>
    <t>POTIONS</t>
  </si>
  <si>
    <t>DECOCTIONS</t>
  </si>
  <si>
    <t>BOMBS</t>
  </si>
  <si>
    <t>ALCOHOL/QUEST RELATED</t>
  </si>
  <si>
    <t>NAME</t>
  </si>
  <si>
    <t>INGREDIENTS</t>
  </si>
  <si>
    <t>EFFECT</t>
  </si>
  <si>
    <t>FORMULA</t>
  </si>
  <si>
    <t>CHARGES</t>
  </si>
  <si>
    <t>TOXICITY</t>
  </si>
  <si>
    <t>DURATION</t>
  </si>
  <si>
    <t>AETHER</t>
  </si>
  <si>
    <t>1x Han Fiber</t>
  </si>
  <si>
    <t>Alchemy 
Ingredient</t>
  </si>
  <si>
    <t>Location</t>
  </si>
  <si>
    <t>BEAST OIL</t>
  </si>
  <si>
    <t>1x Dog Tallow</t>
  </si>
  <si>
    <t>10% Attack 
power versus 
Beasts</t>
  </si>
  <si>
    <t>BEAR PHEROMONES
*Only added with 
console commands*</t>
  </si>
  <si>
    <t>1x Dwarven Spirit</t>
  </si>
  <si>
    <t>Bears will not 
attack the 
witcher</t>
  </si>
  <si>
    <t>n/a</t>
  </si>
  <si>
    <t>90s</t>
  </si>
  <si>
    <t>ALGHOUL DECOCTION</t>
  </si>
  <si>
    <r>
      <rPr>
        <u/>
        <sz val="10"/>
        <color rgb="FF000000"/>
        <rFont val="Arial"/>
      </rPr>
      <t xml:space="preserve">1x </t>
    </r>
    <r>
      <rPr>
        <u/>
        <sz val="10"/>
        <color rgb="FF000000"/>
        <rFont val="Arial"/>
      </rPr>
      <t>Dwarven spirit</t>
    </r>
  </si>
  <si>
    <t>Adrenaline Points are 
generated more quickly 
than normal until the first 
successful enemy attack.
50% Adrenaline 
Point gain</t>
  </si>
  <si>
    <t>1800s</t>
  </si>
  <si>
    <t>DANCING STAR</t>
  </si>
  <si>
    <t>Produces a fiery explosion that 
can cause nearby opponents to 
start burning. Destroys 
monster nests.
100 Fire damage</t>
  </si>
  <si>
    <t>4s</t>
  </si>
  <si>
    <t>ALCOHEST</t>
  </si>
  <si>
    <r>
      <rPr>
        <u/>
        <sz val="10"/>
        <color rgb="FF000000"/>
        <rFont val="Arial"/>
      </rPr>
      <t xml:space="preserve">1x </t>
    </r>
    <r>
      <rPr>
        <u/>
        <sz val="10"/>
        <color rgb="FF000000"/>
        <rFont val="Arial"/>
      </rPr>
      <t>Empty bottle</t>
    </r>
  </si>
  <si>
    <t>Alchemy ingredient</t>
  </si>
  <si>
    <t>-</t>
  </si>
  <si>
    <t>1x White Gull</t>
  </si>
  <si>
    <t>1x Wolf's Liver</t>
  </si>
  <si>
    <t>1x Berbercane Fruit</t>
  </si>
  <si>
    <r>
      <rPr>
        <u/>
        <sz val="10"/>
        <color rgb="FF000000"/>
        <rFont val="Arial"/>
      </rPr>
      <t xml:space="preserve">5x </t>
    </r>
    <r>
      <rPr>
        <u/>
        <sz val="10"/>
        <color rgb="FF000000"/>
        <rFont val="Arial"/>
      </rPr>
      <t>Lesser red mutagen</t>
    </r>
  </si>
  <si>
    <r>
      <rPr>
        <u/>
        <sz val="10"/>
        <color rgb="FF000000"/>
        <rFont val="Arial"/>
      </rPr>
      <t xml:space="preserve">1x </t>
    </r>
    <r>
      <rPr>
        <u/>
        <sz val="10"/>
        <color rgb="FF000000"/>
        <rFont val="Arial"/>
      </rPr>
      <t>Saltpeter</t>
    </r>
  </si>
  <si>
    <r>
      <rPr>
        <u/>
        <sz val="10"/>
        <color rgb="FF000000"/>
        <rFont val="Arial"/>
      </rPr>
      <t xml:space="preserve">1x </t>
    </r>
    <r>
      <rPr>
        <u/>
        <sz val="10"/>
        <color rgb="FF000000"/>
        <rFont val="Arial"/>
      </rPr>
      <t>Cherry cordial</t>
    </r>
  </si>
  <si>
    <t>1x Puffball</t>
  </si>
  <si>
    <t>1x Ergot Seeds</t>
  </si>
  <si>
    <r>
      <rPr>
        <u/>
        <sz val="10"/>
        <color rgb="FF000000"/>
        <rFont val="Arial"/>
      </rPr>
      <t xml:space="preserve">1x </t>
    </r>
    <r>
      <rPr>
        <u/>
        <sz val="10"/>
        <color rgb="FF000000"/>
        <rFont val="Arial"/>
      </rPr>
      <t>Alghoul bone marrow</t>
    </r>
  </si>
  <si>
    <r>
      <rPr>
        <u/>
        <sz val="10"/>
        <color rgb="FF000000"/>
        <rFont val="Arial"/>
      </rPr>
      <t xml:space="preserve">2x </t>
    </r>
    <r>
      <rPr>
        <u/>
        <sz val="10"/>
        <color rgb="FF000000"/>
        <rFont val="Arial"/>
      </rPr>
      <t>Sulfur</t>
    </r>
  </si>
  <si>
    <r>
      <rPr>
        <u/>
        <sz val="10"/>
        <color rgb="FF000000"/>
        <rFont val="Arial"/>
      </rPr>
      <t xml:space="preserve">1x </t>
    </r>
    <r>
      <rPr>
        <u/>
        <sz val="10"/>
        <color rgb="FF000000"/>
        <rFont val="Arial"/>
      </rPr>
      <t>Nilfgaardian lemon</t>
    </r>
  </si>
  <si>
    <t>1x Longrube</t>
  </si>
  <si>
    <t>ENHANCED BEAST OIL</t>
  </si>
  <si>
    <t>5x Bear Fat</t>
  </si>
  <si>
    <t>25% Attack 
power versus 
Beasts</t>
  </si>
  <si>
    <t>1x Hellebore Petals</t>
  </si>
  <si>
    <r>
      <rPr>
        <u/>
        <sz val="10"/>
        <color rgb="FF000000"/>
        <rFont val="Arial"/>
      </rPr>
      <t xml:space="preserve">1x </t>
    </r>
    <r>
      <rPr>
        <u/>
        <sz val="10"/>
        <color rgb="FF000000"/>
        <rFont val="Arial"/>
      </rPr>
      <t>Buckthorn</t>
    </r>
  </si>
  <si>
    <r>
      <rPr>
        <u/>
        <sz val="10"/>
        <color rgb="FF000000"/>
        <rFont val="Arial"/>
      </rPr>
      <t xml:space="preserve">1x </t>
    </r>
    <r>
      <rPr>
        <u/>
        <sz val="10"/>
        <color rgb="FF000000"/>
        <rFont val="Arial"/>
      </rPr>
      <t>Balisse fruit</t>
    </r>
  </si>
  <si>
    <t>1x Verbena</t>
  </si>
  <si>
    <t>1x Beast Oil</t>
  </si>
  <si>
    <t>BLACK BLOOD</t>
  </si>
  <si>
    <t>Witcher's blood 
injures vampires 
and necrophages 
when they wound him.
15% Damage returned</t>
  </si>
  <si>
    <t>30s</t>
  </si>
  <si>
    <t>ENHANCED DANCING STAR</t>
  </si>
  <si>
    <r>
      <rPr>
        <u/>
        <sz val="10"/>
        <color rgb="FF000000"/>
        <rFont val="Arial"/>
      </rPr>
      <t xml:space="preserve">1x </t>
    </r>
    <r>
      <rPr>
        <u/>
        <sz val="10"/>
        <color rgb="FF000000"/>
        <rFont val="Arial"/>
      </rPr>
      <t>Stammelford's dust</t>
    </r>
  </si>
  <si>
    <t>Produces a fiery explosion that 
can cause nearby opponents to 
start burning. Enhanced effect. 
Destroys monster nests.
200 Fire damage</t>
  </si>
  <si>
    <t>7s</t>
  </si>
  <si>
    <t>CHORT LURE</t>
  </si>
  <si>
    <t>1x Fiend dung</t>
  </si>
  <si>
    <t>Attracts a chort during the
Contract: Mysterious Tracks</t>
  </si>
  <si>
    <t>1x Bear Hide</t>
  </si>
  <si>
    <t>2x Sewant Mushrooms</t>
  </si>
  <si>
    <t>ANCIENT LESHEN DECOCTION</t>
  </si>
  <si>
    <r>
      <rPr>
        <u/>
        <sz val="10"/>
        <color rgb="FF000000"/>
        <rFont val="Arial"/>
      </rPr>
      <t xml:space="preserve">1x </t>
    </r>
    <r>
      <rPr>
        <u/>
        <sz val="10"/>
        <color rgb="FF000000"/>
        <rFont val="Arial"/>
      </rPr>
      <t>Dwarven spirit</t>
    </r>
  </si>
  <si>
    <t>Each Sign cast increases 
Stamina regeneration for 
the remainder of the 
fight. + Stamina 
regeneration in combat</t>
  </si>
  <si>
    <r>
      <rPr>
        <u/>
        <sz val="10"/>
        <color rgb="FF000000"/>
        <rFont val="Arial"/>
      </rPr>
      <t xml:space="preserve">1x </t>
    </r>
    <r>
      <rPr>
        <u/>
        <sz val="10"/>
        <color rgb="FF000000"/>
        <rFont val="Arial"/>
      </rPr>
      <t>Dancing Star</t>
    </r>
  </si>
  <si>
    <t>2x Crow's eye</t>
  </si>
  <si>
    <t>ALBEDO</t>
  </si>
  <si>
    <t>Alchemy
Ingredient</t>
  </si>
  <si>
    <t>1x Celandine</t>
  </si>
  <si>
    <t>4x Ghoul's Blood</t>
  </si>
  <si>
    <r>
      <rPr>
        <u/>
        <sz val="10"/>
        <color rgb="FF000000"/>
        <rFont val="Arial"/>
      </rPr>
      <t xml:space="preserve">1x </t>
    </r>
    <r>
      <rPr>
        <u/>
        <sz val="10"/>
        <color rgb="FF000000"/>
        <rFont val="Arial"/>
      </rPr>
      <t>Ancient leshen mutagen</t>
    </r>
  </si>
  <si>
    <r>
      <rPr>
        <u/>
        <sz val="10"/>
        <color rgb="FF000000"/>
        <rFont val="Arial"/>
      </rPr>
      <t xml:space="preserve">1x </t>
    </r>
    <r>
      <rPr>
        <u/>
        <sz val="10"/>
        <color rgb="FF000000"/>
        <rFont val="Arial"/>
      </rPr>
      <t>Phosphorus</t>
    </r>
  </si>
  <si>
    <t>CLEANSING MIXTURE</t>
  </si>
  <si>
    <r>
      <rPr>
        <u/>
        <sz val="10"/>
        <color rgb="FF000000"/>
        <rFont val="Arial"/>
      </rPr>
      <t xml:space="preserve">1x </t>
    </r>
    <r>
      <rPr>
        <u/>
        <sz val="10"/>
        <color rgb="FF000000"/>
        <rFont val="Arial"/>
      </rPr>
      <t>Dwarven spirit</t>
    </r>
  </si>
  <si>
    <t>Makes the consumer feel ill</t>
  </si>
  <si>
    <t>1x Crow's Eye</t>
  </si>
  <si>
    <r>
      <rPr>
        <u/>
        <sz val="10"/>
        <color rgb="FF000000"/>
        <rFont val="Arial"/>
      </rPr>
      <t xml:space="preserve">1x </t>
    </r>
    <r>
      <rPr>
        <u/>
        <sz val="10"/>
        <color rgb="FF000000"/>
        <rFont val="Arial"/>
      </rPr>
      <t>Mandrake root</t>
    </r>
  </si>
  <si>
    <r>
      <rPr>
        <u/>
        <sz val="10"/>
        <color rgb="FF000000"/>
        <rFont val="Arial"/>
      </rPr>
      <t xml:space="preserve">1x </t>
    </r>
    <r>
      <rPr>
        <u/>
        <sz val="10"/>
        <color rgb="FF000000"/>
        <rFont val="Arial"/>
      </rPr>
      <t>Sulfur</t>
    </r>
  </si>
  <si>
    <r>
      <rPr>
        <u/>
        <sz val="10"/>
        <color rgb="FF000000"/>
        <rFont val="Arial"/>
      </rPr>
      <t xml:space="preserve">2x </t>
    </r>
    <r>
      <rPr>
        <u/>
        <sz val="10"/>
        <color rgb="FF000000"/>
        <rFont val="Arial"/>
      </rPr>
      <t>Rotfiend blood</t>
    </r>
  </si>
  <si>
    <t>1x Allspice</t>
  </si>
  <si>
    <t>1x Bison Grass</t>
  </si>
  <si>
    <t>EHANCED BLACK BLOOD</t>
  </si>
  <si>
    <t>1x Alcohest</t>
  </si>
  <si>
    <t>Witcher's blood injures 
and knocks back 
vampires and 
necrophages when they 
wound him.
20% Damage returned</t>
  </si>
  <si>
    <t>45s</t>
  </si>
  <si>
    <r>
      <rPr>
        <u/>
        <sz val="10"/>
        <color rgb="FF000000"/>
        <rFont val="Arial"/>
      </rPr>
      <t xml:space="preserve">1x </t>
    </r>
    <r>
      <rPr>
        <u/>
        <sz val="10"/>
        <color rgb="FF000000"/>
        <rFont val="Arial"/>
      </rPr>
      <t>Ginatia petals</t>
    </r>
  </si>
  <si>
    <r>
      <rPr>
        <u/>
        <sz val="10"/>
        <color rgb="FF000000"/>
        <rFont val="Arial"/>
      </rPr>
      <t xml:space="preserve">1x </t>
    </r>
    <r>
      <rPr>
        <u/>
        <sz val="10"/>
        <color rgb="FF000000"/>
        <rFont val="Arial"/>
      </rPr>
      <t>Sewant mushrooms</t>
    </r>
  </si>
  <si>
    <r>
      <rPr>
        <u/>
        <sz val="10"/>
        <color rgb="FF000000"/>
        <rFont val="Arial"/>
      </rPr>
      <t xml:space="preserve">2x </t>
    </r>
    <r>
      <rPr>
        <u/>
        <sz val="10"/>
        <color rgb="FF000000"/>
        <rFont val="Arial"/>
      </rPr>
      <t>Wolfsbane</t>
    </r>
  </si>
  <si>
    <t>1x Mistletoe</t>
  </si>
  <si>
    <t>SUPERIOR BEAST OIL</t>
  </si>
  <si>
    <t>1x Alchemy Paste</t>
  </si>
  <si>
    <t>50% Attack 
power versus 
Beasts</t>
  </si>
  <si>
    <t>1x Black Blood</t>
  </si>
  <si>
    <r>
      <rPr>
        <u/>
        <sz val="10"/>
        <color rgb="FF000000"/>
        <rFont val="Arial"/>
      </rPr>
      <t xml:space="preserve">1x </t>
    </r>
    <r>
      <rPr>
        <u/>
        <sz val="10"/>
        <color rgb="FF000000"/>
        <rFont val="Arial"/>
      </rPr>
      <t>Honeysuckle</t>
    </r>
  </si>
  <si>
    <r>
      <rPr>
        <u/>
        <sz val="10"/>
        <color rgb="FF000000"/>
        <rFont val="Arial"/>
      </rPr>
      <t xml:space="preserve">1x </t>
    </r>
    <r>
      <rPr>
        <u/>
        <sz val="10"/>
        <color rgb="FF000000"/>
        <rFont val="Arial"/>
      </rPr>
      <t>Hellebore petals</t>
    </r>
  </si>
  <si>
    <t>DWARVEN SPIRIT</t>
  </si>
  <si>
    <r>
      <rPr>
        <u/>
        <sz val="10"/>
        <color rgb="FF000000"/>
        <rFont val="Arial"/>
      </rPr>
      <t xml:space="preserve">1x </t>
    </r>
    <r>
      <rPr>
        <u/>
        <sz val="10"/>
        <color rgb="FF000000"/>
        <rFont val="Arial"/>
      </rPr>
      <t>Empty bottle</t>
    </r>
  </si>
  <si>
    <t>1x Beggartick Blossoms</t>
  </si>
  <si>
    <t>1x Enhanced Beast Oil</t>
  </si>
  <si>
    <t>ARACHAS DECOCTION</t>
  </si>
  <si>
    <t>Reduces damage 
received based on armor 
and inventory weight: 
less weight carried and 
lighter armor means less 
damage is taken</t>
  </si>
  <si>
    <r>
      <rPr>
        <u/>
        <sz val="10"/>
        <color rgb="FF000000"/>
        <rFont val="Arial"/>
      </rPr>
      <t xml:space="preserve">1x </t>
    </r>
    <r>
      <rPr>
        <u/>
        <sz val="10"/>
        <color rgb="FF000000"/>
        <rFont val="Arial"/>
      </rPr>
      <t>Nostrix</t>
    </r>
  </si>
  <si>
    <r>
      <rPr>
        <u/>
        <sz val="10"/>
        <color rgb="FF000000"/>
        <rFont val="Arial"/>
      </rPr>
      <t xml:space="preserve">2x </t>
    </r>
    <r>
      <rPr>
        <u/>
        <sz val="10"/>
        <color rgb="FF000000"/>
        <rFont val="Arial"/>
      </rPr>
      <t>Mahakaman spirit</t>
    </r>
  </si>
  <si>
    <t>1x Pringrape</t>
  </si>
  <si>
    <t>1x Cockatrice Stomach</t>
  </si>
  <si>
    <t>5x Sewant Mushrooms</t>
  </si>
  <si>
    <r>
      <rPr>
        <u/>
        <sz val="10"/>
        <color rgb="FF000000"/>
        <rFont val="Arial"/>
      </rPr>
      <t xml:space="preserve">1x </t>
    </r>
    <r>
      <rPr>
        <u/>
        <sz val="10"/>
        <color rgb="FF000000"/>
        <rFont val="Arial"/>
      </rPr>
      <t>Dwarven spirit</t>
    </r>
  </si>
  <si>
    <t>SUPERIOR DANCING STAR</t>
  </si>
  <si>
    <r>
      <rPr>
        <u/>
        <sz val="10"/>
        <color rgb="FF000000"/>
        <rFont val="Arial"/>
      </rPr>
      <t xml:space="preserve">1x </t>
    </r>
    <r>
      <rPr>
        <u/>
        <sz val="10"/>
        <color rgb="FF000000"/>
        <rFont val="Arial"/>
      </rPr>
      <t>Alchemists' powder</t>
    </r>
  </si>
  <si>
    <t>Produces a fiery explosion that 
ignites the surrounding area. 
Enhanced and extended effect. 
Destroys monster nests.
300 Fire damage</t>
  </si>
  <si>
    <t>13s</t>
  </si>
  <si>
    <r>
      <rPr>
        <u/>
        <sz val="10"/>
        <color rgb="FF000000"/>
        <rFont val="Arial"/>
      </rPr>
      <t xml:space="preserve">1x </t>
    </r>
    <r>
      <rPr>
        <u/>
        <sz val="10"/>
        <color rgb="FF000000"/>
        <rFont val="Arial"/>
      </rPr>
      <t>White myrtle petals</t>
    </r>
  </si>
  <si>
    <t>HYDRAGENUM</t>
  </si>
  <si>
    <t>5x Ghoul's Blood</t>
  </si>
  <si>
    <r>
      <rPr>
        <u/>
        <sz val="10"/>
        <color rgb="FF000000"/>
        <rFont val="Arial"/>
      </rPr>
      <t xml:space="preserve">1x </t>
    </r>
    <r>
      <rPr>
        <u/>
        <sz val="10"/>
        <color rgb="FF000000"/>
        <rFont val="Arial"/>
      </rPr>
      <t>Arachas mutagen</t>
    </r>
  </si>
  <si>
    <r>
      <rPr>
        <u/>
        <sz val="10"/>
        <color rgb="FF000000"/>
        <rFont val="Arial"/>
      </rPr>
      <t xml:space="preserve">1x </t>
    </r>
    <r>
      <rPr>
        <u/>
        <sz val="10"/>
        <color rgb="FF000000"/>
        <rFont val="Arial"/>
      </rPr>
      <t>Enhanced Dancing Star</t>
    </r>
  </si>
  <si>
    <t>WHITE GULL</t>
  </si>
  <si>
    <r>
      <rPr>
        <u/>
        <sz val="10"/>
        <color rgb="FF000000"/>
        <rFont val="Arial"/>
      </rPr>
      <t xml:space="preserve">1x </t>
    </r>
    <r>
      <rPr>
        <u/>
        <sz val="10"/>
        <color rgb="FF000000"/>
        <rFont val="Arial"/>
      </rPr>
      <t>Empty bottle</t>
    </r>
  </si>
  <si>
    <t>SUPERIOR BLACK BLOOD</t>
  </si>
  <si>
    <t>Vampires and 
necrophages start 
bleeding when near the 
witcher. In addition, the 
witcher's blood injures 
and knocks them back 
when they wound him.
30% Damage returned</t>
  </si>
  <si>
    <t>60s</t>
  </si>
  <si>
    <r>
      <rPr>
        <u/>
        <sz val="10"/>
        <color rgb="FF000000"/>
        <rFont val="Arial"/>
      </rPr>
      <t xml:space="preserve">1x </t>
    </r>
    <r>
      <rPr>
        <u/>
        <sz val="10"/>
        <color rgb="FF000000"/>
        <rFont val="Arial"/>
      </rPr>
      <t>White myrtle petals</t>
    </r>
  </si>
  <si>
    <r>
      <rPr>
        <u/>
        <sz val="10"/>
        <color rgb="FF000000"/>
        <rFont val="Arial"/>
      </rPr>
      <t xml:space="preserve">2x </t>
    </r>
    <r>
      <rPr>
        <u/>
        <sz val="10"/>
        <color rgb="FF000000"/>
        <rFont val="Arial"/>
      </rPr>
      <t>Phosphorus</t>
    </r>
  </si>
  <si>
    <r>
      <rPr>
        <u/>
        <sz val="10"/>
        <color rgb="FF000000"/>
        <rFont val="Arial"/>
      </rPr>
      <t xml:space="preserve">1x </t>
    </r>
    <r>
      <rPr>
        <u/>
        <sz val="10"/>
        <color rgb="FF000000"/>
        <rFont val="Arial"/>
      </rPr>
      <t>Redanian herbal</t>
    </r>
  </si>
  <si>
    <t>1x Enhanced Black Blood</t>
  </si>
  <si>
    <r>
      <rPr>
        <u/>
        <sz val="10"/>
        <color rgb="FF000000"/>
        <rFont val="Arial"/>
      </rPr>
      <t xml:space="preserve">2x </t>
    </r>
    <r>
      <rPr>
        <u/>
        <sz val="10"/>
        <color rgb="FF000000"/>
        <rFont val="Arial"/>
      </rPr>
      <t>Sulfur</t>
    </r>
  </si>
  <si>
    <r>
      <rPr>
        <u/>
        <sz val="10"/>
        <color rgb="FF000000"/>
        <rFont val="Arial"/>
      </rPr>
      <t xml:space="preserve">1x </t>
    </r>
    <r>
      <rPr>
        <u/>
        <sz val="10"/>
        <color rgb="FF000000"/>
        <rFont val="Arial"/>
      </rPr>
      <t>Cherry cordial</t>
    </r>
  </si>
  <si>
    <t>1x Ranogrin</t>
  </si>
  <si>
    <t>1x Rubedo</t>
  </si>
  <si>
    <t>5x Hellebore Petals</t>
  </si>
  <si>
    <t>ARCHGRIFFIN DECOCTION</t>
  </si>
  <si>
    <r>
      <rPr>
        <u/>
        <sz val="10"/>
        <color rgb="FF000000"/>
        <rFont val="Arial"/>
      </rPr>
      <t xml:space="preserve">1x </t>
    </r>
    <r>
      <rPr>
        <u/>
        <sz val="10"/>
        <color rgb="FF000000"/>
        <rFont val="Arial"/>
      </rPr>
      <t>Dwarven spirit</t>
    </r>
  </si>
  <si>
    <t>If any Stamina is available, 
strong attacks consume all 
of it and reduce the struck 
foe's Vitality by 5% after 
their normal damage 
is calculated</t>
  </si>
  <si>
    <r>
      <rPr>
        <u/>
        <sz val="10"/>
        <color rgb="FF000000"/>
        <rFont val="Arial"/>
      </rPr>
      <t xml:space="preserve">2x </t>
    </r>
    <r>
      <rPr>
        <u/>
        <sz val="10"/>
        <color rgb="FF000000"/>
        <rFont val="Arial"/>
      </rPr>
      <t>Sewant mushrooms</t>
    </r>
  </si>
  <si>
    <r>
      <rPr>
        <u/>
        <sz val="10"/>
        <color rgb="FF000000"/>
        <rFont val="Arial"/>
      </rPr>
      <t xml:space="preserve">1x </t>
    </r>
    <r>
      <rPr>
        <u/>
        <sz val="10"/>
        <color rgb="FF000000"/>
        <rFont val="Arial"/>
      </rPr>
      <t>Mandrake cordial</t>
    </r>
  </si>
  <si>
    <t>1x Green Mold</t>
  </si>
  <si>
    <t>CURSED OIL</t>
  </si>
  <si>
    <t>10% Attack 
power versus 
Cursed Ones</t>
  </si>
  <si>
    <r>
      <rPr>
        <u/>
        <sz val="10"/>
        <color rgb="FF000000"/>
        <rFont val="Arial"/>
      </rPr>
      <t xml:space="preserve">1x </t>
    </r>
    <r>
      <rPr>
        <u/>
        <sz val="10"/>
        <color rgb="FF000000"/>
        <rFont val="Arial"/>
      </rPr>
      <t>Archgriffin mutagen</t>
    </r>
  </si>
  <si>
    <r>
      <rPr>
        <u/>
        <sz val="10"/>
        <color rgb="FF000000"/>
        <rFont val="Arial"/>
      </rPr>
      <t xml:space="preserve">2x </t>
    </r>
    <r>
      <rPr>
        <u/>
        <sz val="10"/>
        <color rgb="FF000000"/>
        <rFont val="Arial"/>
      </rPr>
      <t>Nostrix</t>
    </r>
  </si>
  <si>
    <r>
      <rPr>
        <u/>
        <sz val="10"/>
        <color rgb="FF000000"/>
        <rFont val="Arial"/>
      </rPr>
      <t xml:space="preserve">1x </t>
    </r>
    <r>
      <rPr>
        <u/>
        <sz val="10"/>
        <color rgb="FF000000"/>
        <rFont val="Arial"/>
      </rPr>
      <t>Arenaria</t>
    </r>
  </si>
  <si>
    <t>1x Nostrix</t>
  </si>
  <si>
    <t>4x Wolfsbane</t>
  </si>
  <si>
    <r>
      <rPr>
        <u/>
        <sz val="10"/>
        <color rgb="FF000000"/>
        <rFont val="Arial"/>
      </rPr>
      <t xml:space="preserve">1x </t>
    </r>
    <r>
      <rPr>
        <u/>
        <sz val="10"/>
        <color rgb="FF000000"/>
        <rFont val="Arial"/>
      </rPr>
      <t>Ribleaf</t>
    </r>
  </si>
  <si>
    <r>
      <rPr>
        <u/>
        <sz val="10"/>
        <color rgb="FF000000"/>
        <rFont val="Arial"/>
      </rPr>
      <t xml:space="preserve">1x </t>
    </r>
    <r>
      <rPr>
        <u/>
        <sz val="10"/>
        <color rgb="FF000000"/>
        <rFont val="Arial"/>
      </rPr>
      <t>Nigredo</t>
    </r>
  </si>
  <si>
    <t>REINALD'S PHILTER</t>
  </si>
  <si>
    <r>
      <rPr>
        <u/>
        <sz val="10"/>
        <color rgb="FF000000"/>
        <rFont val="Arial"/>
      </rPr>
      <t xml:space="preserve">1x </t>
    </r>
    <r>
      <rPr>
        <u/>
        <sz val="10"/>
        <color rgb="FF000000"/>
        <rFont val="Arial"/>
      </rPr>
      <t>Dwarven spirit</t>
    </r>
  </si>
  <si>
    <t>Increases Sign intensity and 
accelerates Stamina 
regeneration</t>
  </si>
  <si>
    <t>360s</t>
  </si>
  <si>
    <t>NIGREDO</t>
  </si>
  <si>
    <r>
      <rPr>
        <u/>
        <sz val="10"/>
        <color rgb="FF000000"/>
        <rFont val="Arial"/>
      </rPr>
      <t xml:space="preserve">1x </t>
    </r>
    <r>
      <rPr>
        <u/>
        <sz val="10"/>
        <color rgb="FF000000"/>
        <rFont val="Arial"/>
      </rPr>
      <t>Blowball</t>
    </r>
  </si>
  <si>
    <t>DEVIL'S PUFFBALL</t>
  </si>
  <si>
    <r>
      <rPr>
        <u/>
        <sz val="10"/>
        <color rgb="FF000000"/>
        <rFont val="Arial"/>
      </rPr>
      <t xml:space="preserve">1x </t>
    </r>
    <r>
      <rPr>
        <u/>
        <sz val="10"/>
        <color rgb="FF000000"/>
        <rFont val="Arial"/>
      </rPr>
      <t>Saltpeter</t>
    </r>
  </si>
  <si>
    <t>Releases a cloud of poison 
when detonated.
10s Effect duration
100 Poison damage</t>
  </si>
  <si>
    <t>10s</t>
  </si>
  <si>
    <r>
      <rPr>
        <u/>
        <sz val="10"/>
        <color rgb="FF000000"/>
        <rFont val="Arial"/>
      </rPr>
      <t xml:space="preserve">4x </t>
    </r>
    <r>
      <rPr>
        <u/>
        <sz val="10"/>
        <color rgb="FF000000"/>
        <rFont val="Arial"/>
      </rPr>
      <t>Celandine</t>
    </r>
  </si>
  <si>
    <t>ENHANCED CURSED OIL</t>
  </si>
  <si>
    <t>1x Bear Fat</t>
  </si>
  <si>
    <t>25% Attack 
power versus 
Cursed Ones</t>
  </si>
  <si>
    <t>1x Rebis</t>
  </si>
  <si>
    <r>
      <rPr>
        <u/>
        <sz val="10"/>
        <color rgb="FF000000"/>
        <rFont val="Arial"/>
      </rPr>
      <t xml:space="preserve">2x </t>
    </r>
    <r>
      <rPr>
        <u/>
        <sz val="10"/>
        <color rgb="FF000000"/>
        <rFont val="Arial"/>
      </rPr>
      <t>Sewant mushrooms</t>
    </r>
  </si>
  <si>
    <r>
      <rPr>
        <u/>
        <sz val="10"/>
        <color rgb="FF000000"/>
        <rFont val="Arial"/>
      </rPr>
      <t xml:space="preserve">1x </t>
    </r>
    <r>
      <rPr>
        <u/>
        <sz val="10"/>
        <color rgb="FF000000"/>
        <rFont val="Arial"/>
      </rPr>
      <t>Reinald's Secret Ingredient</t>
    </r>
  </si>
  <si>
    <t>1x Cursed Oil</t>
  </si>
  <si>
    <t>BLIZZARD</t>
  </si>
  <si>
    <t>Whenever you slay an 
enemy, time slows for a 
short period.
20% Slowdown</t>
  </si>
  <si>
    <t>8s</t>
  </si>
  <si>
    <t>BASILISK DECOCTION</t>
  </si>
  <si>
    <r>
      <rPr>
        <u/>
        <sz val="10"/>
        <color rgb="FF000000"/>
        <rFont val="Arial"/>
      </rPr>
      <t xml:space="preserve">1x </t>
    </r>
    <r>
      <rPr>
        <u/>
        <sz val="10"/>
        <color rgb="FF000000"/>
        <rFont val="Arial"/>
      </rPr>
      <t>Dwarven spirit</t>
    </r>
  </si>
  <si>
    <t>Applies a buff increasing 
the intensity of a randomly 
selected Sign at dusk and 
dawn. Lasts longer than 
other mutagen decoctions</t>
  </si>
  <si>
    <t>5760s</t>
  </si>
  <si>
    <t>PAINT BALL - BLUE</t>
  </si>
  <si>
    <t>Leaves blue paint 
splatters on surfaces</t>
  </si>
  <si>
    <t>1x Ekimmara Hide</t>
  </si>
  <si>
    <t>5x White Myrtle Petals</t>
  </si>
  <si>
    <r>
      <rPr>
        <u/>
        <sz val="10"/>
        <color rgb="FF000000"/>
        <rFont val="Arial"/>
      </rPr>
      <t xml:space="preserve">1x </t>
    </r>
    <r>
      <rPr>
        <u/>
        <sz val="10"/>
        <color rgb="FF000000"/>
        <rFont val="Arial"/>
      </rPr>
      <t>Basilisk mutagen</t>
    </r>
  </si>
  <si>
    <t>ENHANCED DEVIL'S PUFFBALL</t>
  </si>
  <si>
    <r>
      <rPr>
        <u/>
        <sz val="10"/>
        <color rgb="FF000000"/>
        <rFont val="Arial"/>
      </rPr>
      <t xml:space="preserve">1x </t>
    </r>
    <r>
      <rPr>
        <u/>
        <sz val="10"/>
        <color rgb="FF000000"/>
        <rFont val="Arial"/>
      </rPr>
      <t>Stammelford's dust</t>
    </r>
  </si>
  <si>
    <t>Releases a cloud of poison 
when detonated. 
Enhanced effect.
30s Effect duration
+100 Poison damage</t>
  </si>
  <si>
    <t>1x Hornwort</t>
  </si>
  <si>
    <t>1x Golem's Heart</t>
  </si>
  <si>
    <r>
      <rPr>
        <u/>
        <sz val="10"/>
        <color rgb="FF000000"/>
        <rFont val="Arial"/>
      </rPr>
      <t xml:space="preserve">1x </t>
    </r>
    <r>
      <rPr>
        <u/>
        <sz val="10"/>
        <color rgb="FF000000"/>
        <rFont val="Arial"/>
      </rPr>
      <t>Blowball</t>
    </r>
  </si>
  <si>
    <r>
      <rPr>
        <u/>
        <sz val="10"/>
        <color rgb="FF000000"/>
        <rFont val="Arial"/>
      </rPr>
      <t xml:space="preserve">1x </t>
    </r>
    <r>
      <rPr>
        <u/>
        <sz val="10"/>
        <color rgb="FF000000"/>
        <rFont val="Arial"/>
      </rPr>
      <t>Devil's Puffball</t>
    </r>
  </si>
  <si>
    <t>PAINT BALL - GREEN</t>
  </si>
  <si>
    <t>Leaves green paint 
splatters on surfaces</t>
  </si>
  <si>
    <t>1x Balisse Fruit</t>
  </si>
  <si>
    <t>1x Wolfsbane</t>
  </si>
  <si>
    <r>
      <rPr>
        <u/>
        <sz val="10"/>
        <color rgb="FF000000"/>
        <rFont val="Arial"/>
      </rPr>
      <t xml:space="preserve">1x </t>
    </r>
    <r>
      <rPr>
        <u/>
        <sz val="10"/>
        <color rgb="FF000000"/>
        <rFont val="Arial"/>
      </rPr>
      <t>Fool's parsley leaves</t>
    </r>
  </si>
  <si>
    <r>
      <rPr>
        <u/>
        <sz val="10"/>
        <color rgb="FF000000"/>
        <rFont val="Arial"/>
      </rPr>
      <t xml:space="preserve">1x </t>
    </r>
    <r>
      <rPr>
        <u/>
        <sz val="10"/>
        <color rgb="FF000000"/>
        <rFont val="Arial"/>
      </rPr>
      <t>Calcium equum</t>
    </r>
  </si>
  <si>
    <t>QUEBRITH</t>
  </si>
  <si>
    <t>ENHANCED BLIZZARD</t>
  </si>
  <si>
    <t>Whenever you slay an 
enemy, time slows for a 
short period. Extended 
duration.
30% Slowdown</t>
  </si>
  <si>
    <r>
      <rPr>
        <u/>
        <sz val="10"/>
        <color rgb="FF000000"/>
        <rFont val="Arial"/>
      </rPr>
      <t xml:space="preserve">1x </t>
    </r>
    <r>
      <rPr>
        <u/>
        <sz val="10"/>
        <color rgb="FF000000"/>
        <rFont val="Arial"/>
      </rPr>
      <t>Beggartick blossoms</t>
    </r>
  </si>
  <si>
    <r>
      <rPr>
        <u/>
        <sz val="10"/>
        <color rgb="FF000000"/>
        <rFont val="Arial"/>
      </rPr>
      <t xml:space="preserve">1x </t>
    </r>
    <r>
      <rPr>
        <u/>
        <sz val="10"/>
        <color rgb="FF000000"/>
        <rFont val="Arial"/>
      </rPr>
      <t>Endrega heart</t>
    </r>
  </si>
  <si>
    <t>PAINT BALL - PURPLE</t>
  </si>
  <si>
    <t>Leaves purple paint 
splatters on surfaces</t>
  </si>
  <si>
    <t>1x Blizzard</t>
  </si>
  <si>
    <t>CHORT DECOCTION</t>
  </si>
  <si>
    <r>
      <rPr>
        <u/>
        <sz val="10"/>
        <color rgb="FF000000"/>
        <rFont val="Arial"/>
      </rPr>
      <t xml:space="preserve">1x </t>
    </r>
    <r>
      <rPr>
        <u/>
        <sz val="10"/>
        <color rgb="FF000000"/>
        <rFont val="Arial"/>
      </rPr>
      <t>Dwarven spirit</t>
    </r>
  </si>
  <si>
    <t>Provides complete 
resistance to the Stagger 
effect and reduces the 
Knock-down effects 
to Stagger</t>
  </si>
  <si>
    <r>
      <rPr>
        <u/>
        <sz val="10"/>
        <color rgb="FF000000"/>
        <rFont val="Arial"/>
      </rPr>
      <t xml:space="preserve">1x </t>
    </r>
    <r>
      <rPr>
        <u/>
        <sz val="10"/>
        <color rgb="FF000000"/>
        <rFont val="Arial"/>
      </rPr>
      <t>Sewant mushrooms</t>
    </r>
  </si>
  <si>
    <t>SUPERIOR CURSED OIL</t>
  </si>
  <si>
    <t>50% Attack 
power versus 
Cursed Ones</t>
  </si>
  <si>
    <r>
      <rPr>
        <u/>
        <sz val="10"/>
        <color rgb="FF000000"/>
        <rFont val="Arial"/>
      </rPr>
      <t xml:space="preserve">1x </t>
    </r>
    <r>
      <rPr>
        <u/>
        <sz val="10"/>
        <color rgb="FF000000"/>
        <rFont val="Arial"/>
      </rPr>
      <t>Chort mutagen</t>
    </r>
  </si>
  <si>
    <r>
      <rPr>
        <u/>
        <sz val="10"/>
        <color rgb="FF000000"/>
        <rFont val="Arial"/>
      </rPr>
      <t xml:space="preserve">1x </t>
    </r>
    <r>
      <rPr>
        <u/>
        <sz val="10"/>
        <color rgb="FF000000"/>
        <rFont val="Arial"/>
      </rPr>
      <t>Ginatia petals</t>
    </r>
  </si>
  <si>
    <t>PAINT BALL - RED</t>
  </si>
  <si>
    <t>Leaves red paint 
splatters on surfaces</t>
  </si>
  <si>
    <t>1x Enhanced Cursed Oil</t>
  </si>
  <si>
    <r>
      <rPr>
        <u/>
        <sz val="10"/>
        <color rgb="FF000000"/>
        <rFont val="Arial"/>
      </rPr>
      <t xml:space="preserve">1x </t>
    </r>
    <r>
      <rPr>
        <u/>
        <sz val="10"/>
        <color rgb="FF000000"/>
        <rFont val="Arial"/>
      </rPr>
      <t>Puffball</t>
    </r>
  </si>
  <si>
    <r>
      <rPr>
        <u/>
        <sz val="10"/>
        <color rgb="FF000000"/>
        <rFont val="Arial"/>
      </rPr>
      <t xml:space="preserve">1x </t>
    </r>
    <r>
      <rPr>
        <u/>
        <sz val="10"/>
        <color rgb="FF000000"/>
        <rFont val="Arial"/>
      </rPr>
      <t>Green mold</t>
    </r>
  </si>
  <si>
    <r>
      <rPr>
        <u/>
        <sz val="10"/>
        <color rgb="FF000000"/>
        <rFont val="Arial"/>
      </rPr>
      <t xml:space="preserve">1x </t>
    </r>
    <r>
      <rPr>
        <u/>
        <sz val="10"/>
        <color rgb="FF000000"/>
        <rFont val="Arial"/>
      </rPr>
      <t>Cortinarius</t>
    </r>
  </si>
  <si>
    <t>SUPERIOR DEVIL'S PUFFBALL</t>
  </si>
  <si>
    <r>
      <rPr>
        <u/>
        <sz val="10"/>
        <color rgb="FF000000"/>
        <rFont val="Arial"/>
      </rPr>
      <t xml:space="preserve">1x </t>
    </r>
    <r>
      <rPr>
        <u/>
        <sz val="10"/>
        <color rgb="FF000000"/>
        <rFont val="Arial"/>
      </rPr>
      <t>Alchemists' powder</t>
    </r>
  </si>
  <si>
    <t>Releases a cloud of poison 
when detonated. Enhanced and 
extended effect.
33s Effect duration
100 Poison damage</t>
  </si>
  <si>
    <t>33s</t>
  </si>
  <si>
    <t>PAINT BALL - YELLOW</t>
  </si>
  <si>
    <t>Leaves yellow paint 
splatters on surfaces</t>
  </si>
  <si>
    <t>1x Cave Troll Liver</t>
  </si>
  <si>
    <t>SUPERIOR BLIZZARD</t>
  </si>
  <si>
    <t>Whenever you slay an 
enemy, time slows for a 
short period. If 3 
Adrenaline Points are 
available, during this 
period actions don't 
deplete Stamina.
40% Slowdown</t>
  </si>
  <si>
    <t>12s</t>
  </si>
  <si>
    <t>COCKATRICE DECOCTION</t>
  </si>
  <si>
    <r>
      <rPr>
        <u/>
        <sz val="10"/>
        <color rgb="FF000000"/>
        <rFont val="Arial"/>
      </rPr>
      <t xml:space="preserve">1x </t>
    </r>
    <r>
      <rPr>
        <u/>
        <sz val="10"/>
        <color rgb="FF000000"/>
        <rFont val="Arial"/>
      </rPr>
      <t>Dwarven spirit</t>
    </r>
  </si>
  <si>
    <t>All alchemy creations can 
be used one additional 
time</t>
  </si>
  <si>
    <r>
      <rPr>
        <u/>
        <sz val="10"/>
        <color rgb="FF000000"/>
        <rFont val="Arial"/>
      </rPr>
      <t xml:space="preserve">1x </t>
    </r>
    <r>
      <rPr>
        <u/>
        <sz val="10"/>
        <color rgb="FF000000"/>
        <rFont val="Arial"/>
      </rPr>
      <t>Enhanced Devil's Puffball</t>
    </r>
  </si>
  <si>
    <t>REBIS</t>
  </si>
  <si>
    <t>1x Enhanced Blizzard</t>
  </si>
  <si>
    <r>
      <rPr>
        <u/>
        <sz val="10"/>
        <color rgb="FF000000"/>
        <rFont val="Arial"/>
      </rPr>
      <t xml:space="preserve">1x </t>
    </r>
    <r>
      <rPr>
        <u/>
        <sz val="10"/>
        <color rgb="FF000000"/>
        <rFont val="Arial"/>
      </rPr>
      <t>Cockatrice mutagen</t>
    </r>
  </si>
  <si>
    <r>
      <rPr>
        <u/>
        <sz val="10"/>
        <color rgb="FF000000"/>
        <rFont val="Arial"/>
      </rPr>
      <t xml:space="preserve">2x </t>
    </r>
    <r>
      <rPr>
        <u/>
        <sz val="10"/>
        <color rgb="FF000000"/>
        <rFont val="Arial"/>
      </rPr>
      <t>Calcium equum</t>
    </r>
  </si>
  <si>
    <t>SHAELMAAR BAIT</t>
  </si>
  <si>
    <t>1x Fresh human blood</t>
  </si>
  <si>
    <t>Attracts a shaelmaar during
the Contract: The Tufo Monster</t>
  </si>
  <si>
    <t>4x Celandine</t>
  </si>
  <si>
    <r>
      <rPr>
        <u/>
        <sz val="10"/>
        <color rgb="FF000000"/>
        <rFont val="Arial"/>
      </rPr>
      <t xml:space="preserve">1x </t>
    </r>
    <r>
      <rPr>
        <u/>
        <sz val="10"/>
        <color rgb="FF000000"/>
        <rFont val="Arial"/>
      </rPr>
      <t>Crow's eye</t>
    </r>
  </si>
  <si>
    <r>
      <rPr>
        <u/>
        <sz val="10"/>
        <color rgb="FF000000"/>
        <rFont val="Arial"/>
      </rPr>
      <t xml:space="preserve">2x </t>
    </r>
    <r>
      <rPr>
        <u/>
        <sz val="10"/>
        <color rgb="FF000000"/>
        <rFont val="Arial"/>
      </rPr>
      <t>Endrega heart</t>
    </r>
  </si>
  <si>
    <t>3x Sewant Mushrooms</t>
  </si>
  <si>
    <t>4x White Myrtle Petals</t>
  </si>
  <si>
    <t>DOPPLER DECOCTION</t>
  </si>
  <si>
    <r>
      <rPr>
        <u/>
        <sz val="10"/>
        <color rgb="FF000000"/>
        <rFont val="Arial"/>
      </rPr>
      <t xml:space="preserve">1x </t>
    </r>
    <r>
      <rPr>
        <u/>
        <sz val="10"/>
        <color rgb="FF000000"/>
        <rFont val="Arial"/>
      </rPr>
      <t>Dwarven spirit</t>
    </r>
  </si>
  <si>
    <t>Increases critical hit 
damage when attacking 
from behind.
50% Increased damage</t>
  </si>
  <si>
    <r>
      <rPr>
        <u/>
        <sz val="10"/>
        <color rgb="FF000000"/>
        <rFont val="Arial"/>
      </rPr>
      <t xml:space="preserve">2x </t>
    </r>
    <r>
      <rPr>
        <u/>
        <sz val="10"/>
        <color rgb="FF000000"/>
        <rFont val="Arial"/>
      </rPr>
      <t>Sewant mushrooms</t>
    </r>
  </si>
  <si>
    <t>SNOWBALL</t>
  </si>
  <si>
    <t>Can be thrown during a
snowball fight</t>
  </si>
  <si>
    <t>DRACONID OIL</t>
  </si>
  <si>
    <t>10% Attack 
power versus 
Draconids</t>
  </si>
  <si>
    <t>1x Sewant Mushrooms</t>
  </si>
  <si>
    <r>
      <rPr>
        <u/>
        <sz val="10"/>
        <color rgb="FF000000"/>
        <rFont val="Arial"/>
      </rPr>
      <t xml:space="preserve">1x </t>
    </r>
    <r>
      <rPr>
        <u/>
        <sz val="10"/>
        <color rgb="FF000000"/>
        <rFont val="Arial"/>
      </rPr>
      <t>Doppler mutagen</t>
    </r>
  </si>
  <si>
    <r>
      <rPr>
        <u/>
        <sz val="10"/>
        <color rgb="FF000000"/>
        <rFont val="Arial"/>
      </rPr>
      <t xml:space="preserve">2x </t>
    </r>
    <r>
      <rPr>
        <u/>
        <sz val="10"/>
        <color rgb="FF000000"/>
        <rFont val="Arial"/>
      </rPr>
      <t>Ginatia petals</t>
    </r>
  </si>
  <si>
    <t>4x Ergot Seeds</t>
  </si>
  <si>
    <t>1x Buckthorn</t>
  </si>
  <si>
    <r>
      <rPr>
        <u/>
        <sz val="10"/>
        <color rgb="FF000000"/>
        <rFont val="Arial"/>
      </rPr>
      <t xml:space="preserve">1x </t>
    </r>
    <r>
      <rPr>
        <u/>
        <sz val="10"/>
        <color rgb="FF000000"/>
        <rFont val="Arial"/>
      </rPr>
      <t>Han fiber</t>
    </r>
  </si>
  <si>
    <r>
      <rPr>
        <u/>
        <sz val="10"/>
        <color rgb="FF000000"/>
        <rFont val="Arial"/>
      </rPr>
      <t xml:space="preserve">1x </t>
    </r>
    <r>
      <rPr>
        <u/>
        <sz val="10"/>
        <color rgb="FF000000"/>
        <rFont val="Arial"/>
      </rPr>
      <t>Rebis</t>
    </r>
  </si>
  <si>
    <r>
      <rPr>
        <u/>
        <sz val="10"/>
        <color rgb="FF000000"/>
        <rFont val="Arial"/>
      </rPr>
      <t xml:space="preserve">1x </t>
    </r>
    <r>
      <rPr>
        <u/>
        <sz val="10"/>
        <color rgb="FF000000"/>
        <rFont val="Arial"/>
      </rPr>
      <t>Longrube</t>
    </r>
  </si>
  <si>
    <t>DIMERITIUM BOMB</t>
  </si>
  <si>
    <r>
      <rPr>
        <u/>
        <sz val="10"/>
        <color rgb="FF000000"/>
        <rFont val="Arial"/>
      </rPr>
      <t xml:space="preserve">5x </t>
    </r>
    <r>
      <rPr>
        <u/>
        <sz val="10"/>
        <color rgb="FF000000"/>
        <rFont val="Arial"/>
      </rPr>
      <t>Saltpeter</t>
    </r>
  </si>
  <si>
    <t>Releases a cloud of dimeritium 
slivers that block magic and 
monsters' magic abilities.
15s Effect duration</t>
  </si>
  <si>
    <t>15s</t>
  </si>
  <si>
    <t>RUBEDO</t>
  </si>
  <si>
    <t>ENHANCED DRACONID OIL</t>
  </si>
  <si>
    <t>25% Attack 
power versus 
Draconids</t>
  </si>
  <si>
    <t>CAT</t>
  </si>
  <si>
    <t>Grants sight in total 
darkness.
25 Range of vision.
+5% Critical hit chance</t>
  </si>
  <si>
    <t>EARTH ELEMENTAL DECOCTION</t>
  </si>
  <si>
    <t>Increases the witcher's 
resistance to 
Vitality-depleting critical 
effects applied during 
combat. The resistance 
level rises the longer the 
critical effects is applied</t>
  </si>
  <si>
    <r>
      <rPr>
        <u/>
        <sz val="10"/>
        <color rgb="FF000000"/>
        <rFont val="Arial"/>
      </rPr>
      <t xml:space="preserve">2x </t>
    </r>
    <r>
      <rPr>
        <u/>
        <sz val="10"/>
        <color rgb="FF000000"/>
        <rFont val="Arial"/>
      </rPr>
      <t>Optima mater</t>
    </r>
  </si>
  <si>
    <t>1x Draconid Oil</t>
  </si>
  <si>
    <t>4x Berbercane Fruit</t>
  </si>
  <si>
    <r>
      <rPr>
        <u/>
        <sz val="10"/>
        <color rgb="FF000000"/>
        <rFont val="Arial"/>
      </rPr>
      <t xml:space="preserve">1x </t>
    </r>
    <r>
      <rPr>
        <u/>
        <sz val="10"/>
        <color rgb="FF000000"/>
        <rFont val="Arial"/>
      </rPr>
      <t>Dwarven spirit</t>
    </r>
  </si>
  <si>
    <t>2x Water Essence</t>
  </si>
  <si>
    <r>
      <rPr>
        <u/>
        <sz val="10"/>
        <color rgb="FF000000"/>
        <rFont val="Arial"/>
      </rPr>
      <t xml:space="preserve">1x </t>
    </r>
    <r>
      <rPr>
        <u/>
        <sz val="10"/>
        <color rgb="FF000000"/>
        <rFont val="Arial"/>
      </rPr>
      <t>Earth elemental mutagen</t>
    </r>
  </si>
  <si>
    <t>ENHANCED DIMERITIUM BOMB</t>
  </si>
  <si>
    <r>
      <rPr>
        <u/>
        <sz val="10"/>
        <color rgb="FF000000"/>
        <rFont val="Arial"/>
      </rPr>
      <t xml:space="preserve">1x </t>
    </r>
    <r>
      <rPr>
        <u/>
        <sz val="10"/>
        <color rgb="FF000000"/>
        <rFont val="Arial"/>
      </rPr>
      <t>Stammelford's dust</t>
    </r>
  </si>
  <si>
    <t>Releases a cloud of dimeritium 
slivers that block magic and 
monsters' magic abilities.
30s Effect duration</t>
  </si>
  <si>
    <t>1x Nekker Warrior's Liver</t>
  </si>
  <si>
    <r>
      <rPr>
        <u/>
        <sz val="10"/>
        <color rgb="FF000000"/>
        <rFont val="Arial"/>
      </rPr>
      <t xml:space="preserve">1x </t>
    </r>
    <r>
      <rPr>
        <u/>
        <sz val="10"/>
        <color rgb="FF000000"/>
        <rFont val="Arial"/>
      </rPr>
      <t>Balisse fruit</t>
    </r>
  </si>
  <si>
    <r>
      <rPr>
        <u/>
        <sz val="10"/>
        <color rgb="FF000000"/>
        <rFont val="Arial"/>
      </rPr>
      <t xml:space="preserve">1x </t>
    </r>
    <r>
      <rPr>
        <u/>
        <sz val="10"/>
        <color rgb="FF000000"/>
        <rFont val="Arial"/>
      </rPr>
      <t>Dimeritium bomb</t>
    </r>
  </si>
  <si>
    <t>1x Moleyarrow</t>
  </si>
  <si>
    <t>ENHANCED CAT</t>
  </si>
  <si>
    <t>Grants sight in total 
darkness and immunity 
to hypnosis. Extended 
duration.
25 Range of vision
+7% Critical hit chance</t>
  </si>
  <si>
    <t>120s</t>
  </si>
  <si>
    <r>
      <rPr>
        <u/>
        <sz val="10"/>
        <color rgb="FF000000"/>
        <rFont val="Arial"/>
      </rPr>
      <t xml:space="preserve">1x </t>
    </r>
    <r>
      <rPr>
        <u/>
        <sz val="10"/>
        <color rgb="FF000000"/>
        <rFont val="Arial"/>
      </rPr>
      <t>Pringrape</t>
    </r>
  </si>
  <si>
    <r>
      <rPr>
        <u/>
        <sz val="10"/>
        <color rgb="FF000000"/>
        <rFont val="Arial"/>
      </rPr>
      <t xml:space="preserve">1x </t>
    </r>
    <r>
      <rPr>
        <u/>
        <sz val="10"/>
        <color rgb="FF000000"/>
        <rFont val="Arial"/>
      </rPr>
      <t>Optima mater</t>
    </r>
  </si>
  <si>
    <t>1x Arenaria</t>
  </si>
  <si>
    <t>1x Cat</t>
  </si>
  <si>
    <r>
      <rPr>
        <u/>
        <sz val="10"/>
        <color rgb="FF000000"/>
        <rFont val="Arial"/>
      </rPr>
      <t xml:space="preserve">1x </t>
    </r>
    <r>
      <rPr>
        <u/>
        <sz val="10"/>
        <color rgb="FF000000"/>
        <rFont val="Arial"/>
      </rPr>
      <t>Powdered pearl</t>
    </r>
  </si>
  <si>
    <t>VERMILION</t>
  </si>
  <si>
    <t>1x Bryonia</t>
  </si>
  <si>
    <t>5x Berbercane Fruit</t>
  </si>
  <si>
    <t>EKHIDNA DECOCTION</t>
  </si>
  <si>
    <r>
      <rPr>
        <u/>
        <sz val="10"/>
        <color rgb="FF000000"/>
        <rFont val="Arial"/>
      </rPr>
      <t xml:space="preserve">1x </t>
    </r>
    <r>
      <rPr>
        <u/>
        <sz val="10"/>
        <color rgb="FF000000"/>
        <rFont val="Arial"/>
      </rPr>
      <t>Dwarven spirit</t>
    </r>
  </si>
  <si>
    <t>Performing actions that 
consume Stamina 
regenerates Vitality</t>
  </si>
  <si>
    <r>
      <rPr>
        <u/>
        <sz val="10"/>
        <color rgb="FF000000"/>
        <rFont val="Arial"/>
      </rPr>
      <t xml:space="preserve">1x </t>
    </r>
    <r>
      <rPr>
        <u/>
        <sz val="10"/>
        <color rgb="FF000000"/>
        <rFont val="Arial"/>
      </rPr>
      <t>Blowball</t>
    </r>
  </si>
  <si>
    <t>SUPERIOR DRACONID OIL</t>
  </si>
  <si>
    <t>50% Attack 
power versus 
Draconids</t>
  </si>
  <si>
    <t>1x Cortinarius</t>
  </si>
  <si>
    <r>
      <rPr>
        <u/>
        <sz val="10"/>
        <color rgb="FF000000"/>
        <rFont val="Arial"/>
      </rPr>
      <t xml:space="preserve">1x </t>
    </r>
    <r>
      <rPr>
        <u/>
        <sz val="10"/>
        <color rgb="FF000000"/>
        <rFont val="Arial"/>
      </rPr>
      <t>Ekhidna mutagen</t>
    </r>
  </si>
  <si>
    <r>
      <rPr>
        <u/>
        <sz val="10"/>
        <color rgb="FF000000"/>
        <rFont val="Arial"/>
      </rPr>
      <t xml:space="preserve">1x </t>
    </r>
    <r>
      <rPr>
        <u/>
        <sz val="10"/>
        <color rgb="FF000000"/>
        <rFont val="Arial"/>
      </rPr>
      <t>Ginatia petals</t>
    </r>
  </si>
  <si>
    <t>1x Enhanced Draconid Oil</t>
  </si>
  <si>
    <t>3x Water Essence</t>
  </si>
  <si>
    <r>
      <rPr>
        <u/>
        <sz val="10"/>
        <color rgb="FF000000"/>
        <rFont val="Arial"/>
      </rPr>
      <t xml:space="preserve">1x </t>
    </r>
    <r>
      <rPr>
        <u/>
        <sz val="10"/>
        <color rgb="FF000000"/>
        <rFont val="Arial"/>
      </rPr>
      <t>Ribleaf</t>
    </r>
  </si>
  <si>
    <r>
      <rPr>
        <u/>
        <sz val="10"/>
        <color rgb="FF000000"/>
        <rFont val="Arial"/>
      </rPr>
      <t xml:space="preserve">1x </t>
    </r>
    <r>
      <rPr>
        <u/>
        <sz val="10"/>
        <color rgb="FF000000"/>
        <rFont val="Arial"/>
      </rPr>
      <t>Bloodmoss</t>
    </r>
  </si>
  <si>
    <t>SUPERIOR CAT</t>
  </si>
  <si>
    <t>Grants sight in total 
darkness and immunity 
to hypnosis. Extended 
duration.
25 Range of vision
+10% Critical hit chance</t>
  </si>
  <si>
    <t>180s</t>
  </si>
  <si>
    <r>
      <rPr>
        <u/>
        <sz val="10"/>
        <color rgb="FF000000"/>
        <rFont val="Arial"/>
      </rPr>
      <t xml:space="preserve">1x </t>
    </r>
    <r>
      <rPr>
        <u/>
        <sz val="10"/>
        <color rgb="FF000000"/>
        <rFont val="Arial"/>
      </rPr>
      <t>Berbercane fruit</t>
    </r>
  </si>
  <si>
    <t>SUPERIOR DIMERITIUM BOMB</t>
  </si>
  <si>
    <r>
      <rPr>
        <u/>
        <sz val="10"/>
        <color rgb="FF000000"/>
        <rFont val="Arial"/>
      </rPr>
      <t xml:space="preserve">1x </t>
    </r>
    <r>
      <rPr>
        <u/>
        <sz val="10"/>
        <color rgb="FF000000"/>
        <rFont val="Arial"/>
      </rPr>
      <t>Alchemists' powder</t>
    </r>
  </si>
  <si>
    <t>Releases a cloud of dimeritium 
slivers that block magic and 
monsters' magic abilities. The 
blockade survives for a short 
time after the cloud dissipates.
30s Effect duration</t>
  </si>
  <si>
    <t>1x Enhanced Cat</t>
  </si>
  <si>
    <t>EKIMMARA DECOCTION</t>
  </si>
  <si>
    <r>
      <rPr>
        <u/>
        <sz val="10"/>
        <color rgb="FF000000"/>
        <rFont val="Arial"/>
      </rPr>
      <t xml:space="preserve">1x </t>
    </r>
    <r>
      <rPr>
        <u/>
        <sz val="10"/>
        <color rgb="FF000000"/>
        <rFont val="Arial"/>
      </rPr>
      <t>Dwarven spirit</t>
    </r>
  </si>
  <si>
    <t>Damage dealt to foes 
regenerates Vitality.
10% Vitality drain</t>
  </si>
  <si>
    <r>
      <rPr>
        <u/>
        <sz val="10"/>
        <color rgb="FF000000"/>
        <rFont val="Arial"/>
      </rPr>
      <t xml:space="preserve">1x </t>
    </r>
    <r>
      <rPr>
        <u/>
        <sz val="10"/>
        <color rgb="FF000000"/>
        <rFont val="Arial"/>
      </rPr>
      <t>Enhanced Dimeritium bomb</t>
    </r>
  </si>
  <si>
    <r>
      <rPr>
        <u/>
        <sz val="10"/>
        <color rgb="FF000000"/>
        <rFont val="Arial"/>
      </rPr>
      <t xml:space="preserve">1x </t>
    </r>
    <r>
      <rPr>
        <u/>
        <sz val="10"/>
        <color rgb="FF000000"/>
        <rFont val="Arial"/>
      </rPr>
      <t>Ekimmara mutagen</t>
    </r>
  </si>
  <si>
    <r>
      <rPr>
        <u/>
        <sz val="10"/>
        <color rgb="FF000000"/>
        <rFont val="Arial"/>
      </rPr>
      <t xml:space="preserve">2x </t>
    </r>
    <r>
      <rPr>
        <u/>
        <sz val="10"/>
        <color rgb="FF000000"/>
        <rFont val="Arial"/>
      </rPr>
      <t>Optima mater</t>
    </r>
  </si>
  <si>
    <t>VITRIOL</t>
  </si>
  <si>
    <t>4x Cortinarius</t>
  </si>
  <si>
    <r>
      <rPr>
        <u/>
        <sz val="10"/>
        <color rgb="FF000000"/>
        <rFont val="Arial"/>
      </rPr>
      <t xml:space="preserve">1x </t>
    </r>
    <r>
      <rPr>
        <u/>
        <sz val="10"/>
        <color rgb="FF000000"/>
        <rFont val="Arial"/>
      </rPr>
      <t>White myrtle petals</t>
    </r>
  </si>
  <si>
    <r>
      <rPr>
        <u/>
        <sz val="10"/>
        <color rgb="FF000000"/>
        <rFont val="Arial"/>
      </rPr>
      <t xml:space="preserve">2x </t>
    </r>
    <r>
      <rPr>
        <u/>
        <sz val="10"/>
        <color rgb="FF000000"/>
        <rFont val="Arial"/>
      </rPr>
      <t>Powdered Pearl</t>
    </r>
  </si>
  <si>
    <t>1x Bloodmoss</t>
  </si>
  <si>
    <t>1x Albedo</t>
  </si>
  <si>
    <r>
      <rPr>
        <u/>
        <sz val="10"/>
        <color rgb="FF000000"/>
        <rFont val="Arial"/>
      </rPr>
      <t xml:space="preserve">1x </t>
    </r>
    <r>
      <rPr>
        <u/>
        <sz val="10"/>
        <color rgb="FF000000"/>
        <rFont val="Arial"/>
      </rPr>
      <t>Mandrake root</t>
    </r>
  </si>
  <si>
    <r>
      <rPr>
        <u/>
        <sz val="10"/>
        <color rgb="FF000000"/>
        <rFont val="Arial"/>
      </rPr>
      <t xml:space="preserve">2x </t>
    </r>
    <r>
      <rPr>
        <u/>
        <sz val="10"/>
        <color rgb="FF000000"/>
        <rFont val="Arial"/>
      </rPr>
      <t>Puffball</t>
    </r>
  </si>
  <si>
    <t>ELEMENTA OIL</t>
  </si>
  <si>
    <t>10% Attack 
power versus 
Elementa</t>
  </si>
  <si>
    <t>FIEND DECOCTION</t>
  </si>
  <si>
    <r>
      <rPr>
        <u/>
        <sz val="10"/>
        <color rgb="FF000000"/>
        <rFont val="Arial"/>
      </rPr>
      <t xml:space="preserve">1x </t>
    </r>
    <r>
      <rPr>
        <u/>
        <sz val="10"/>
        <color rgb="FF000000"/>
        <rFont val="Arial"/>
      </rPr>
      <t>Dwarven spirit</t>
    </r>
  </si>
  <si>
    <t>Increases the amount of 
weight the witcher can 
carry without being 
overburdened.
20 Maximum carry weight</t>
  </si>
  <si>
    <r>
      <rPr>
        <u/>
        <sz val="10"/>
        <color rgb="FF000000"/>
        <rFont val="Arial"/>
      </rPr>
      <t xml:space="preserve">2x </t>
    </r>
    <r>
      <rPr>
        <u/>
        <sz val="10"/>
        <color rgb="FF000000"/>
        <rFont val="Arial"/>
      </rPr>
      <t>Bloodmoss</t>
    </r>
  </si>
  <si>
    <t>4x Puffball</t>
  </si>
  <si>
    <t>1x Aether</t>
  </si>
  <si>
    <r>
      <rPr>
        <u/>
        <sz val="10"/>
        <color rgb="FF000000"/>
        <rFont val="Arial"/>
      </rPr>
      <t xml:space="preserve">1x </t>
    </r>
    <r>
      <rPr>
        <u/>
        <sz val="10"/>
        <color rgb="FF000000"/>
        <rFont val="Arial"/>
      </rPr>
      <t>Fiend mutagen</t>
    </r>
  </si>
  <si>
    <r>
      <rPr>
        <u/>
        <sz val="10"/>
        <color rgb="FF000000"/>
        <rFont val="Arial"/>
      </rPr>
      <t xml:space="preserve">1x </t>
    </r>
    <r>
      <rPr>
        <u/>
        <sz val="10"/>
        <color rgb="FF000000"/>
        <rFont val="Arial"/>
      </rPr>
      <t>Nigredo</t>
    </r>
  </si>
  <si>
    <t>DROWNER PHEROMONES</t>
  </si>
  <si>
    <t>Drowners will not 
attack the witcher</t>
  </si>
  <si>
    <r>
      <rPr>
        <u/>
        <sz val="10"/>
        <color rgb="FF000000"/>
        <rFont val="Arial"/>
      </rPr>
      <t xml:space="preserve">1x </t>
    </r>
    <r>
      <rPr>
        <u/>
        <sz val="10"/>
        <color rgb="FF000000"/>
        <rFont val="Arial"/>
      </rPr>
      <t>Hellebore petals</t>
    </r>
  </si>
  <si>
    <t>DRAGON'S DREAM</t>
  </si>
  <si>
    <r>
      <rPr>
        <u/>
        <sz val="10"/>
        <color rgb="FF000000"/>
        <rFont val="Arial"/>
      </rPr>
      <t xml:space="preserve">1x </t>
    </r>
    <r>
      <rPr>
        <u/>
        <sz val="10"/>
        <color rgb="FF000000"/>
        <rFont val="Arial"/>
      </rPr>
      <t>Saltpeter</t>
    </r>
  </si>
  <si>
    <t>Releases a cloud of gas that 
explodes when ignited.
15s Effect duration
+300 Fire damage</t>
  </si>
  <si>
    <t>ENHANCED ELEMENTA OIL</t>
  </si>
  <si>
    <t>25% Attack 
power versus 
Elementa</t>
  </si>
  <si>
    <t>1x Drowner Brain</t>
  </si>
  <si>
    <r>
      <rPr>
        <u/>
        <sz val="10"/>
        <color rgb="FF000000"/>
        <rFont val="Arial"/>
      </rPr>
      <t xml:space="preserve">1x </t>
    </r>
    <r>
      <rPr>
        <u/>
        <sz val="10"/>
        <color rgb="FF000000"/>
        <rFont val="Arial"/>
      </rPr>
      <t>Fool's parsley leaves</t>
    </r>
  </si>
  <si>
    <r>
      <rPr>
        <u/>
        <sz val="10"/>
        <color rgb="FF000000"/>
        <rFont val="Arial"/>
      </rPr>
      <t xml:space="preserve">2x </t>
    </r>
    <r>
      <rPr>
        <u/>
        <sz val="10"/>
        <color rgb="FF000000"/>
        <rFont val="Arial"/>
      </rPr>
      <t>Phosphorus</t>
    </r>
  </si>
  <si>
    <t>LESSER BLUE 
MUTAGEN</t>
  </si>
  <si>
    <t>1x Lesser Green Mutagen</t>
  </si>
  <si>
    <t>5% Sign intensity 
(then +5% for 
every blue ability
 connected to it
 for a max of +20%)</t>
  </si>
  <si>
    <t>Lesser Mutagen
Transmutator
-Red to Blue</t>
  </si>
  <si>
    <t>1x Elementa Oil</t>
  </si>
  <si>
    <r>
      <rPr>
        <u/>
        <sz val="10"/>
        <color rgb="FF000000"/>
        <rFont val="Arial"/>
      </rPr>
      <t xml:space="preserve">1x </t>
    </r>
    <r>
      <rPr>
        <u/>
        <sz val="10"/>
        <color rgb="FF000000"/>
        <rFont val="Arial"/>
      </rPr>
      <t>Arenaria</t>
    </r>
  </si>
  <si>
    <t>1x Vitriol</t>
  </si>
  <si>
    <t>FOGLET DECOCTION</t>
  </si>
  <si>
    <r>
      <rPr>
        <u/>
        <sz val="10"/>
        <color rgb="FF000000"/>
        <rFont val="Arial"/>
      </rPr>
      <t xml:space="preserve">1x </t>
    </r>
    <r>
      <rPr>
        <u/>
        <sz val="10"/>
        <color rgb="FF000000"/>
        <rFont val="Arial"/>
      </rPr>
      <t>Dwarven spirit</t>
    </r>
  </si>
  <si>
    <t>Increases Sign Intensity 
during cloudy weather.
25% Sign intensity</t>
  </si>
  <si>
    <t>ENHANCED DRAGON'S DREAM</t>
  </si>
  <si>
    <r>
      <rPr>
        <u/>
        <sz val="10"/>
        <color rgb="FF000000"/>
        <rFont val="Arial"/>
      </rPr>
      <t xml:space="preserve">1x </t>
    </r>
    <r>
      <rPr>
        <u/>
        <sz val="10"/>
        <color rgb="FF000000"/>
        <rFont val="Arial"/>
      </rPr>
      <t>Stammelford's dust</t>
    </r>
  </si>
  <si>
    <t>Releases a cloud of gas that 
explodes when ignited. 
Enhanced effect and chance to 
apply Burning.
30s Effect duration
+400 Fire damage</t>
  </si>
  <si>
    <t>1x Blue Lotus Flower</t>
  </si>
  <si>
    <t>FULL MOON</t>
  </si>
  <si>
    <t>Increases maximum 
Vitality.
300 Vitality</t>
  </si>
  <si>
    <r>
      <rPr>
        <u/>
        <sz val="10"/>
        <color rgb="FF000000"/>
        <rFont val="Arial"/>
      </rPr>
      <t xml:space="preserve">1x </t>
    </r>
    <r>
      <rPr>
        <u/>
        <sz val="10"/>
        <color rgb="FF000000"/>
        <rFont val="Arial"/>
      </rPr>
      <t>Foglet mutagen</t>
    </r>
  </si>
  <si>
    <r>
      <rPr>
        <u/>
        <sz val="10"/>
        <color rgb="FF000000"/>
        <rFont val="Arial"/>
      </rPr>
      <t xml:space="preserve">1x </t>
    </r>
    <r>
      <rPr>
        <u/>
        <sz val="10"/>
        <color rgb="FF000000"/>
        <rFont val="Arial"/>
      </rPr>
      <t>Dragon's Dream</t>
    </r>
  </si>
  <si>
    <t>OR</t>
  </si>
  <si>
    <t>2x Wolfsbane</t>
  </si>
  <si>
    <r>
      <rPr>
        <u/>
        <sz val="10"/>
        <color rgb="FF000000"/>
        <rFont val="Arial"/>
      </rPr>
      <t xml:space="preserve">1x </t>
    </r>
    <r>
      <rPr>
        <u/>
        <sz val="10"/>
        <color rgb="FF000000"/>
        <rFont val="Arial"/>
      </rPr>
      <t>Fool's parsley leaves</t>
    </r>
  </si>
  <si>
    <r>
      <rPr>
        <u/>
        <sz val="10"/>
        <color rgb="FF000000"/>
        <rFont val="Arial"/>
      </rPr>
      <t xml:space="preserve">1x </t>
    </r>
    <r>
      <rPr>
        <u/>
        <sz val="10"/>
        <color rgb="FF000000"/>
        <rFont val="Arial"/>
      </rPr>
      <t>Phosphorus</t>
    </r>
  </si>
  <si>
    <t>1x Lesser Red Mutagen</t>
  </si>
  <si>
    <t>Lesser Mutagen
Transmutator
-Green to Blue</t>
  </si>
  <si>
    <t>1x Honeysuckle</t>
  </si>
  <si>
    <t>1x Dark Essence</t>
  </si>
  <si>
    <r>
      <rPr>
        <u/>
        <sz val="10"/>
        <color rgb="FF000000"/>
        <rFont val="Arial"/>
      </rPr>
      <t xml:space="preserve">1x </t>
    </r>
    <r>
      <rPr>
        <u/>
        <sz val="10"/>
        <color rgb="FF000000"/>
        <rFont val="Arial"/>
      </rPr>
      <t>Blowball</t>
    </r>
  </si>
  <si>
    <r>
      <rPr>
        <u/>
        <sz val="10"/>
        <color rgb="FF000000"/>
        <rFont val="Arial"/>
      </rPr>
      <t xml:space="preserve">1x </t>
    </r>
    <r>
      <rPr>
        <u/>
        <sz val="10"/>
        <color rgb="FF000000"/>
        <rFont val="Arial"/>
      </rPr>
      <t>Optima mater</t>
    </r>
  </si>
  <si>
    <t>FORKTAIL DECOCTION</t>
  </si>
  <si>
    <t>Combining various attacks 
(strong strikes, fast strikes, 
Signs) grants a bonus that 
increases Attack Power for 
the next attack mounted or 
Sign Intensity for the next 
Sign cast.
50% Attack power
50% Sign intensity</t>
  </si>
  <si>
    <r>
      <rPr>
        <u/>
        <sz val="10"/>
        <color rgb="FF000000"/>
        <rFont val="Arial"/>
      </rPr>
      <t xml:space="preserve">1x </t>
    </r>
    <r>
      <rPr>
        <u/>
        <sz val="10"/>
        <color rgb="FF000000"/>
        <rFont val="Arial"/>
      </rPr>
      <t>Mistletoe</t>
    </r>
  </si>
  <si>
    <t>SUPERIOR ELEMENTA OIL</t>
  </si>
  <si>
    <t>50% Attack 
power versus 
Elementa</t>
  </si>
  <si>
    <t>ENHANCED FULL MOON</t>
  </si>
  <si>
    <t>Increases maximum 
Vitality. Extended 
duration.
1100 Vitality (650)</t>
  </si>
  <si>
    <r>
      <rPr>
        <u/>
        <sz val="10"/>
        <color rgb="FF000000"/>
        <rFont val="Arial"/>
      </rPr>
      <t xml:space="preserve">1x </t>
    </r>
    <r>
      <rPr>
        <u/>
        <sz val="10"/>
        <color rgb="FF000000"/>
        <rFont val="Arial"/>
      </rPr>
      <t>Dwarven spirit</t>
    </r>
  </si>
  <si>
    <r>
      <rPr>
        <u/>
        <sz val="10"/>
        <color rgb="FF000000"/>
        <rFont val="Arial"/>
      </rPr>
      <t xml:space="preserve">1x </t>
    </r>
    <r>
      <rPr>
        <u/>
        <sz val="10"/>
        <color rgb="FF000000"/>
        <rFont val="Arial"/>
      </rPr>
      <t>Allspice</t>
    </r>
  </si>
  <si>
    <t>LESSER GREEN 
MUTAGEN</t>
  </si>
  <si>
    <t>1x Lesser Blue Mutagen</t>
  </si>
  <si>
    <t>Lesser Mutagen
Transmutator
-Blue to Green</t>
  </si>
  <si>
    <t>1x Enhanced Elementa Oil</t>
  </si>
  <si>
    <t>1x Full Moon</t>
  </si>
  <si>
    <r>
      <rPr>
        <u/>
        <sz val="10"/>
        <color rgb="FF000000"/>
        <rFont val="Arial"/>
      </rPr>
      <t xml:space="preserve">1x </t>
    </r>
    <r>
      <rPr>
        <u/>
        <sz val="10"/>
        <color rgb="FF000000"/>
        <rFont val="Arial"/>
      </rPr>
      <t>Forktail mutagen</t>
    </r>
  </si>
  <si>
    <r>
      <rPr>
        <u/>
        <sz val="10"/>
        <color rgb="FF000000"/>
        <rFont val="Arial"/>
      </rPr>
      <t xml:space="preserve">1x </t>
    </r>
    <r>
      <rPr>
        <u/>
        <sz val="10"/>
        <color rgb="FF000000"/>
        <rFont val="Arial"/>
      </rPr>
      <t>Bryonia</t>
    </r>
  </si>
  <si>
    <t>2x Crow's Eye</t>
  </si>
  <si>
    <r>
      <rPr>
        <u/>
        <sz val="10"/>
        <color rgb="FF000000"/>
        <rFont val="Arial"/>
      </rPr>
      <t xml:space="preserve">1x </t>
    </r>
    <r>
      <rPr>
        <u/>
        <sz val="10"/>
        <color rgb="FF000000"/>
        <rFont val="Arial"/>
      </rPr>
      <t>Moleyarrow</t>
    </r>
  </si>
  <si>
    <t>SUPERIOR DRAGON'S DREAM</t>
  </si>
  <si>
    <r>
      <rPr>
        <u/>
        <sz val="10"/>
        <color rgb="FF000000"/>
        <rFont val="Arial"/>
      </rPr>
      <t xml:space="preserve">1x </t>
    </r>
    <r>
      <rPr>
        <u/>
        <sz val="10"/>
        <color rgb="FF000000"/>
        <rFont val="Arial"/>
      </rPr>
      <t>Alchemists' powder</t>
    </r>
  </si>
  <si>
    <t>Releases a cloud of gas that 
exploded when ignited. 
Enhanced effect and chance to 
apply Burning. Foes it kills 
explode, wounding 
others nearby.
30s Effect duration
+400 Fire damage</t>
  </si>
  <si>
    <t>1x Nazairi Basil</t>
  </si>
  <si>
    <t>1x Essence of Wraith</t>
  </si>
  <si>
    <t>5x Wolfsbane</t>
  </si>
  <si>
    <r>
      <rPr>
        <u/>
        <sz val="10"/>
        <color rgb="FF000000"/>
        <rFont val="Arial"/>
      </rPr>
      <t xml:space="preserve">1x </t>
    </r>
    <r>
      <rPr>
        <u/>
        <sz val="10"/>
        <color rgb="FF000000"/>
        <rFont val="Arial"/>
      </rPr>
      <t>Bryonia</t>
    </r>
  </si>
  <si>
    <r>
      <rPr>
        <u/>
        <sz val="10"/>
        <color rgb="FF000000"/>
        <rFont val="Arial"/>
      </rPr>
      <t xml:space="preserve">1x </t>
    </r>
    <r>
      <rPr>
        <u/>
        <sz val="10"/>
        <color rgb="FF000000"/>
        <rFont val="Arial"/>
      </rPr>
      <t>Enhanced Dragon's Dream</t>
    </r>
  </si>
  <si>
    <t>2x Dark Essence</t>
  </si>
  <si>
    <r>
      <rPr>
        <u/>
        <sz val="10"/>
        <color rgb="FF000000"/>
        <rFont val="Arial"/>
      </rPr>
      <t xml:space="preserve">2x </t>
    </r>
    <r>
      <rPr>
        <u/>
        <sz val="10"/>
        <color rgb="FF000000"/>
        <rFont val="Arial"/>
      </rPr>
      <t>Phosphorus</t>
    </r>
  </si>
  <si>
    <t>Lesser Mutagen
Transmutator
-Red to Green</t>
  </si>
  <si>
    <t>SUPERIOR FULL MOON</t>
  </si>
  <si>
    <t>Increases maximum 
Vitality. Extended 
duration. Heals Vitality 
by an amount equal to 
current Toxicity
1500 Vitality (1000)</t>
  </si>
  <si>
    <r>
      <rPr>
        <u/>
        <sz val="10"/>
        <color rgb="FF000000"/>
        <rFont val="Arial"/>
      </rPr>
      <t xml:space="preserve">2x </t>
    </r>
    <r>
      <rPr>
        <u/>
        <sz val="10"/>
        <color rgb="FF000000"/>
        <rFont val="Arial"/>
      </rPr>
      <t>Optima mater</t>
    </r>
  </si>
  <si>
    <t>1x Enhanced Full Moon</t>
  </si>
  <si>
    <t>GRAVE HAG DECOCTION</t>
  </si>
  <si>
    <r>
      <rPr>
        <u/>
        <sz val="10"/>
        <color rgb="FF000000"/>
        <rFont val="Arial"/>
      </rPr>
      <t xml:space="preserve">1x </t>
    </r>
    <r>
      <rPr>
        <u/>
        <sz val="10"/>
        <color rgb="FF000000"/>
        <rFont val="Arial"/>
      </rPr>
      <t>Dwarven spirit</t>
    </r>
  </si>
  <si>
    <t>Each foe slain accelerates 
Vitality regeneration for the 
duration of the battle.
10 Vitality regeneration 
during combat</t>
  </si>
  <si>
    <r>
      <rPr>
        <u/>
        <sz val="10"/>
        <color rgb="FF000000"/>
        <rFont val="Arial"/>
      </rPr>
      <t xml:space="preserve">2x </t>
    </r>
    <r>
      <rPr>
        <u/>
        <sz val="10"/>
        <color rgb="FF000000"/>
        <rFont val="Arial"/>
      </rPr>
      <t>Allspice</t>
    </r>
  </si>
  <si>
    <t>HANGED MAN'S VENOM</t>
  </si>
  <si>
    <t>10% Attack 
power versus 
humans and 
nonhumans</t>
  </si>
  <si>
    <r>
      <rPr>
        <u/>
        <sz val="10"/>
        <color rgb="FF000000"/>
        <rFont val="Arial"/>
      </rPr>
      <t xml:space="preserve">1x </t>
    </r>
    <r>
      <rPr>
        <u/>
        <sz val="10"/>
        <color rgb="FF000000"/>
        <rFont val="Arial"/>
      </rPr>
      <t>Grave hag mutagen</t>
    </r>
  </si>
  <si>
    <r>
      <rPr>
        <u/>
        <sz val="10"/>
        <color rgb="FF000000"/>
        <rFont val="Arial"/>
      </rPr>
      <t xml:space="preserve">2x </t>
    </r>
    <r>
      <rPr>
        <u/>
        <sz val="10"/>
        <color rgb="FF000000"/>
        <rFont val="Arial"/>
      </rPr>
      <t>Bryonia</t>
    </r>
  </si>
  <si>
    <t>LESSER RED 
MUTAGEN</t>
  </si>
  <si>
    <t>Lesser Mutagen
Transmutator
-Blue to Red</t>
  </si>
  <si>
    <t>4x Arenaria</t>
  </si>
  <si>
    <r>
      <rPr>
        <u/>
        <sz val="10"/>
        <color rgb="FF000000"/>
        <rFont val="Arial"/>
      </rPr>
      <t xml:space="preserve">1x </t>
    </r>
    <r>
      <rPr>
        <u/>
        <sz val="10"/>
        <color rgb="FF000000"/>
        <rFont val="Arial"/>
      </rPr>
      <t>Longrube</t>
    </r>
  </si>
  <si>
    <r>
      <rPr>
        <u/>
        <sz val="10"/>
        <color rgb="FF000000"/>
        <rFont val="Arial"/>
      </rPr>
      <t xml:space="preserve">1x </t>
    </r>
    <r>
      <rPr>
        <u/>
        <sz val="10"/>
        <color rgb="FF000000"/>
        <rFont val="Arial"/>
      </rPr>
      <t>Aether</t>
    </r>
  </si>
  <si>
    <t>4x Crow's Eye</t>
  </si>
  <si>
    <r>
      <rPr>
        <u/>
        <sz val="10"/>
        <color rgb="FF000000"/>
        <rFont val="Arial"/>
      </rPr>
      <t xml:space="preserve">1x </t>
    </r>
    <r>
      <rPr>
        <u/>
        <sz val="10"/>
        <color rgb="FF000000"/>
        <rFont val="Arial"/>
      </rPr>
      <t>Cortinarius</t>
    </r>
  </si>
  <si>
    <t>GRAPESHOT</t>
  </si>
  <si>
    <t>Inflicts shrapnel damage to foes 
within its explosion radius. Deals 
a small amount of fire damage. 
Destroys monster nests.
+350 Physical damage
+350 Silver damage
+5 Fire damage</t>
  </si>
  <si>
    <t>1x Winter Cherry</t>
  </si>
  <si>
    <t>ENHANCED HANGED MAN'S VENOM</t>
  </si>
  <si>
    <t>25% Attack 
power versus 
humans and 
nonhumans</t>
  </si>
  <si>
    <t>GRIFFIN DECOCTION</t>
  </si>
  <si>
    <t>Taking damage raises 
damage resistance (up to 
an upper limit) for the 
remainder of the fight.
1% Resistance to 
slashing damage
1% Resistance to 
piercing damage
1% Resistance to 
bludgeoning damage
1% Resistance to 
damage from monsters
1% Resistance to 
elemental damage</t>
  </si>
  <si>
    <t>1x Hanged Man's Venom</t>
  </si>
  <si>
    <t>1x Quebrith</t>
  </si>
  <si>
    <r>
      <rPr>
        <u/>
        <sz val="10"/>
        <color rgb="FF000000"/>
        <rFont val="Arial"/>
      </rPr>
      <t xml:space="preserve">2x </t>
    </r>
    <r>
      <rPr>
        <u/>
        <sz val="10"/>
        <color rgb="FF000000"/>
        <rFont val="Arial"/>
      </rPr>
      <t>Saltpeter</t>
    </r>
  </si>
  <si>
    <t>Lesser Mutagen
Transmutator
-Green to Red</t>
  </si>
  <si>
    <t>GOLDEN ORIOLE</t>
  </si>
  <si>
    <t>Grants immunity to 
poisons, neutralizes the 
effects of poisons 
already in bloodstream</t>
  </si>
  <si>
    <r>
      <rPr>
        <u/>
        <sz val="10"/>
        <color rgb="FF000000"/>
        <rFont val="Arial"/>
      </rPr>
      <t xml:space="preserve">2x </t>
    </r>
    <r>
      <rPr>
        <u/>
        <sz val="10"/>
        <color rgb="FF000000"/>
        <rFont val="Arial"/>
      </rPr>
      <t>Calcium equum</t>
    </r>
  </si>
  <si>
    <t>1x Nekker Eye</t>
  </si>
  <si>
    <t>4x Blowball</t>
  </si>
  <si>
    <r>
      <rPr>
        <u/>
        <sz val="10"/>
        <color rgb="FF000000"/>
        <rFont val="Arial"/>
      </rPr>
      <t xml:space="preserve">1x </t>
    </r>
    <r>
      <rPr>
        <u/>
        <sz val="10"/>
        <color rgb="FF000000"/>
        <rFont val="Arial"/>
      </rPr>
      <t>Dwarven spirit</t>
    </r>
  </si>
  <si>
    <t>1x Fool's Parsley Leaves</t>
  </si>
  <si>
    <t>1x Light Essence</t>
  </si>
  <si>
    <r>
      <rPr>
        <u/>
        <sz val="10"/>
        <color rgb="FF000000"/>
        <rFont val="Arial"/>
      </rPr>
      <t xml:space="preserve">1x </t>
    </r>
    <r>
      <rPr>
        <u/>
        <sz val="10"/>
        <color rgb="FF000000"/>
        <rFont val="Arial"/>
      </rPr>
      <t>Griffin mutagen</t>
    </r>
  </si>
  <si>
    <t>BLUE MUTAGEN</t>
  </si>
  <si>
    <t>3x Lesser Blue Mutagen</t>
  </si>
  <si>
    <t>Mutagen
Transmutator
-Green to Blue</t>
  </si>
  <si>
    <r>
      <rPr>
        <u/>
        <sz val="10"/>
        <color rgb="FF000000"/>
        <rFont val="Arial"/>
      </rPr>
      <t xml:space="preserve">1x </t>
    </r>
    <r>
      <rPr>
        <u/>
        <sz val="10"/>
        <color rgb="FF000000"/>
        <rFont val="Arial"/>
      </rPr>
      <t>Oil</t>
    </r>
  </si>
  <si>
    <t>ENHANCED GRAPESHOT</t>
  </si>
  <si>
    <r>
      <rPr>
        <u/>
        <sz val="10"/>
        <color rgb="FF000000"/>
        <rFont val="Arial"/>
      </rPr>
      <t xml:space="preserve">1x </t>
    </r>
    <r>
      <rPr>
        <u/>
        <sz val="10"/>
        <color rgb="FF000000"/>
        <rFont val="Arial"/>
      </rPr>
      <t>Stammelford's dust</t>
    </r>
  </si>
  <si>
    <t>Inflicts shrapnel damage to foes 
within its explosion radius. Deals 
fire damage. Enhanced effect. 
Destroys monster nests.
600 Physical damage
600 Silver damage
10 Fire damage</t>
  </si>
  <si>
    <t>1x Mandrake Root</t>
  </si>
  <si>
    <t>ENHANCED GOLDEN ORIOLE</t>
  </si>
  <si>
    <t>Grants immunity to 
poisons, neutralizes the 
effects of poisons 
already in bloodstream. 
Extended duration</t>
  </si>
  <si>
    <r>
      <rPr>
        <u/>
        <sz val="10"/>
        <color rgb="FF000000"/>
        <rFont val="Arial"/>
      </rPr>
      <t xml:space="preserve">1x </t>
    </r>
    <r>
      <rPr>
        <u/>
        <sz val="10"/>
        <color rgb="FF000000"/>
        <rFont val="Arial"/>
      </rPr>
      <t>Bryonia</t>
    </r>
  </si>
  <si>
    <r>
      <rPr>
        <u/>
        <sz val="10"/>
        <color rgb="FF000000"/>
        <rFont val="Arial"/>
      </rPr>
      <t xml:space="preserve">1x </t>
    </r>
    <r>
      <rPr>
        <u/>
        <sz val="10"/>
        <color rgb="FF000000"/>
        <rFont val="Arial"/>
      </rPr>
      <t>Grapeshot</t>
    </r>
  </si>
  <si>
    <t>1x Green Mutagen</t>
  </si>
  <si>
    <t>SUPERIOR HANGED MAN'S VENOM</t>
  </si>
  <si>
    <t>50% Attack 
power against 
humans and 
nonhumans</t>
  </si>
  <si>
    <r>
      <rPr>
        <u/>
        <sz val="10"/>
        <color rgb="FF000000"/>
        <rFont val="Arial"/>
      </rPr>
      <t xml:space="preserve">1x </t>
    </r>
    <r>
      <rPr>
        <u/>
        <sz val="10"/>
        <color rgb="FF000000"/>
        <rFont val="Arial"/>
      </rPr>
      <t>Golden Oriole</t>
    </r>
  </si>
  <si>
    <r>
      <rPr>
        <u/>
        <sz val="10"/>
        <color rgb="FF000000"/>
        <rFont val="Arial"/>
      </rPr>
      <t xml:space="preserve">1x </t>
    </r>
    <r>
      <rPr>
        <u/>
        <sz val="10"/>
        <color rgb="FF000000"/>
        <rFont val="Arial"/>
      </rPr>
      <t>Wolf's liver</t>
    </r>
  </si>
  <si>
    <r>
      <rPr>
        <u/>
        <sz val="10"/>
        <color rgb="FF000000"/>
        <rFont val="Arial"/>
      </rPr>
      <t xml:space="preserve">1x </t>
    </r>
    <r>
      <rPr>
        <u/>
        <sz val="10"/>
        <color rgb="FF000000"/>
        <rFont val="Arial"/>
      </rPr>
      <t>Calcium equum</t>
    </r>
  </si>
  <si>
    <t>1x Enhanced Hanged Man's Venom</t>
  </si>
  <si>
    <r>
      <rPr>
        <u/>
        <sz val="10"/>
        <color rgb="FF000000"/>
        <rFont val="Arial"/>
      </rPr>
      <t xml:space="preserve">6x </t>
    </r>
    <r>
      <rPr>
        <u/>
        <sz val="10"/>
        <color rgb="FF000000"/>
        <rFont val="Arial"/>
      </rPr>
      <t>Blowball</t>
    </r>
  </si>
  <si>
    <r>
      <rPr>
        <u/>
        <sz val="10"/>
        <color rgb="FF000000"/>
        <rFont val="Arial"/>
      </rPr>
      <t xml:space="preserve">1x </t>
    </r>
    <r>
      <rPr>
        <u/>
        <sz val="10"/>
        <color rgb="FF000000"/>
        <rFont val="Arial"/>
      </rPr>
      <t>Blowball</t>
    </r>
  </si>
  <si>
    <r>
      <rPr>
        <u/>
        <sz val="10"/>
        <color rgb="FF000000"/>
        <rFont val="Arial"/>
      </rPr>
      <t xml:space="preserve">1x </t>
    </r>
    <r>
      <rPr>
        <u/>
        <sz val="10"/>
        <color rgb="FF000000"/>
        <rFont val="Arial"/>
      </rPr>
      <t>Celandine</t>
    </r>
  </si>
  <si>
    <r>
      <rPr>
        <u/>
        <sz val="10"/>
        <color rgb="FF000000"/>
        <rFont val="Arial"/>
      </rPr>
      <t xml:space="preserve">1x </t>
    </r>
    <r>
      <rPr>
        <u/>
        <sz val="10"/>
        <color rgb="FF000000"/>
        <rFont val="Arial"/>
      </rPr>
      <t>Crow's eye</t>
    </r>
  </si>
  <si>
    <t>4x Green Mold</t>
  </si>
  <si>
    <t>1x Devourer's Blood</t>
  </si>
  <si>
    <r>
      <rPr>
        <u/>
        <sz val="10"/>
        <color rgb="FF000000"/>
        <rFont val="Arial"/>
      </rPr>
      <t xml:space="preserve">2x </t>
    </r>
    <r>
      <rPr>
        <u/>
        <sz val="10"/>
        <color rgb="FF000000"/>
        <rFont val="Arial"/>
      </rPr>
      <t>Light essence</t>
    </r>
  </si>
  <si>
    <r>
      <rPr>
        <u/>
        <sz val="10"/>
        <color rgb="FF000000"/>
        <rFont val="Arial"/>
      </rPr>
      <t xml:space="preserve">1x </t>
    </r>
    <r>
      <rPr>
        <u/>
        <sz val="10"/>
        <color rgb="FF000000"/>
        <rFont val="Arial"/>
      </rPr>
      <t>Longrube</t>
    </r>
  </si>
  <si>
    <t>Mutagen
Transmutator
-Red to Blue</t>
  </si>
  <si>
    <t>SUPERIOR GOLDEN ORIOLE</t>
  </si>
  <si>
    <r>
      <rPr>
        <u/>
        <sz val="10"/>
        <color rgb="FF000000"/>
        <rFont val="Arial"/>
      </rPr>
      <t xml:space="preserve">1x </t>
    </r>
    <r>
      <rPr>
        <u/>
        <sz val="10"/>
        <color rgb="FF000000"/>
        <rFont val="Arial"/>
      </rPr>
      <t>White gull</t>
    </r>
  </si>
  <si>
    <t>Extended duration. 
Poisons now heal 
instead of doing 
damage</t>
  </si>
  <si>
    <t>KATAKAN DECOCTION</t>
  </si>
  <si>
    <r>
      <rPr>
        <u/>
        <sz val="10"/>
        <color rgb="FF000000"/>
        <rFont val="Arial"/>
      </rPr>
      <t xml:space="preserve">1x </t>
    </r>
    <r>
      <rPr>
        <u/>
        <sz val="10"/>
        <color rgb="FF000000"/>
        <rFont val="Arial"/>
      </rPr>
      <t>Dwarven spirit</t>
    </r>
  </si>
  <si>
    <t>Increases critical hit 
chance.
10% Critical hit chance</t>
  </si>
  <si>
    <t>SUPERIOR GRAPESHOT</t>
  </si>
  <si>
    <r>
      <rPr>
        <u/>
        <sz val="10"/>
        <color rgb="FF000000"/>
        <rFont val="Arial"/>
      </rPr>
      <t xml:space="preserve">1x </t>
    </r>
    <r>
      <rPr>
        <u/>
        <sz val="10"/>
        <color rgb="FF000000"/>
        <rFont val="Arial"/>
      </rPr>
      <t>Alchemists' powder</t>
    </r>
  </si>
  <si>
    <t>Inflicts shrapnel damage to foes 
within its explosion radius. Deals 
fire damage. Enhanced effect. 
Damage ignores enemy armor. 
Destroys monster nests.
900 Physical damage
900 Silver damage
10 Fire damage</t>
  </si>
  <si>
    <t>1x Red Mutagen</t>
  </si>
  <si>
    <r>
      <rPr>
        <u/>
        <sz val="10"/>
        <color rgb="FF000000"/>
        <rFont val="Arial"/>
      </rPr>
      <t xml:space="preserve">1x </t>
    </r>
    <r>
      <rPr>
        <u/>
        <sz val="10"/>
        <color rgb="FF000000"/>
        <rFont val="Arial"/>
      </rPr>
      <t>Enhanced Golden Oriole</t>
    </r>
  </si>
  <si>
    <r>
      <rPr>
        <u/>
        <sz val="10"/>
        <color rgb="FF000000"/>
        <rFont val="Arial"/>
      </rPr>
      <t xml:space="preserve">1x </t>
    </r>
    <r>
      <rPr>
        <u/>
        <sz val="10"/>
        <color rgb="FF000000"/>
        <rFont val="Arial"/>
      </rPr>
      <t>Katakan mutagen</t>
    </r>
  </si>
  <si>
    <r>
      <rPr>
        <u/>
        <sz val="10"/>
        <color rgb="FF000000"/>
        <rFont val="Arial"/>
      </rPr>
      <t xml:space="preserve">1x </t>
    </r>
    <r>
      <rPr>
        <u/>
        <sz val="10"/>
        <color rgb="FF000000"/>
        <rFont val="Arial"/>
      </rPr>
      <t>Enhanced Grapeshot</t>
    </r>
  </si>
  <si>
    <r>
      <rPr>
        <u/>
        <sz val="10"/>
        <color rgb="FF000000"/>
        <rFont val="Arial"/>
      </rPr>
      <t xml:space="preserve">4x </t>
    </r>
    <r>
      <rPr>
        <u/>
        <sz val="10"/>
        <color rgb="FF000000"/>
        <rFont val="Arial"/>
      </rPr>
      <t>Blowball</t>
    </r>
  </si>
  <si>
    <r>
      <rPr>
        <u/>
        <sz val="10"/>
        <color rgb="FF000000"/>
        <rFont val="Arial"/>
      </rPr>
      <t xml:space="preserve">1x </t>
    </r>
    <r>
      <rPr>
        <u/>
        <sz val="10"/>
        <color rgb="FF000000"/>
        <rFont val="Arial"/>
      </rPr>
      <t>Verbena</t>
    </r>
  </si>
  <si>
    <r>
      <rPr>
        <u/>
        <sz val="10"/>
        <color rgb="FF000000"/>
        <rFont val="Arial"/>
      </rPr>
      <t xml:space="preserve">2x </t>
    </r>
    <r>
      <rPr>
        <u/>
        <sz val="10"/>
        <color rgb="FF000000"/>
        <rFont val="Arial"/>
      </rPr>
      <t>Calcium equum</t>
    </r>
  </si>
  <si>
    <t>HYBRID OIL</t>
  </si>
  <si>
    <t>10% Attack 
power versus 
Hybrids</t>
  </si>
  <si>
    <r>
      <rPr>
        <u/>
        <sz val="10"/>
        <color rgb="FF000000"/>
        <rFont val="Arial"/>
      </rPr>
      <t xml:space="preserve">4x </t>
    </r>
    <r>
      <rPr>
        <u/>
        <sz val="10"/>
        <color rgb="FF000000"/>
        <rFont val="Arial"/>
      </rPr>
      <t>Celandine</t>
    </r>
  </si>
  <si>
    <r>
      <rPr>
        <u/>
        <sz val="10"/>
        <color rgb="FF000000"/>
        <rFont val="Arial"/>
      </rPr>
      <t xml:space="preserve">1x </t>
    </r>
    <r>
      <rPr>
        <u/>
        <sz val="10"/>
        <color rgb="FF000000"/>
        <rFont val="Arial"/>
      </rPr>
      <t>Arenaria</t>
    </r>
  </si>
  <si>
    <r>
      <rPr>
        <u/>
        <sz val="10"/>
        <color rgb="FF000000"/>
        <rFont val="Arial"/>
      </rPr>
      <t xml:space="preserve">2x </t>
    </r>
    <r>
      <rPr>
        <u/>
        <sz val="10"/>
        <color rgb="FF000000"/>
        <rFont val="Arial"/>
      </rPr>
      <t>Sulfur</t>
    </r>
  </si>
  <si>
    <t>2x Ginatia Petals</t>
  </si>
  <si>
    <r>
      <rPr>
        <u/>
        <sz val="10"/>
        <color rgb="FF000000"/>
        <rFont val="Arial"/>
      </rPr>
      <t xml:space="preserve">1x </t>
    </r>
    <r>
      <rPr>
        <u/>
        <sz val="10"/>
        <color rgb="FF000000"/>
        <rFont val="Arial"/>
      </rPr>
      <t>Han fiber</t>
    </r>
  </si>
  <si>
    <t>LESHEN DECOCTION</t>
  </si>
  <si>
    <r>
      <rPr>
        <u/>
        <sz val="10"/>
        <color rgb="FF000000"/>
        <rFont val="Arial"/>
      </rPr>
      <t xml:space="preserve">1x </t>
    </r>
    <r>
      <rPr>
        <u/>
        <sz val="10"/>
        <color rgb="FF000000"/>
        <rFont val="Arial"/>
      </rPr>
      <t>Dwarven spirit</t>
    </r>
  </si>
  <si>
    <t>A portion of the damage 
dealt by enemies is 
reflected back on the attacker.
10 Damage returned
10% Damage returned</t>
  </si>
  <si>
    <r>
      <rPr>
        <u/>
        <sz val="10"/>
        <color rgb="FF000000"/>
        <rFont val="Arial"/>
      </rPr>
      <t xml:space="preserve">2x </t>
    </r>
    <r>
      <rPr>
        <u/>
        <sz val="10"/>
        <color rgb="FF000000"/>
        <rFont val="Arial"/>
      </rPr>
      <t>Longrube</t>
    </r>
  </si>
  <si>
    <t>GREEN MUTAGEN</t>
  </si>
  <si>
    <t>3x Lesser Green Mutagen</t>
  </si>
  <si>
    <t>Mutagen
Transmutator
-Blue to Green</t>
  </si>
  <si>
    <r>
      <rPr>
        <u/>
        <sz val="10"/>
        <color rgb="FF000000"/>
        <rFont val="Arial"/>
      </rPr>
      <t xml:space="preserve">1x </t>
    </r>
    <r>
      <rPr>
        <u/>
        <sz val="10"/>
        <color rgb="FF000000"/>
        <rFont val="Arial"/>
      </rPr>
      <t>Ranogrin</t>
    </r>
  </si>
  <si>
    <r>
      <rPr>
        <u/>
        <sz val="10"/>
        <color rgb="FF000000"/>
        <rFont val="Arial"/>
      </rPr>
      <t xml:space="preserve">1x </t>
    </r>
    <r>
      <rPr>
        <u/>
        <sz val="10"/>
        <color rgb="FF000000"/>
        <rFont val="Arial"/>
      </rPr>
      <t>Leshen mutagen</t>
    </r>
  </si>
  <si>
    <r>
      <rPr>
        <u/>
        <sz val="10"/>
        <color rgb="FF000000"/>
        <rFont val="Arial"/>
      </rPr>
      <t xml:space="preserve">2x </t>
    </r>
    <r>
      <rPr>
        <u/>
        <sz val="10"/>
        <color rgb="FF000000"/>
        <rFont val="Arial"/>
      </rPr>
      <t>Hop Umbels</t>
    </r>
  </si>
  <si>
    <t>ENHANCED HYBRID OIL</t>
  </si>
  <si>
    <t>25% Attack 
power versus 
Hybrids</t>
  </si>
  <si>
    <r>
      <rPr>
        <u/>
        <sz val="10"/>
        <color rgb="FF000000"/>
        <rFont val="Arial"/>
      </rPr>
      <t xml:space="preserve">1x </t>
    </r>
    <r>
      <rPr>
        <u/>
        <sz val="10"/>
        <color rgb="FF000000"/>
        <rFont val="Arial"/>
      </rPr>
      <t>Quebrith</t>
    </r>
  </si>
  <si>
    <r>
      <rPr>
        <u/>
        <sz val="10"/>
        <color rgb="FF000000"/>
        <rFont val="Arial"/>
      </rPr>
      <t xml:space="preserve">1x </t>
    </r>
    <r>
      <rPr>
        <u/>
        <sz val="10"/>
        <color rgb="FF000000"/>
        <rFont val="Arial"/>
      </rPr>
      <t>Moleyarrow</t>
    </r>
  </si>
  <si>
    <r>
      <rPr>
        <u/>
        <sz val="10"/>
        <color rgb="FF000000"/>
        <rFont val="Arial"/>
      </rPr>
      <t xml:space="preserve">1x </t>
    </r>
    <r>
      <rPr>
        <u/>
        <sz val="10"/>
        <color rgb="FF000000"/>
        <rFont val="Arial"/>
      </rPr>
      <t>Nigredo</t>
    </r>
  </si>
  <si>
    <t>1x Blue Mutagen</t>
  </si>
  <si>
    <t>1x Hybrid Oil</t>
  </si>
  <si>
    <t>KILLER WHALE</t>
  </si>
  <si>
    <r>
      <rPr>
        <u/>
        <sz val="10"/>
        <color rgb="FF000000"/>
        <rFont val="Arial"/>
      </rPr>
      <t xml:space="preserve">2x </t>
    </r>
    <r>
      <rPr>
        <u/>
        <sz val="10"/>
        <color rgb="FF000000"/>
        <rFont val="Arial"/>
      </rPr>
      <t>Dwarven spirit</t>
    </r>
  </si>
  <si>
    <t>Increases breath supply 
while underwater by 
50% and improves vision 
while diving.
50% breath</t>
  </si>
  <si>
    <r>
      <rPr>
        <u/>
        <sz val="10"/>
        <color rgb="FF000000"/>
        <rFont val="Arial"/>
      </rPr>
      <t xml:space="preserve">1x </t>
    </r>
    <r>
      <rPr>
        <u/>
        <sz val="10"/>
        <color rgb="FF000000"/>
        <rFont val="Arial"/>
      </rPr>
      <t>Pringrape</t>
    </r>
  </si>
  <si>
    <t>MOON DUST</t>
  </si>
  <si>
    <r>
      <rPr>
        <u/>
        <sz val="10"/>
        <color rgb="FF000000"/>
        <rFont val="Arial"/>
      </rPr>
      <t xml:space="preserve">1x </t>
    </r>
    <r>
      <rPr>
        <u/>
        <sz val="10"/>
        <color rgb="FF000000"/>
        <rFont val="Arial"/>
      </rPr>
      <t>Saltpeter</t>
    </r>
  </si>
  <si>
    <t>Contains silver splinters that 
temporarily prevent monsters 
from transforming.
20s Effect duration</t>
  </si>
  <si>
    <t>20s</t>
  </si>
  <si>
    <t>1x Erynia Eye</t>
  </si>
  <si>
    <r>
      <rPr>
        <u/>
        <sz val="10"/>
        <color rgb="FF000000"/>
        <rFont val="Arial"/>
      </rPr>
      <t xml:space="preserve">5x </t>
    </r>
    <r>
      <rPr>
        <u/>
        <sz val="10"/>
        <color rgb="FF000000"/>
        <rFont val="Arial"/>
      </rPr>
      <t>Balisse fruit</t>
    </r>
  </si>
  <si>
    <t>NEKKER WARRIOR DECOCTION</t>
  </si>
  <si>
    <r>
      <rPr>
        <u/>
        <sz val="10"/>
        <color rgb="FF000000"/>
        <rFont val="Arial"/>
      </rPr>
      <t xml:space="preserve">1x </t>
    </r>
    <r>
      <rPr>
        <u/>
        <sz val="10"/>
        <color rgb="FF000000"/>
        <rFont val="Arial"/>
      </rPr>
      <t>Dwarven spirit</t>
    </r>
  </si>
  <si>
    <t>Mounts never panic. 
50% increase to mounted 
combat damage.
50% Attack power</t>
  </si>
  <si>
    <r>
      <rPr>
        <u/>
        <sz val="10"/>
        <color rgb="FF000000"/>
        <rFont val="Arial"/>
      </rPr>
      <t xml:space="preserve">2x </t>
    </r>
    <r>
      <rPr>
        <u/>
        <sz val="10"/>
        <color rgb="FF000000"/>
        <rFont val="Arial"/>
      </rPr>
      <t>Quicksilver solution</t>
    </r>
  </si>
  <si>
    <t>1x Ginatia Petals</t>
  </si>
  <si>
    <r>
      <rPr>
        <u/>
        <sz val="10"/>
        <color rgb="FF000000"/>
        <rFont val="Arial"/>
      </rPr>
      <t xml:space="preserve">6x </t>
    </r>
    <r>
      <rPr>
        <u/>
        <sz val="10"/>
        <color rgb="FF000000"/>
        <rFont val="Arial"/>
      </rPr>
      <t>Buckthorn</t>
    </r>
  </si>
  <si>
    <r>
      <rPr>
        <u/>
        <sz val="10"/>
        <color rgb="FF000000"/>
        <rFont val="Arial"/>
      </rPr>
      <t xml:space="preserve">1x </t>
    </r>
    <r>
      <rPr>
        <u/>
        <sz val="10"/>
        <color rgb="FF000000"/>
        <rFont val="Arial"/>
      </rPr>
      <t>Nekker warrior mutagen</t>
    </r>
  </si>
  <si>
    <t>1x White Myrtle Petals</t>
  </si>
  <si>
    <r>
      <rPr>
        <u/>
        <sz val="10"/>
        <color rgb="FF000000"/>
        <rFont val="Arial"/>
      </rPr>
      <t xml:space="preserve">5x </t>
    </r>
    <r>
      <rPr>
        <u/>
        <sz val="10"/>
        <color rgb="FF000000"/>
        <rFont val="Arial"/>
      </rPr>
      <t>Drowner tongue</t>
    </r>
  </si>
  <si>
    <r>
      <rPr>
        <u/>
        <sz val="10"/>
        <color rgb="FF000000"/>
        <rFont val="Arial"/>
      </rPr>
      <t xml:space="preserve">1x </t>
    </r>
    <r>
      <rPr>
        <u/>
        <sz val="10"/>
        <color rgb="FF000000"/>
        <rFont val="Arial"/>
      </rPr>
      <t>Fool's parsley leaves</t>
    </r>
  </si>
  <si>
    <t>ENHANCED MOON DUST</t>
  </si>
  <si>
    <r>
      <rPr>
        <u/>
        <sz val="10"/>
        <color rgb="FF000000"/>
        <rFont val="Arial"/>
      </rPr>
      <t xml:space="preserve">1x </t>
    </r>
    <r>
      <rPr>
        <u/>
        <sz val="10"/>
        <color rgb="FF000000"/>
        <rFont val="Arial"/>
      </rPr>
      <t>Stammelford's dust</t>
    </r>
  </si>
  <si>
    <t>Contains silver splinters that 
temporarily prevent monsters 
from transforming. 
Extended duration.
40s Effect duration</t>
  </si>
  <si>
    <t>40s</t>
  </si>
  <si>
    <t>Mutagen
Transmutator
-Red to Green</t>
  </si>
  <si>
    <t>MARIBOR FOREST</t>
  </si>
  <si>
    <r>
      <rPr>
        <u/>
        <sz val="10"/>
        <color rgb="FF000000"/>
        <rFont val="Arial"/>
      </rPr>
      <t xml:space="preserve">1x </t>
    </r>
    <r>
      <rPr>
        <u/>
        <sz val="10"/>
        <color rgb="FF000000"/>
        <rFont val="Arial"/>
      </rPr>
      <t>Dwarven spirit</t>
    </r>
  </si>
  <si>
    <t>Accelerates the 
generation of Adrenaline 
Points.
0.15 Adrenaline 
Point gain</t>
  </si>
  <si>
    <r>
      <rPr>
        <u/>
        <sz val="10"/>
        <color rgb="FF000000"/>
        <rFont val="Arial"/>
      </rPr>
      <t xml:space="preserve">1x </t>
    </r>
    <r>
      <rPr>
        <u/>
        <sz val="10"/>
        <color rgb="FF000000"/>
        <rFont val="Arial"/>
      </rPr>
      <t>Ranogrin</t>
    </r>
  </si>
  <si>
    <r>
      <rPr>
        <u/>
        <sz val="10"/>
        <color rgb="FF000000"/>
        <rFont val="Arial"/>
      </rPr>
      <t xml:space="preserve">1x </t>
    </r>
    <r>
      <rPr>
        <u/>
        <sz val="10"/>
        <color rgb="FF000000"/>
        <rFont val="Arial"/>
      </rPr>
      <t>Moon Dust</t>
    </r>
  </si>
  <si>
    <r>
      <rPr>
        <u/>
        <sz val="10"/>
        <color rgb="FF000000"/>
        <rFont val="Arial"/>
      </rPr>
      <t xml:space="preserve">3x </t>
    </r>
    <r>
      <rPr>
        <u/>
        <sz val="10"/>
        <color rgb="FF000000"/>
        <rFont val="Arial"/>
      </rPr>
      <t>Berbercane fruit</t>
    </r>
  </si>
  <si>
    <t>NIGHTWRAITH DECOCTION</t>
  </si>
  <si>
    <r>
      <rPr>
        <u/>
        <sz val="10"/>
        <color rgb="FF000000"/>
        <rFont val="Arial"/>
      </rPr>
      <t xml:space="preserve">1x </t>
    </r>
    <r>
      <rPr>
        <u/>
        <sz val="10"/>
        <color rgb="FF000000"/>
        <rFont val="Arial"/>
      </rPr>
      <t>Dwarven spirit</t>
    </r>
  </si>
  <si>
    <t>Geralt's maximum Vitality is 
increased with each foe killed. 
This increase lasts until he 
meditates or fast travels.
50 Vitality</t>
  </si>
  <si>
    <r>
      <rPr>
        <u/>
        <sz val="10"/>
        <color rgb="FF000000"/>
        <rFont val="Arial"/>
      </rPr>
      <t xml:space="preserve">1x </t>
    </r>
    <r>
      <rPr>
        <u/>
        <sz val="10"/>
        <color rgb="FF000000"/>
        <rFont val="Arial"/>
      </rPr>
      <t>Quicksilver solution</t>
    </r>
  </si>
  <si>
    <t>SUPERIOR HYBRID OIL</t>
  </si>
  <si>
    <t>50% Attack 
power versus 
Hybrids</t>
  </si>
  <si>
    <r>
      <rPr>
        <u/>
        <sz val="10"/>
        <color rgb="FF000000"/>
        <rFont val="Arial"/>
      </rPr>
      <t xml:space="preserve">1x </t>
    </r>
    <r>
      <rPr>
        <u/>
        <sz val="10"/>
        <color rgb="FF000000"/>
        <rFont val="Arial"/>
      </rPr>
      <t>Alghoul bone marrow</t>
    </r>
  </si>
  <si>
    <r>
      <rPr>
        <u/>
        <sz val="10"/>
        <color rgb="FF000000"/>
        <rFont val="Arial"/>
      </rPr>
      <t xml:space="preserve">1x </t>
    </r>
    <r>
      <rPr>
        <u/>
        <sz val="10"/>
        <color rgb="FF000000"/>
        <rFont val="Arial"/>
      </rPr>
      <t>Nightwraith mutagen</t>
    </r>
  </si>
  <si>
    <r>
      <rPr>
        <u/>
        <sz val="10"/>
        <color rgb="FF000000"/>
        <rFont val="Arial"/>
      </rPr>
      <t xml:space="preserve">1x </t>
    </r>
    <r>
      <rPr>
        <u/>
        <sz val="10"/>
        <color rgb="FF000000"/>
        <rFont val="Arial"/>
      </rPr>
      <t>Sulfur</t>
    </r>
  </si>
  <si>
    <t>1x Enhanced hybrid Oil</t>
  </si>
  <si>
    <r>
      <rPr>
        <u/>
        <sz val="10"/>
        <color rgb="FF000000"/>
        <rFont val="Arial"/>
      </rPr>
      <t xml:space="preserve">4x </t>
    </r>
    <r>
      <rPr>
        <u/>
        <sz val="10"/>
        <color rgb="FF000000"/>
        <rFont val="Arial"/>
      </rPr>
      <t>Drowner tongue</t>
    </r>
  </si>
  <si>
    <r>
      <rPr>
        <u/>
        <sz val="10"/>
        <color rgb="FF000000"/>
        <rFont val="Arial"/>
      </rPr>
      <t xml:space="preserve">1x </t>
    </r>
    <r>
      <rPr>
        <u/>
        <sz val="10"/>
        <color rgb="FF000000"/>
        <rFont val="Arial"/>
      </rPr>
      <t>Mistletoe</t>
    </r>
  </si>
  <si>
    <r>
      <rPr>
        <u/>
        <sz val="10"/>
        <color rgb="FF000000"/>
        <rFont val="Arial"/>
      </rPr>
      <t xml:space="preserve">1x </t>
    </r>
    <r>
      <rPr>
        <u/>
        <sz val="10"/>
        <color rgb="FF000000"/>
        <rFont val="Arial"/>
      </rPr>
      <t>Hop umbels</t>
    </r>
  </si>
  <si>
    <t>ENHANCED MARIBOR FOREST</t>
  </si>
  <si>
    <r>
      <rPr>
        <u/>
        <sz val="10"/>
        <color rgb="FF000000"/>
        <rFont val="Arial"/>
      </rPr>
      <t xml:space="preserve">1x </t>
    </r>
    <r>
      <rPr>
        <u/>
        <sz val="10"/>
        <color rgb="FF000000"/>
        <rFont val="Arial"/>
      </rPr>
      <t>Alcohest</t>
    </r>
  </si>
  <si>
    <t>Accelerates the 
generation of Adrenaline 
Points. Extended 
duration. 
0.15 Adrenaline 
Point gain</t>
  </si>
  <si>
    <r>
      <rPr>
        <u/>
        <sz val="10"/>
        <color rgb="FF000000"/>
        <rFont val="Arial"/>
      </rPr>
      <t xml:space="preserve">1x </t>
    </r>
    <r>
      <rPr>
        <u/>
        <sz val="10"/>
        <color rgb="FF000000"/>
        <rFont val="Arial"/>
      </rPr>
      <t>Sewant mushrooms</t>
    </r>
  </si>
  <si>
    <r>
      <rPr>
        <u/>
        <sz val="10"/>
        <color rgb="FF000000"/>
        <rFont val="Arial"/>
      </rPr>
      <t xml:space="preserve">1x </t>
    </r>
    <r>
      <rPr>
        <u/>
        <sz val="10"/>
        <color rgb="FF000000"/>
        <rFont val="Arial"/>
      </rPr>
      <t>Blowball</t>
    </r>
  </si>
  <si>
    <t>RED MUTAGEN</t>
  </si>
  <si>
    <t>3x Lesser Red Mutagen</t>
  </si>
  <si>
    <t>Mutagen
Transmutator
-Blue to Red</t>
  </si>
  <si>
    <r>
      <rPr>
        <u/>
        <sz val="10"/>
        <color rgb="FF000000"/>
        <rFont val="Arial"/>
      </rPr>
      <t xml:space="preserve">1x </t>
    </r>
    <r>
      <rPr>
        <u/>
        <sz val="10"/>
        <color rgb="FF000000"/>
        <rFont val="Arial"/>
      </rPr>
      <t>Maribor Forest</t>
    </r>
  </si>
  <si>
    <t>NOONWRAITH DECOCTION</t>
  </si>
  <si>
    <r>
      <rPr>
        <u/>
        <sz val="10"/>
        <color rgb="FF000000"/>
        <rFont val="Arial"/>
      </rPr>
      <t xml:space="preserve">1x </t>
    </r>
    <r>
      <rPr>
        <u/>
        <sz val="10"/>
        <color rgb="FF000000"/>
        <rFont val="Arial"/>
      </rPr>
      <t>Dwarven spirit</t>
    </r>
  </si>
  <si>
    <t>Significantly limits the duration 
of Knockdown, Hypnosis, 
Stun and Blindness</t>
  </si>
  <si>
    <r>
      <rPr>
        <u/>
        <sz val="10"/>
        <color rgb="FF000000"/>
        <rFont val="Arial"/>
      </rPr>
      <t xml:space="preserve">1x </t>
    </r>
    <r>
      <rPr>
        <u/>
        <sz val="10"/>
        <color rgb="FF000000"/>
        <rFont val="Arial"/>
      </rPr>
      <t>Honeysuckle</t>
    </r>
  </si>
  <si>
    <r>
      <rPr>
        <u/>
        <sz val="10"/>
        <color rgb="FF000000"/>
        <rFont val="Arial"/>
      </rPr>
      <t xml:space="preserve">5x </t>
    </r>
    <r>
      <rPr>
        <u/>
        <sz val="10"/>
        <color rgb="FF000000"/>
        <rFont val="Arial"/>
      </rPr>
      <t>Berbercane fruit</t>
    </r>
  </si>
  <si>
    <r>
      <rPr>
        <u/>
        <sz val="10"/>
        <color rgb="FF000000"/>
        <rFont val="Arial"/>
      </rPr>
      <t xml:space="preserve">1x </t>
    </r>
    <r>
      <rPr>
        <u/>
        <sz val="10"/>
        <color rgb="FF000000"/>
        <rFont val="Arial"/>
      </rPr>
      <t>Noonwraith mutagen</t>
    </r>
  </si>
  <si>
    <t>SUPERIOR MOON DUST</t>
  </si>
  <si>
    <r>
      <rPr>
        <u/>
        <sz val="10"/>
        <color rgb="FF000000"/>
        <rFont val="Arial"/>
      </rPr>
      <t xml:space="preserve">1x </t>
    </r>
    <r>
      <rPr>
        <u/>
        <sz val="10"/>
        <color rgb="FF000000"/>
        <rFont val="Arial"/>
      </rPr>
      <t>Alchemists' powder</t>
    </r>
  </si>
  <si>
    <t>Contains silver splinters that 
permanently prevent monsters 
from transforming</t>
  </si>
  <si>
    <r>
      <rPr>
        <u/>
        <sz val="10"/>
        <color rgb="FF000000"/>
        <rFont val="Arial"/>
      </rPr>
      <t xml:space="preserve">1x </t>
    </r>
    <r>
      <rPr>
        <u/>
        <sz val="10"/>
        <color rgb="FF000000"/>
        <rFont val="Arial"/>
      </rPr>
      <t>Crow's eye</t>
    </r>
  </si>
  <si>
    <r>
      <rPr>
        <u/>
        <sz val="10"/>
        <color rgb="FF000000"/>
        <rFont val="Arial"/>
      </rPr>
      <t xml:space="preserve">1x </t>
    </r>
    <r>
      <rPr>
        <u/>
        <sz val="10"/>
        <color rgb="FF000000"/>
        <rFont val="Arial"/>
      </rPr>
      <t>Ginatia petals</t>
    </r>
  </si>
  <si>
    <r>
      <rPr>
        <u/>
        <sz val="10"/>
        <color rgb="FF000000"/>
        <rFont val="Arial"/>
      </rPr>
      <t xml:space="preserve">1x </t>
    </r>
    <r>
      <rPr>
        <u/>
        <sz val="10"/>
        <color rgb="FF000000"/>
        <rFont val="Arial"/>
      </rPr>
      <t>Enhanced Moon Dust</t>
    </r>
  </si>
  <si>
    <r>
      <rPr>
        <u/>
        <sz val="10"/>
        <color rgb="FF000000"/>
        <rFont val="Arial"/>
      </rPr>
      <t xml:space="preserve">2x </t>
    </r>
    <r>
      <rPr>
        <u/>
        <sz val="10"/>
        <color rgb="FF000000"/>
        <rFont val="Arial"/>
      </rPr>
      <t>Drowner tongue</t>
    </r>
  </si>
  <si>
    <r>
      <rPr>
        <u/>
        <sz val="10"/>
        <color rgb="FF000000"/>
        <rFont val="Arial"/>
      </rPr>
      <t xml:space="preserve">1x </t>
    </r>
    <r>
      <rPr>
        <u/>
        <sz val="10"/>
        <color rgb="FF000000"/>
        <rFont val="Arial"/>
      </rPr>
      <t>Ergot seeds</t>
    </r>
  </si>
  <si>
    <r>
      <rPr>
        <u/>
        <sz val="10"/>
        <color rgb="FF000000"/>
        <rFont val="Arial"/>
      </rPr>
      <t xml:space="preserve">2x </t>
    </r>
    <r>
      <rPr>
        <u/>
        <sz val="10"/>
        <color rgb="FF000000"/>
        <rFont val="Arial"/>
      </rPr>
      <t>Quicksilver Solution</t>
    </r>
  </si>
  <si>
    <t>INSECTOID OIL</t>
  </si>
  <si>
    <t>10% Attack 
power versus 
Insectoids</t>
  </si>
  <si>
    <t>SUPERIOR MARIBOR FOREST</t>
  </si>
  <si>
    <r>
      <rPr>
        <u/>
        <sz val="10"/>
        <color rgb="FF000000"/>
        <rFont val="Arial"/>
      </rPr>
      <t xml:space="preserve">1x </t>
    </r>
    <r>
      <rPr>
        <u/>
        <sz val="10"/>
        <color rgb="FF000000"/>
        <rFont val="Arial"/>
      </rPr>
      <t>White gull</t>
    </r>
  </si>
  <si>
    <t>Accelerates the 
generation of Adrenaline 
Points. Extended 
duration. Grants 1 
Adrenaline Point upon 
consumption.
0.15 Adrenaline 
Point gain</t>
  </si>
  <si>
    <t>RELIEVER'S DECOCTION</t>
  </si>
  <si>
    <t>Increases damage dealt and 
decreases damage taken 
against wraiths.
Attacking a specter prevents it 
from using its abilities and 
turning immaterial.
+10% Attack power versus 
Specters
+15% Resistance to slashing 
damage
+15% Resistance to piercing 
damage
+15% Resistance to 
bludgeoning damage
+15% Resistance to damage 
from monsters
+15% Resistance to elemental 
damage</t>
  </si>
  <si>
    <r>
      <rPr>
        <u/>
        <sz val="10"/>
        <color rgb="FF000000"/>
        <rFont val="Arial"/>
      </rPr>
      <t xml:space="preserve">2x </t>
    </r>
    <r>
      <rPr>
        <u/>
        <sz val="10"/>
        <color rgb="FF000000"/>
        <rFont val="Arial"/>
      </rPr>
      <t>Sulfur</t>
    </r>
  </si>
  <si>
    <t>4x Ranogrin</t>
  </si>
  <si>
    <r>
      <rPr>
        <u/>
        <sz val="10"/>
        <color rgb="FF000000"/>
        <rFont val="Arial"/>
      </rPr>
      <t xml:space="preserve">1x </t>
    </r>
    <r>
      <rPr>
        <u/>
        <sz val="10"/>
        <color rgb="FF000000"/>
        <rFont val="Arial"/>
      </rPr>
      <t>Enhanced Maribor Forest</t>
    </r>
  </si>
  <si>
    <r>
      <rPr>
        <u/>
        <sz val="10"/>
        <color rgb="FF000000"/>
        <rFont val="Arial"/>
      </rPr>
      <t xml:space="preserve">2x </t>
    </r>
    <r>
      <rPr>
        <u/>
        <sz val="10"/>
        <color rgb="FF000000"/>
        <rFont val="Arial"/>
      </rPr>
      <t>Hop Umbels</t>
    </r>
  </si>
  <si>
    <t>Mutagen
Transmutator
-Green to Red</t>
  </si>
  <si>
    <r>
      <rPr>
        <u/>
        <sz val="10"/>
        <color rgb="FF000000"/>
        <rFont val="Arial"/>
      </rPr>
      <t xml:space="preserve">4x </t>
    </r>
    <r>
      <rPr>
        <u/>
        <sz val="10"/>
        <color rgb="FF000000"/>
        <rFont val="Arial"/>
      </rPr>
      <t>Berbercane fruit</t>
    </r>
  </si>
  <si>
    <r>
      <rPr>
        <u/>
        <sz val="10"/>
        <color rgb="FF000000"/>
        <rFont val="Arial"/>
      </rPr>
      <t xml:space="preserve">2x </t>
    </r>
    <r>
      <rPr>
        <u/>
        <sz val="10"/>
        <color rgb="FF000000"/>
        <rFont val="Arial"/>
      </rPr>
      <t>Blowball</t>
    </r>
  </si>
  <si>
    <t>ENHANCED INSECTOID OIL</t>
  </si>
  <si>
    <t>25% Attack 
power versus 
Insectoids</t>
  </si>
  <si>
    <r>
      <rPr>
        <u/>
        <sz val="10"/>
        <color rgb="FF000000"/>
        <rFont val="Arial"/>
      </rPr>
      <t xml:space="preserve">4x </t>
    </r>
    <r>
      <rPr>
        <u/>
        <sz val="10"/>
        <color rgb="FF000000"/>
        <rFont val="Arial"/>
      </rPr>
      <t>Crow's eye</t>
    </r>
  </si>
  <si>
    <r>
      <rPr>
        <u/>
        <sz val="10"/>
        <color rgb="FF000000"/>
        <rFont val="Arial"/>
      </rPr>
      <t xml:space="preserve">1x </t>
    </r>
    <r>
      <rPr>
        <u/>
        <sz val="10"/>
        <color rgb="FF000000"/>
        <rFont val="Arial"/>
      </rPr>
      <t>Nigredo</t>
    </r>
  </si>
  <si>
    <t>1x Insectoid Oil</t>
  </si>
  <si>
    <r>
      <rPr>
        <u/>
        <sz val="10"/>
        <color rgb="FF000000"/>
        <rFont val="Arial"/>
      </rPr>
      <t xml:space="preserve">1x </t>
    </r>
    <r>
      <rPr>
        <u/>
        <sz val="10"/>
        <color rgb="FF000000"/>
        <rFont val="Arial"/>
      </rPr>
      <t>Hellebore petals</t>
    </r>
  </si>
  <si>
    <r>
      <rPr>
        <u/>
        <sz val="10"/>
        <color rgb="FF000000"/>
        <rFont val="Arial"/>
      </rPr>
      <t xml:space="preserve">5x </t>
    </r>
    <r>
      <rPr>
        <u/>
        <sz val="10"/>
        <color rgb="FF000000"/>
        <rFont val="Arial"/>
      </rPr>
      <t>Dwarven spirit</t>
    </r>
  </si>
  <si>
    <t>NORTHERN WIND</t>
  </si>
  <si>
    <r>
      <rPr>
        <u/>
        <sz val="10"/>
        <color rgb="FF000000"/>
        <rFont val="Arial"/>
      </rPr>
      <t xml:space="preserve">1x </t>
    </r>
    <r>
      <rPr>
        <u/>
        <sz val="10"/>
        <color rgb="FF000000"/>
        <rFont val="Arial"/>
      </rPr>
      <t>Saltpeter</t>
    </r>
  </si>
  <si>
    <t>Freezes foes. Blows landed on 
frozen foes deal 
additional damage.
4s Effect duration</t>
  </si>
  <si>
    <t>1x Endrega Heart</t>
  </si>
  <si>
    <r>
      <rPr>
        <u/>
        <sz val="10"/>
        <color rgb="FF000000"/>
        <rFont val="Arial"/>
      </rPr>
      <t xml:space="preserve">1x </t>
    </r>
    <r>
      <rPr>
        <u/>
        <sz val="10"/>
        <color rgb="FF000000"/>
        <rFont val="Arial"/>
      </rPr>
      <t>Ribleaf</t>
    </r>
  </si>
  <si>
    <r>
      <rPr>
        <u/>
        <sz val="10"/>
        <color rgb="FF000000"/>
        <rFont val="Arial"/>
      </rPr>
      <t xml:space="preserve">4x </t>
    </r>
    <r>
      <rPr>
        <u/>
        <sz val="10"/>
        <color rgb="FF000000"/>
        <rFont val="Arial"/>
      </rPr>
      <t>Lesser red mutagen</t>
    </r>
  </si>
  <si>
    <r>
      <rPr>
        <u/>
        <sz val="10"/>
        <color rgb="FF000000"/>
        <rFont val="Arial"/>
      </rPr>
      <t xml:space="preserve">1x </t>
    </r>
    <r>
      <rPr>
        <u/>
        <sz val="10"/>
        <color rgb="FF000000"/>
        <rFont val="Arial"/>
      </rPr>
      <t>Ducal water</t>
    </r>
  </si>
  <si>
    <t>8x Blowball</t>
  </si>
  <si>
    <r>
      <rPr>
        <u/>
        <sz val="10"/>
        <color rgb="FF000000"/>
        <rFont val="Arial"/>
      </rPr>
      <t xml:space="preserve">1x </t>
    </r>
    <r>
      <rPr>
        <u/>
        <sz val="10"/>
        <color rgb="FF000000"/>
        <rFont val="Arial"/>
      </rPr>
      <t>Vermilion</t>
    </r>
  </si>
  <si>
    <r>
      <rPr>
        <u/>
        <sz val="10"/>
        <color rgb="FF000000"/>
        <rFont val="Arial"/>
      </rPr>
      <t xml:space="preserve">4x </t>
    </r>
    <r>
      <rPr>
        <u/>
        <sz val="10"/>
        <color rgb="FF000000"/>
        <rFont val="Arial"/>
      </rPr>
      <t>Lesser green mutagen</t>
    </r>
  </si>
  <si>
    <r>
      <rPr>
        <u/>
        <sz val="10"/>
        <color rgb="FF000000"/>
        <rFont val="Arial"/>
      </rPr>
      <t xml:space="preserve">1x </t>
    </r>
    <r>
      <rPr>
        <u/>
        <sz val="10"/>
        <color rgb="FF000000"/>
        <rFont val="Arial"/>
      </rPr>
      <t>Powdered pearl</t>
    </r>
  </si>
  <si>
    <t>GREATER BLUE 
MUTAGEN</t>
  </si>
  <si>
    <t>3x Blue Mutagen</t>
  </si>
  <si>
    <t>Greater 
Mutagen
Transmutator
-Red to Blue</t>
  </si>
  <si>
    <t>1x Renogrin</t>
  </si>
  <si>
    <t>NEKKER PHEROMONES
*Only added with
console commands*</t>
  </si>
  <si>
    <r>
      <rPr>
        <u/>
        <sz val="10"/>
        <color rgb="FF000000"/>
        <rFont val="Arial"/>
      </rPr>
      <t xml:space="preserve">1x </t>
    </r>
    <r>
      <rPr>
        <u/>
        <sz val="10"/>
        <color rgb="FF000000"/>
        <rFont val="Arial"/>
      </rPr>
      <t>Dwarven spirit</t>
    </r>
  </si>
  <si>
    <t xml:space="preserve">
Nekkers do not attack</t>
  </si>
  <si>
    <r>
      <rPr>
        <u/>
        <sz val="10"/>
        <color rgb="FF000000"/>
        <rFont val="Arial"/>
      </rPr>
      <t xml:space="preserve">4x </t>
    </r>
    <r>
      <rPr>
        <u/>
        <sz val="10"/>
        <color rgb="FF000000"/>
        <rFont val="Arial"/>
      </rPr>
      <t>Lesser blue mutagen</t>
    </r>
  </si>
  <si>
    <r>
      <rPr>
        <u/>
        <sz val="10"/>
        <color rgb="FF000000"/>
        <rFont val="Arial"/>
      </rPr>
      <t xml:space="preserve">2x </t>
    </r>
    <r>
      <rPr>
        <u/>
        <sz val="10"/>
        <color rgb="FF000000"/>
        <rFont val="Arial"/>
      </rPr>
      <t>Allspice</t>
    </r>
  </si>
  <si>
    <r>
      <rPr>
        <u/>
        <sz val="10"/>
        <color rgb="FF000000"/>
        <rFont val="Arial"/>
      </rPr>
      <t xml:space="preserve">1x </t>
    </r>
    <r>
      <rPr>
        <u/>
        <sz val="10"/>
        <color rgb="FF000000"/>
        <rFont val="Arial"/>
      </rPr>
      <t>Green mold</t>
    </r>
  </si>
  <si>
    <r>
      <rPr>
        <u/>
        <sz val="10"/>
        <color rgb="FF000000"/>
        <rFont val="Arial"/>
      </rPr>
      <t xml:space="preserve">1x </t>
    </r>
    <r>
      <rPr>
        <u/>
        <sz val="10"/>
        <color rgb="FF000000"/>
        <rFont val="Arial"/>
      </rPr>
      <t>Essence of wraith</t>
    </r>
  </si>
  <si>
    <t>ENHANCED NORTHERN WIND</t>
  </si>
  <si>
    <r>
      <rPr>
        <u/>
        <sz val="10"/>
        <color rgb="FF000000"/>
        <rFont val="Arial"/>
      </rPr>
      <t xml:space="preserve">1x </t>
    </r>
    <r>
      <rPr>
        <u/>
        <sz val="10"/>
        <color rgb="FF000000"/>
        <rFont val="Arial"/>
      </rPr>
      <t>Stammelford's dust</t>
    </r>
  </si>
  <si>
    <t>Freezes foes. Blows landed on 
frozen foes deal 
additional damage.
Extended duration</t>
  </si>
  <si>
    <t>1x Greater Green Mutagen</t>
  </si>
  <si>
    <r>
      <rPr>
        <u/>
        <sz val="10"/>
        <color rgb="FF000000"/>
        <rFont val="Arial"/>
      </rPr>
      <t xml:space="preserve">1x </t>
    </r>
    <r>
      <rPr>
        <u/>
        <sz val="10"/>
        <color rgb="FF000000"/>
        <rFont val="Arial"/>
      </rPr>
      <t>Drowner brain</t>
    </r>
  </si>
  <si>
    <r>
      <rPr>
        <u/>
        <sz val="10"/>
        <color rgb="FF000000"/>
        <rFont val="Arial"/>
      </rPr>
      <t xml:space="preserve">1x </t>
    </r>
    <r>
      <rPr>
        <u/>
        <sz val="10"/>
        <color rgb="FF000000"/>
        <rFont val="Arial"/>
      </rPr>
      <t>Northern Wind</t>
    </r>
  </si>
  <si>
    <t>SUPERIOR INSECTOID OIL</t>
  </si>
  <si>
    <t>50% Attack 
power versus 
Insectoids</t>
  </si>
  <si>
    <r>
      <rPr>
        <u/>
        <sz val="10"/>
        <color rgb="FF000000"/>
        <rFont val="Arial"/>
      </rPr>
      <t xml:space="preserve">1x </t>
    </r>
    <r>
      <rPr>
        <u/>
        <sz val="10"/>
        <color rgb="FF000000"/>
        <rFont val="Arial"/>
      </rPr>
      <t>Moleyarrow</t>
    </r>
  </si>
  <si>
    <r>
      <rPr>
        <u/>
        <sz val="10"/>
        <color rgb="FF000000"/>
        <rFont val="Arial"/>
      </rPr>
      <t xml:space="preserve">2x </t>
    </r>
    <r>
      <rPr>
        <u/>
        <sz val="10"/>
        <color rgb="FF000000"/>
        <rFont val="Arial"/>
      </rPr>
      <t>Ducal Water</t>
    </r>
  </si>
  <si>
    <t>1x Enhanced Insectoid Oil</t>
  </si>
  <si>
    <t>PETRI'S PHILTER</t>
  </si>
  <si>
    <r>
      <rPr>
        <u/>
        <sz val="10"/>
        <color rgb="FF000000"/>
        <rFont val="Arial"/>
      </rPr>
      <t xml:space="preserve">1x </t>
    </r>
    <r>
      <rPr>
        <u/>
        <sz val="10"/>
        <color rgb="FF000000"/>
        <rFont val="Arial"/>
      </rPr>
      <t>Dwarven spirit</t>
    </r>
  </si>
  <si>
    <t>Increases Sign intensity.
15% Sign intensity</t>
  </si>
  <si>
    <r>
      <rPr>
        <u/>
        <sz val="10"/>
        <color rgb="FF000000"/>
        <rFont val="Arial"/>
      </rPr>
      <t xml:space="preserve">1x </t>
    </r>
    <r>
      <rPr>
        <u/>
        <sz val="10"/>
        <color rgb="FF000000"/>
        <rFont val="Arial"/>
      </rPr>
      <t>Powdered Pearl</t>
    </r>
  </si>
  <si>
    <r>
      <rPr>
        <u/>
        <sz val="10"/>
        <color rgb="FF000000"/>
        <rFont val="Arial"/>
      </rPr>
      <t xml:space="preserve">5x </t>
    </r>
    <r>
      <rPr>
        <u/>
        <sz val="10"/>
        <color rgb="FF000000"/>
        <rFont val="Arial"/>
      </rPr>
      <t>Arenaria</t>
    </r>
  </si>
  <si>
    <r>
      <rPr>
        <u/>
        <sz val="10"/>
        <color rgb="FF000000"/>
        <rFont val="Arial"/>
      </rPr>
      <t xml:space="preserve">1x </t>
    </r>
    <r>
      <rPr>
        <u/>
        <sz val="10"/>
        <color rgb="FF000000"/>
        <rFont val="Arial"/>
      </rPr>
      <t>Fool's Parsley Leaves</t>
    </r>
  </si>
  <si>
    <r>
      <rPr>
        <u/>
        <sz val="10"/>
        <color rgb="FF000000"/>
        <rFont val="Arial"/>
      </rPr>
      <t xml:space="preserve">1x </t>
    </r>
    <r>
      <rPr>
        <u/>
        <sz val="10"/>
        <color rgb="FF000000"/>
        <rFont val="Arial"/>
      </rPr>
      <t>Specter dust</t>
    </r>
  </si>
  <si>
    <r>
      <rPr>
        <u/>
        <sz val="10"/>
        <color rgb="FF000000"/>
        <rFont val="Arial"/>
      </rPr>
      <t xml:space="preserve">1x </t>
    </r>
    <r>
      <rPr>
        <u/>
        <sz val="10"/>
        <color rgb="FF000000"/>
        <rFont val="Arial"/>
      </rPr>
      <t>Verbena</t>
    </r>
  </si>
  <si>
    <t>Greater 
Mutagen
Transmutator
-Green to Blue</t>
  </si>
  <si>
    <t>SUCCUBUS DECOCTION</t>
  </si>
  <si>
    <r>
      <rPr>
        <u/>
        <sz val="10"/>
        <color rgb="FF000000"/>
        <rFont val="Arial"/>
      </rPr>
      <t xml:space="preserve">1x </t>
    </r>
    <r>
      <rPr>
        <u/>
        <sz val="10"/>
        <color rgb="FF000000"/>
        <rFont val="Arial"/>
      </rPr>
      <t>Dwarven spirit</t>
    </r>
  </si>
  <si>
    <t>Attack Power grows over the 
course of a fight until reaching 
a maximum threshold.
1% Attack power</t>
  </si>
  <si>
    <r>
      <rPr>
        <u/>
        <sz val="10"/>
        <color rgb="FF000000"/>
        <rFont val="Arial"/>
      </rPr>
      <t xml:space="preserve">2x </t>
    </r>
    <r>
      <rPr>
        <u/>
        <sz val="10"/>
        <color rgb="FF000000"/>
        <rFont val="Arial"/>
      </rPr>
      <t>Allspice</t>
    </r>
  </si>
  <si>
    <t>1x Greater Red Mutagen</t>
  </si>
  <si>
    <t>ENHANCED PETRI'S PHILTER</t>
  </si>
  <si>
    <r>
      <rPr>
        <u/>
        <sz val="10"/>
        <color rgb="FF000000"/>
        <rFont val="Arial"/>
      </rPr>
      <t xml:space="preserve">1x </t>
    </r>
    <r>
      <rPr>
        <u/>
        <sz val="10"/>
        <color rgb="FF000000"/>
        <rFont val="Arial"/>
      </rPr>
      <t>Alcohest</t>
    </r>
  </si>
  <si>
    <t>Increases Sign intensity. 
Extended duration.
20% Sign intensity</t>
  </si>
  <si>
    <r>
      <rPr>
        <u/>
        <sz val="10"/>
        <color rgb="FF000000"/>
        <rFont val="Arial"/>
      </rPr>
      <t xml:space="preserve">1x </t>
    </r>
    <r>
      <rPr>
        <u/>
        <sz val="10"/>
        <color rgb="FF000000"/>
        <rFont val="Arial"/>
      </rPr>
      <t>Succubus mutagen</t>
    </r>
  </si>
  <si>
    <t>SUPERIOR NORTHERN WIND</t>
  </si>
  <si>
    <r>
      <rPr>
        <u/>
        <sz val="10"/>
        <color rgb="FF000000"/>
        <rFont val="Arial"/>
      </rPr>
      <t xml:space="preserve">1x </t>
    </r>
    <r>
      <rPr>
        <u/>
        <sz val="10"/>
        <color rgb="FF000000"/>
        <rFont val="Arial"/>
      </rPr>
      <t>Saltpeter</t>
    </r>
  </si>
  <si>
    <t>Freezes foes. Blows landed on 
frozen foes deal additional 
damage. Extended duration. 
Chance of instant kill.
10s Effect duration</t>
  </si>
  <si>
    <t>1x Hydragenum</t>
  </si>
  <si>
    <r>
      <rPr>
        <u/>
        <sz val="10"/>
        <color rgb="FF000000"/>
        <rFont val="Arial"/>
      </rPr>
      <t xml:space="preserve">1x </t>
    </r>
    <r>
      <rPr>
        <u/>
        <sz val="10"/>
        <color rgb="FF000000"/>
        <rFont val="Arial"/>
      </rPr>
      <t>Petri's Philter</t>
    </r>
  </si>
  <si>
    <r>
      <rPr>
        <u/>
        <sz val="10"/>
        <color rgb="FF000000"/>
        <rFont val="Arial"/>
      </rPr>
      <t xml:space="preserve">1x </t>
    </r>
    <r>
      <rPr>
        <u/>
        <sz val="10"/>
        <color rgb="FF000000"/>
        <rFont val="Arial"/>
      </rPr>
      <t>Green mold</t>
    </r>
  </si>
  <si>
    <r>
      <rPr>
        <u/>
        <sz val="10"/>
        <color rgb="FF000000"/>
        <rFont val="Arial"/>
      </rPr>
      <t xml:space="preserve">1x </t>
    </r>
    <r>
      <rPr>
        <u/>
        <sz val="10"/>
        <color rgb="FF000000"/>
        <rFont val="Arial"/>
      </rPr>
      <t>Enhanced Northern Wind</t>
    </r>
  </si>
  <si>
    <t>NECROPHAGE OIL</t>
  </si>
  <si>
    <t>10% Attack 
power versus 
Necrophages</t>
  </si>
  <si>
    <r>
      <rPr>
        <u/>
        <sz val="10"/>
        <color rgb="FF000000"/>
        <rFont val="Arial"/>
      </rPr>
      <t xml:space="preserve">6x </t>
    </r>
    <r>
      <rPr>
        <u/>
        <sz val="10"/>
        <color rgb="FF000000"/>
        <rFont val="Arial"/>
      </rPr>
      <t>Arenaria</t>
    </r>
  </si>
  <si>
    <r>
      <rPr>
        <u/>
        <sz val="10"/>
        <color rgb="FF000000"/>
        <rFont val="Arial"/>
      </rPr>
      <t xml:space="preserve">1x </t>
    </r>
    <r>
      <rPr>
        <u/>
        <sz val="10"/>
        <color rgb="FF000000"/>
        <rFont val="Arial"/>
      </rPr>
      <t>Allspice</t>
    </r>
  </si>
  <si>
    <r>
      <rPr>
        <u/>
        <sz val="10"/>
        <color rgb="FF000000"/>
        <rFont val="Arial"/>
      </rPr>
      <t xml:space="preserve">3x </t>
    </r>
    <r>
      <rPr>
        <u/>
        <sz val="10"/>
        <color rgb="FF000000"/>
        <rFont val="Arial"/>
      </rPr>
      <t>Ducal Water</t>
    </r>
  </si>
  <si>
    <r>
      <rPr>
        <u/>
        <sz val="10"/>
        <color rgb="FF000000"/>
        <rFont val="Arial"/>
      </rPr>
      <t xml:space="preserve">1x </t>
    </r>
    <r>
      <rPr>
        <u/>
        <sz val="10"/>
        <color rgb="FF000000"/>
        <rFont val="Arial"/>
      </rPr>
      <t>Buckthorn</t>
    </r>
  </si>
  <si>
    <t>THE DECOCTIONS OF THE
GRASSES</t>
  </si>
  <si>
    <r>
      <rPr>
        <u/>
        <sz val="10"/>
        <color rgb="FF000000"/>
        <rFont val="Arial"/>
      </rPr>
      <t xml:space="preserve">1x </t>
    </r>
    <r>
      <rPr>
        <u/>
        <sz val="10"/>
        <color rgb="FF000000"/>
        <rFont val="Arial"/>
      </rPr>
      <t>Forktail spinal fluid</t>
    </r>
  </si>
  <si>
    <t>Used to begin the process by 
which a normal human body is 
mutated into that of a witcher.</t>
  </si>
  <si>
    <r>
      <rPr>
        <u/>
        <sz val="10"/>
        <color rgb="FF000000"/>
        <rFont val="Arial"/>
      </rPr>
      <t xml:space="preserve">2x </t>
    </r>
    <r>
      <rPr>
        <u/>
        <sz val="10"/>
        <color rgb="FF000000"/>
        <rFont val="Arial"/>
      </rPr>
      <t>Powdered Pearl</t>
    </r>
  </si>
  <si>
    <t>2x Honeysuckle</t>
  </si>
  <si>
    <r>
      <rPr>
        <u/>
        <sz val="10"/>
        <color rgb="FF000000"/>
        <rFont val="Arial"/>
      </rPr>
      <t xml:space="preserve">2x </t>
    </r>
    <r>
      <rPr>
        <u/>
        <sz val="10"/>
        <color rgb="FF000000"/>
        <rFont val="Arial"/>
      </rPr>
      <t>Specter dust</t>
    </r>
  </si>
  <si>
    <r>
      <rPr>
        <u/>
        <sz val="10"/>
        <color rgb="FF000000"/>
        <rFont val="Arial"/>
      </rPr>
      <t xml:space="preserve">1x </t>
    </r>
    <r>
      <rPr>
        <u/>
        <sz val="10"/>
        <color rgb="FF000000"/>
        <rFont val="Arial"/>
      </rPr>
      <t>Manticore poison gland</t>
    </r>
  </si>
  <si>
    <r>
      <rPr>
        <u/>
        <sz val="10"/>
        <color rgb="FF000000"/>
        <rFont val="Arial"/>
      </rPr>
      <t xml:space="preserve">2x </t>
    </r>
    <r>
      <rPr>
        <u/>
        <sz val="10"/>
        <color rgb="FF000000"/>
        <rFont val="Arial"/>
      </rPr>
      <t>Verbena</t>
    </r>
  </si>
  <si>
    <t>GREATER GREEN 
MUTAGEN</t>
  </si>
  <si>
    <t>3x Green Mutagen</t>
  </si>
  <si>
    <t>Greater 
Mutagen
Transmutator
-Blue to Green</t>
  </si>
  <si>
    <t>ENHANCED NECROPHAGE OIL</t>
  </si>
  <si>
    <t>4x Bear Fat</t>
  </si>
  <si>
    <t>25% Attack 
power versus 
Necrophages</t>
  </si>
  <si>
    <t>SUPERIOR PETRI'S PHILTER</t>
  </si>
  <si>
    <r>
      <rPr>
        <u/>
        <sz val="10"/>
        <color rgb="FF000000"/>
        <rFont val="Arial"/>
      </rPr>
      <t xml:space="preserve">1x </t>
    </r>
    <r>
      <rPr>
        <u/>
        <sz val="10"/>
        <color rgb="FF000000"/>
        <rFont val="Arial"/>
      </rPr>
      <t>White gull</t>
    </r>
  </si>
  <si>
    <t>Increases Sign intensity. 
Extended duration. 
Signs always apply their 
special effects.
25% Sign intensity</t>
  </si>
  <si>
    <r>
      <rPr>
        <u/>
        <sz val="10"/>
        <color rgb="FF000000"/>
        <rFont val="Arial"/>
      </rPr>
      <t xml:space="preserve">1x </t>
    </r>
    <r>
      <rPr>
        <u/>
        <sz val="10"/>
        <color rgb="FF000000"/>
        <rFont val="Arial"/>
      </rPr>
      <t>Albino bruxa tongue</t>
    </r>
  </si>
  <si>
    <r>
      <rPr>
        <u/>
        <sz val="10"/>
        <color rgb="FF000000"/>
        <rFont val="Arial"/>
      </rPr>
      <t xml:space="preserve">3x </t>
    </r>
    <r>
      <rPr>
        <u/>
        <sz val="10"/>
        <color rgb="FF000000"/>
        <rFont val="Arial"/>
      </rPr>
      <t>Allspice</t>
    </r>
  </si>
  <si>
    <t>1x Necrophage Oil</t>
  </si>
  <si>
    <r>
      <rPr>
        <u/>
        <sz val="10"/>
        <color rgb="FF000000"/>
        <rFont val="Arial"/>
      </rPr>
      <t xml:space="preserve">1x </t>
    </r>
    <r>
      <rPr>
        <u/>
        <sz val="10"/>
        <color rgb="FF000000"/>
        <rFont val="Arial"/>
      </rPr>
      <t>Enhanced Petri's Philter</t>
    </r>
  </si>
  <si>
    <r>
      <rPr>
        <u/>
        <sz val="10"/>
        <color rgb="FF000000"/>
        <rFont val="Arial"/>
      </rPr>
      <t xml:space="preserve">1x </t>
    </r>
    <r>
      <rPr>
        <u/>
        <sz val="10"/>
        <color rgb="FF000000"/>
        <rFont val="Arial"/>
      </rPr>
      <t>Bryonia</t>
    </r>
  </si>
  <si>
    <r>
      <rPr>
        <u/>
        <sz val="10"/>
        <color rgb="FF000000"/>
        <rFont val="Arial"/>
      </rPr>
      <t xml:space="preserve">1x </t>
    </r>
    <r>
      <rPr>
        <u/>
        <sz val="10"/>
        <color rgb="FF000000"/>
        <rFont val="Arial"/>
      </rPr>
      <t>Quebrith</t>
    </r>
  </si>
  <si>
    <t>1x Rotfiend Blood</t>
  </si>
  <si>
    <r>
      <rPr>
        <u/>
        <sz val="10"/>
        <color rgb="FF000000"/>
        <rFont val="Arial"/>
      </rPr>
      <t xml:space="preserve">4x </t>
    </r>
    <r>
      <rPr>
        <u/>
        <sz val="10"/>
        <color rgb="FF000000"/>
        <rFont val="Arial"/>
      </rPr>
      <t>Arenaria</t>
    </r>
  </si>
  <si>
    <r>
      <rPr>
        <u/>
        <sz val="10"/>
        <color rgb="FF000000"/>
        <rFont val="Arial"/>
      </rPr>
      <t xml:space="preserve">1x </t>
    </r>
    <r>
      <rPr>
        <u/>
        <sz val="10"/>
        <color rgb="FF000000"/>
        <rFont val="Arial"/>
      </rPr>
      <t>Ribleaf</t>
    </r>
  </si>
  <si>
    <t>PHEREMONE BOMB
*Only added with 
console commands*</t>
  </si>
  <si>
    <t>DISMANTLING</t>
  </si>
  <si>
    <t>Pheromone bomb is an unused 
bomb in The Witcher 3: 
Wild Hunt. 
They cannot be thrown</t>
  </si>
  <si>
    <t>1x Blowball</t>
  </si>
  <si>
    <r>
      <rPr>
        <u/>
        <sz val="10"/>
        <color rgb="FF000000"/>
        <rFont val="Arial"/>
      </rPr>
      <t xml:space="preserve">4x </t>
    </r>
    <r>
      <rPr>
        <u/>
        <sz val="10"/>
        <color rgb="FF000000"/>
        <rFont val="Arial"/>
      </rPr>
      <t>Buckthorn</t>
    </r>
  </si>
  <si>
    <r>
      <rPr>
        <u/>
        <sz val="10"/>
        <color rgb="FF000000"/>
        <rFont val="Arial"/>
      </rPr>
      <t xml:space="preserve">1x </t>
    </r>
    <r>
      <rPr>
        <u/>
        <sz val="10"/>
        <color rgb="FF000000"/>
        <rFont val="Arial"/>
      </rPr>
      <t>Mandrake</t>
    </r>
  </si>
  <si>
    <r>
      <rPr>
        <u/>
        <sz val="10"/>
        <color rgb="FF000000"/>
        <rFont val="Arial"/>
      </rPr>
      <t xml:space="preserve">1x </t>
    </r>
    <r>
      <rPr>
        <u/>
        <sz val="10"/>
        <color rgb="FF000000"/>
        <rFont val="Arial"/>
      </rPr>
      <t>Leather scraps</t>
    </r>
  </si>
  <si>
    <r>
      <rPr>
        <u/>
        <sz val="10"/>
        <color rgb="FF000000"/>
        <rFont val="Arial"/>
      </rPr>
      <t xml:space="preserve">1x </t>
    </r>
    <r>
      <rPr>
        <u/>
        <sz val="10"/>
        <color rgb="FF000000"/>
        <rFont val="Arial"/>
      </rPr>
      <t>Longrube</t>
    </r>
  </si>
  <si>
    <t>TROLL DECOCTION</t>
  </si>
  <si>
    <r>
      <rPr>
        <u/>
        <sz val="10"/>
        <color rgb="FF000000"/>
        <rFont val="Arial"/>
      </rPr>
      <t xml:space="preserve">1x </t>
    </r>
    <r>
      <rPr>
        <u/>
        <sz val="10"/>
        <color rgb="FF000000"/>
        <rFont val="Arial"/>
      </rPr>
      <t>Dwarven spirit</t>
    </r>
  </si>
  <si>
    <t>Regenerates Vitality during 
and outside of combat.
100 Vitality regeneration
20 Vitality regeneration 
during combat</t>
  </si>
  <si>
    <r>
      <rPr>
        <u/>
        <sz val="10"/>
        <color rgb="FF000000"/>
        <rFont val="Arial"/>
      </rPr>
      <t xml:space="preserve">1x </t>
    </r>
    <r>
      <rPr>
        <u/>
        <sz val="10"/>
        <color rgb="FF000000"/>
        <rFont val="Arial"/>
      </rPr>
      <t>String</t>
    </r>
  </si>
  <si>
    <t>3x Celandine</t>
  </si>
  <si>
    <r>
      <rPr>
        <u/>
        <sz val="10"/>
        <color rgb="FF000000"/>
        <rFont val="Arial"/>
      </rPr>
      <t xml:space="preserve">1x </t>
    </r>
    <r>
      <rPr>
        <u/>
        <sz val="10"/>
        <color rgb="FF000000"/>
        <rFont val="Arial"/>
      </rPr>
      <t>Ranogrin</t>
    </r>
  </si>
  <si>
    <r>
      <rPr>
        <u/>
        <sz val="10"/>
        <color rgb="FF000000"/>
        <rFont val="Arial"/>
      </rPr>
      <t xml:space="preserve">1x </t>
    </r>
    <r>
      <rPr>
        <u/>
        <sz val="10"/>
        <color rgb="FF000000"/>
        <rFont val="Arial"/>
      </rPr>
      <t>Troll mutagen</t>
    </r>
  </si>
  <si>
    <t>SAMUM</t>
  </si>
  <si>
    <r>
      <rPr>
        <u/>
        <sz val="10"/>
        <color rgb="FF000000"/>
        <rFont val="Arial"/>
      </rPr>
      <t xml:space="preserve">1x </t>
    </r>
    <r>
      <rPr>
        <u/>
        <sz val="10"/>
        <color rgb="FF000000"/>
        <rFont val="Arial"/>
      </rPr>
      <t>Saltpeter</t>
    </r>
  </si>
  <si>
    <t>Blinds opponents within its 
explosion radius. 
Destroys monster nests</t>
  </si>
  <si>
    <t>3x Ranogrin</t>
  </si>
  <si>
    <r>
      <rPr>
        <u/>
        <sz val="10"/>
        <color rgb="FF000000"/>
        <rFont val="Arial"/>
      </rPr>
      <t xml:space="preserve">1x </t>
    </r>
    <r>
      <rPr>
        <u/>
        <sz val="10"/>
        <color rgb="FF000000"/>
        <rFont val="Arial"/>
      </rPr>
      <t>Rubedo</t>
    </r>
  </si>
  <si>
    <r>
      <rPr>
        <u/>
        <sz val="10"/>
        <color rgb="FF000000"/>
        <rFont val="Arial"/>
      </rPr>
      <t xml:space="preserve">1x </t>
    </r>
    <r>
      <rPr>
        <u/>
        <sz val="10"/>
        <color rgb="FF000000"/>
        <rFont val="Arial"/>
      </rPr>
      <t>Crow's eye</t>
    </r>
  </si>
  <si>
    <r>
      <rPr>
        <u/>
        <sz val="10"/>
        <color rgb="FF000000"/>
        <rFont val="Arial"/>
      </rPr>
      <t xml:space="preserve">2x </t>
    </r>
    <r>
      <rPr>
        <u/>
        <sz val="10"/>
        <color rgb="FF000000"/>
        <rFont val="Arial"/>
      </rPr>
      <t>Celandine</t>
    </r>
  </si>
  <si>
    <t>Greater 
Mutagen
Transmutator
-Red to Green</t>
  </si>
  <si>
    <t>SUPERIOR NECROPHAGE OIL</t>
  </si>
  <si>
    <t>5x Alchemy Paste</t>
  </si>
  <si>
    <t>50% Attack 
power versus 
Necrophages</t>
  </si>
  <si>
    <t>POPS' MOLD ANTIDOTE</t>
  </si>
  <si>
    <r>
      <rPr>
        <u/>
        <sz val="10"/>
        <color rgb="FF000000"/>
        <rFont val="Arial"/>
      </rPr>
      <t xml:space="preserve">4x </t>
    </r>
    <r>
      <rPr>
        <u/>
        <sz val="10"/>
        <color rgb="FF000000"/>
        <rFont val="Arial"/>
      </rPr>
      <t>White myrtle petals</t>
    </r>
  </si>
  <si>
    <t>Grants temporary 
immunity to pops' mold</t>
  </si>
  <si>
    <t>25-30</t>
  </si>
  <si>
    <r>
      <rPr>
        <u/>
        <sz val="10"/>
        <color rgb="FF000000"/>
        <rFont val="Arial"/>
      </rPr>
      <t xml:space="preserve">1x </t>
    </r>
    <r>
      <rPr>
        <u/>
        <sz val="10"/>
        <color rgb="FF000000"/>
        <rFont val="Arial"/>
      </rPr>
      <t>Honeysuckle</t>
    </r>
  </si>
  <si>
    <t>1x Greater Blue Mutagen</t>
  </si>
  <si>
    <t>1x Enhanced Necrophage Oil</t>
  </si>
  <si>
    <r>
      <rPr>
        <u/>
        <sz val="10"/>
        <color rgb="FF000000"/>
        <rFont val="Arial"/>
      </rPr>
      <t xml:space="preserve">1x </t>
    </r>
    <r>
      <rPr>
        <u/>
        <sz val="10"/>
        <color rgb="FF000000"/>
        <rFont val="Arial"/>
      </rPr>
      <t>Celandine</t>
    </r>
  </si>
  <si>
    <t>WATER HAG DECOCTION</t>
  </si>
  <si>
    <r>
      <rPr>
        <u/>
        <sz val="10"/>
        <color rgb="FF000000"/>
        <rFont val="Arial"/>
      </rPr>
      <t xml:space="preserve">1x </t>
    </r>
    <r>
      <rPr>
        <u/>
        <sz val="10"/>
        <color rgb="FF000000"/>
        <rFont val="Arial"/>
      </rPr>
      <t>Dwarven spirit</t>
    </r>
  </si>
  <si>
    <t>Damage dealt is increased 
when Vitality is at its maximum.
50% Increased damage</t>
  </si>
  <si>
    <t>ENHANCED SAMUM</t>
  </si>
  <si>
    <r>
      <rPr>
        <u/>
        <sz val="10"/>
        <color rgb="FF000000"/>
        <rFont val="Arial"/>
      </rPr>
      <t xml:space="preserve">1x </t>
    </r>
    <r>
      <rPr>
        <u/>
        <sz val="10"/>
        <color rgb="FF000000"/>
        <rFont val="Arial"/>
      </rPr>
      <t>Stammelford's dust</t>
    </r>
  </si>
  <si>
    <t>Blinds opponents within its 
explosion radius. 
Extended duration. 
Destroys monster nests.
600 Physical damage
600 Silver damage
10 Fire damage</t>
  </si>
  <si>
    <r>
      <rPr>
        <u/>
        <sz val="10"/>
        <color rgb="FF000000"/>
        <rFont val="Arial"/>
      </rPr>
      <t xml:space="preserve">1x </t>
    </r>
    <r>
      <rPr>
        <u/>
        <sz val="10"/>
        <color rgb="FF000000"/>
        <rFont val="Arial"/>
      </rPr>
      <t>Hellebore petals</t>
    </r>
  </si>
  <si>
    <r>
      <rPr>
        <u/>
        <sz val="10"/>
        <color rgb="FF000000"/>
        <rFont val="Arial"/>
      </rPr>
      <t xml:space="preserve">1x </t>
    </r>
    <r>
      <rPr>
        <u/>
        <sz val="10"/>
        <color rgb="FF000000"/>
        <rFont val="Arial"/>
      </rPr>
      <t>Water hag mutagen</t>
    </r>
  </si>
  <si>
    <r>
      <rPr>
        <u/>
        <sz val="10"/>
        <color rgb="FF000000"/>
        <rFont val="Arial"/>
      </rPr>
      <t xml:space="preserve">1x </t>
    </r>
    <r>
      <rPr>
        <u/>
        <sz val="10"/>
        <color rgb="FF000000"/>
        <rFont val="Arial"/>
      </rPr>
      <t>Samum</t>
    </r>
  </si>
  <si>
    <r>
      <rPr>
        <u/>
        <sz val="10"/>
        <color rgb="FF000000"/>
        <rFont val="Arial"/>
      </rPr>
      <t xml:space="preserve">1x </t>
    </r>
    <r>
      <rPr>
        <u/>
        <sz val="10"/>
        <color rgb="FF000000"/>
        <rFont val="Arial"/>
      </rPr>
      <t>Berbercane fruit</t>
    </r>
  </si>
  <si>
    <r>
      <rPr>
        <u/>
        <sz val="10"/>
        <color rgb="FF000000"/>
        <rFont val="Arial"/>
      </rPr>
      <t xml:space="preserve">1x </t>
    </r>
    <r>
      <rPr>
        <u/>
        <sz val="10"/>
        <color rgb="FF000000"/>
        <rFont val="Arial"/>
      </rPr>
      <t>Phosphorus</t>
    </r>
  </si>
  <si>
    <t>5x Green Mold</t>
  </si>
  <si>
    <t>POTION OF CLEARANCE</t>
  </si>
  <si>
    <t>Returns all Ability 
Points spent to develop 
Abilities to the available 
pool so you can 
redistribute them</t>
  </si>
  <si>
    <t>WEREWOLF DECOCTION</t>
  </si>
  <si>
    <t>Running, sprinting and jumping 
outside combat does not use 
Stamina. 
50% Stamina regeneration in 
combat.
Siginificantly increases Stamina 
regeneration during a clear, 
moonlit night</t>
  </si>
  <si>
    <r>
      <rPr>
        <u/>
        <sz val="10"/>
        <color rgb="FF000000"/>
        <rFont val="Arial"/>
      </rPr>
      <t xml:space="preserve">1x </t>
    </r>
    <r>
      <rPr>
        <u/>
        <sz val="10"/>
        <color rgb="FF000000"/>
        <rFont val="Arial"/>
      </rPr>
      <t>Foglet teeth</t>
    </r>
  </si>
  <si>
    <t>5x Ergot Seeds</t>
  </si>
  <si>
    <r>
      <rPr>
        <u/>
        <sz val="10"/>
        <color rgb="FF000000"/>
        <rFont val="Arial"/>
      </rPr>
      <t xml:space="preserve">1x </t>
    </r>
    <r>
      <rPr>
        <u/>
        <sz val="10"/>
        <color rgb="FF000000"/>
        <rFont val="Arial"/>
      </rPr>
      <t>Dwarven spirit</t>
    </r>
  </si>
  <si>
    <r>
      <rPr>
        <u/>
        <sz val="10"/>
        <color rgb="FF000000"/>
        <rFont val="Arial"/>
      </rPr>
      <t xml:space="preserve">1x </t>
    </r>
    <r>
      <rPr>
        <u/>
        <sz val="10"/>
        <color rgb="FF000000"/>
        <rFont val="Arial"/>
      </rPr>
      <t>Celandine</t>
    </r>
  </si>
  <si>
    <t>GREATER RED 
MUTAGEN</t>
  </si>
  <si>
    <t>3x Red Mutagen</t>
  </si>
  <si>
    <t>Greater 
Mutagen
Transmutator
-Blue to Red</t>
  </si>
  <si>
    <r>
      <rPr>
        <u/>
        <sz val="10"/>
        <color rgb="FF000000"/>
        <rFont val="Arial"/>
      </rPr>
      <t xml:space="preserve">1x </t>
    </r>
    <r>
      <rPr>
        <u/>
        <sz val="10"/>
        <color rgb="FF000000"/>
        <rFont val="Arial"/>
      </rPr>
      <t>Werewolf mutagen</t>
    </r>
  </si>
  <si>
    <r>
      <rPr>
        <u/>
        <sz val="10"/>
        <color rgb="FF000000"/>
        <rFont val="Arial"/>
      </rPr>
      <t xml:space="preserve">1x </t>
    </r>
    <r>
      <rPr>
        <u/>
        <sz val="10"/>
        <color rgb="FF000000"/>
        <rFont val="Arial"/>
      </rPr>
      <t>Blowball</t>
    </r>
  </si>
  <si>
    <t>OGROID OIL</t>
  </si>
  <si>
    <t>10% Attack 
power versus 
Ogroids</t>
  </si>
  <si>
    <r>
      <rPr>
        <u/>
        <sz val="10"/>
        <color rgb="FF000000"/>
        <rFont val="Arial"/>
      </rPr>
      <t xml:space="preserve">1x </t>
    </r>
    <r>
      <rPr>
        <u/>
        <sz val="10"/>
        <color rgb="FF000000"/>
        <rFont val="Arial"/>
      </rPr>
      <t>Beggartick blossoms</t>
    </r>
  </si>
  <si>
    <t>SUPERIOR SAMUM</t>
  </si>
  <si>
    <r>
      <rPr>
        <u/>
        <sz val="10"/>
        <color rgb="FF000000"/>
        <rFont val="Arial"/>
      </rPr>
      <t xml:space="preserve">1x </t>
    </r>
    <r>
      <rPr>
        <u/>
        <sz val="10"/>
        <color rgb="FF000000"/>
        <rFont val="Arial"/>
      </rPr>
      <t>Alchemists' powder</t>
    </r>
  </si>
  <si>
    <t>Blinds opponents within its 
explosion radius. 
Extended duration. 
The first hit landed on a blinded 
opponent is always critical. 
Destroys monster nests.
100% Critical hit chance
8s Effect duration</t>
  </si>
  <si>
    <t>4x Ginatia Petals</t>
  </si>
  <si>
    <t>POTION OF RESTORATION</t>
  </si>
  <si>
    <t>Returns all Ability Points 
spent developing 
mutations to the pool so 
you can reallocate them. 
Mutagens spent 
developing mutations will 
not be returned</t>
  </si>
  <si>
    <r>
      <rPr>
        <u/>
        <sz val="10"/>
        <color rgb="FF000000"/>
        <rFont val="Arial"/>
      </rPr>
      <t xml:space="preserve">1x </t>
    </r>
    <r>
      <rPr>
        <u/>
        <sz val="10"/>
        <color rgb="FF000000"/>
        <rFont val="Arial"/>
      </rPr>
      <t>Hop umbels</t>
    </r>
  </si>
  <si>
    <r>
      <rPr>
        <u/>
        <sz val="10"/>
        <color rgb="FF000000"/>
        <rFont val="Arial"/>
      </rPr>
      <t xml:space="preserve">1x </t>
    </r>
    <r>
      <rPr>
        <u/>
        <sz val="10"/>
        <color rgb="FF000000"/>
        <rFont val="Arial"/>
      </rPr>
      <t>Enhanced Samum</t>
    </r>
  </si>
  <si>
    <r>
      <rPr>
        <u/>
        <sz val="10"/>
        <color rgb="FF000000"/>
        <rFont val="Arial"/>
      </rPr>
      <t xml:space="preserve">2x </t>
    </r>
    <r>
      <rPr>
        <u/>
        <sz val="10"/>
        <color rgb="FF000000"/>
        <rFont val="Arial"/>
      </rPr>
      <t>Phosphorus</t>
    </r>
  </si>
  <si>
    <t>ENHANCED OGROID OIL</t>
  </si>
  <si>
    <t>2x Bear Fat</t>
  </si>
  <si>
    <t>25% Attack 
power versus 
Ogroids</t>
  </si>
  <si>
    <t>WHITE RAFFORD'S DECOCTION</t>
  </si>
  <si>
    <r>
      <rPr>
        <u/>
        <sz val="10"/>
        <color rgb="FF000000"/>
        <rFont val="Arial"/>
      </rPr>
      <t xml:space="preserve">1x </t>
    </r>
    <r>
      <rPr>
        <u/>
        <sz val="10"/>
        <color rgb="FF000000"/>
        <rFont val="Arial"/>
      </rPr>
      <t>Dwarven spirit</t>
    </r>
  </si>
  <si>
    <t>Immediately restores a portion 
of Vitality.
35% Vitality (Non-NG+)
60% Vitality (NG+)</t>
  </si>
  <si>
    <r>
      <rPr>
        <u/>
        <sz val="10"/>
        <color rgb="FF000000"/>
        <rFont val="Arial"/>
      </rPr>
      <t xml:space="preserve">2x </t>
    </r>
    <r>
      <rPr>
        <u/>
        <sz val="10"/>
        <color rgb="FF000000"/>
        <rFont val="Arial"/>
      </rPr>
      <t>Foglet teeth</t>
    </r>
  </si>
  <si>
    <t>1x Ogroid Oil</t>
  </si>
  <si>
    <r>
      <rPr>
        <u/>
        <sz val="10"/>
        <color rgb="FF000000"/>
        <rFont val="Arial"/>
      </rPr>
      <t xml:space="preserve">2x </t>
    </r>
    <r>
      <rPr>
        <u/>
        <sz val="10"/>
        <color rgb="FF000000"/>
        <rFont val="Arial"/>
      </rPr>
      <t>Ribleaf</t>
    </r>
  </si>
  <si>
    <r>
      <rPr>
        <u/>
        <sz val="10"/>
        <color rgb="FF000000"/>
        <rFont val="Arial"/>
      </rPr>
      <t xml:space="preserve">2x </t>
    </r>
    <r>
      <rPr>
        <u/>
        <sz val="10"/>
        <color rgb="FF000000"/>
        <rFont val="Arial"/>
      </rPr>
      <t>Celandine</t>
    </r>
  </si>
  <si>
    <t>2x Sulfur</t>
  </si>
  <si>
    <r>
      <rPr>
        <u/>
        <sz val="10"/>
        <color rgb="FF000000"/>
        <rFont val="Arial"/>
      </rPr>
      <t xml:space="preserve">4x </t>
    </r>
    <r>
      <rPr>
        <u/>
        <sz val="10"/>
        <color rgb="FF000000"/>
        <rFont val="Arial"/>
      </rPr>
      <t>Nekker heart</t>
    </r>
  </si>
  <si>
    <r>
      <rPr>
        <u/>
        <sz val="10"/>
        <color rgb="FF000000"/>
        <rFont val="Arial"/>
      </rPr>
      <t xml:space="preserve">2x </t>
    </r>
    <r>
      <rPr>
        <u/>
        <sz val="10"/>
        <color rgb="FF000000"/>
        <rFont val="Arial"/>
      </rPr>
      <t>Hellebore Petals</t>
    </r>
  </si>
  <si>
    <t>Greater 
Mutagen
Transmutator
-Green to Red</t>
  </si>
  <si>
    <t>ENHANCED WHITE RAFFORD'S
DECOCTION</t>
  </si>
  <si>
    <r>
      <rPr>
        <u/>
        <sz val="10"/>
        <color rgb="FF000000"/>
        <rFont val="Arial"/>
      </rPr>
      <t xml:space="preserve">1x </t>
    </r>
    <r>
      <rPr>
        <u/>
        <sz val="10"/>
        <color rgb="FF000000"/>
        <rFont val="Arial"/>
      </rPr>
      <t>Alcohest</t>
    </r>
  </si>
  <si>
    <t>Immediately restores a large 
portion of Vitality.
60% Vitality (Non-NG+)
80% Vitality (NG+)</t>
  </si>
  <si>
    <r>
      <rPr>
        <u/>
        <sz val="10"/>
        <color rgb="FF000000"/>
        <rFont val="Arial"/>
      </rPr>
      <t xml:space="preserve">1x </t>
    </r>
    <r>
      <rPr>
        <u/>
        <sz val="10"/>
        <color rgb="FF000000"/>
        <rFont val="Arial"/>
      </rPr>
      <t>Aether</t>
    </r>
  </si>
  <si>
    <t>SWALLOW</t>
  </si>
  <si>
    <r>
      <rPr>
        <u/>
        <sz val="10"/>
        <color rgb="FF000000"/>
        <rFont val="Arial"/>
      </rPr>
      <t xml:space="preserve">1x </t>
    </r>
    <r>
      <rPr>
        <u/>
        <sz val="10"/>
        <color rgb="FF000000"/>
        <rFont val="Arial"/>
      </rPr>
      <t>Dwarven spirit</t>
    </r>
  </si>
  <si>
    <t>Accelerates Vitality 
regeneration. Vitality 
regeneration pauses for 
2 seconds upon 
receiving damage.
80 (40) (Patch 4.0)Vitality 
regeneration
40 Vitality regeneration 
during combat</t>
  </si>
  <si>
    <r>
      <rPr>
        <u/>
        <sz val="10"/>
        <color rgb="FF000000"/>
        <rFont val="Arial"/>
      </rPr>
      <t xml:space="preserve">1x </t>
    </r>
    <r>
      <rPr>
        <u/>
        <sz val="10"/>
        <color rgb="FF000000"/>
        <rFont val="Arial"/>
      </rPr>
      <t>White Raffard's Decoction</t>
    </r>
  </si>
  <si>
    <t>TRAINING BOMB</t>
  </si>
  <si>
    <t>Given during the Kaer Morhen 
tutorial quest</t>
  </si>
  <si>
    <t>Creates a grey gas explosion</t>
  </si>
  <si>
    <r>
      <rPr>
        <u/>
        <sz val="10"/>
        <color rgb="FF000000"/>
        <rFont val="Arial"/>
      </rPr>
      <t xml:space="preserve">5x </t>
    </r>
    <r>
      <rPr>
        <u/>
        <sz val="10"/>
        <color rgb="FF000000"/>
        <rFont val="Arial"/>
      </rPr>
      <t>Celandine</t>
    </r>
  </si>
  <si>
    <r>
      <rPr>
        <u/>
        <sz val="10"/>
        <color rgb="FF000000"/>
        <rFont val="Arial"/>
      </rPr>
      <t xml:space="preserve">4x </t>
    </r>
    <r>
      <rPr>
        <u/>
        <sz val="10"/>
        <color rgb="FF000000"/>
        <rFont val="Arial"/>
      </rPr>
      <t>Ribleaf</t>
    </r>
  </si>
  <si>
    <t>1x Ribleaf</t>
  </si>
  <si>
    <r>
      <rPr>
        <u/>
        <sz val="10"/>
        <color rgb="FF000000"/>
        <rFont val="Arial"/>
      </rPr>
      <t xml:space="preserve">1x </t>
    </r>
    <r>
      <rPr>
        <u/>
        <sz val="10"/>
        <color rgb="FF000000"/>
        <rFont val="Arial"/>
      </rPr>
      <t>Drowner brain</t>
    </r>
  </si>
  <si>
    <r>
      <rPr>
        <u/>
        <sz val="10"/>
        <color rgb="FF000000"/>
        <rFont val="Arial"/>
      </rPr>
      <t xml:space="preserve">1x </t>
    </r>
    <r>
      <rPr>
        <u/>
        <sz val="10"/>
        <color rgb="FF000000"/>
        <rFont val="Arial"/>
      </rPr>
      <t>Bryonia</t>
    </r>
  </si>
  <si>
    <t>SUPERIOR OGROID OIL</t>
  </si>
  <si>
    <t>2x Alchemy Paste</t>
  </si>
  <si>
    <t>50% Attack 
power versus 
Ogroids</t>
  </si>
  <si>
    <r>
      <rPr>
        <u/>
        <sz val="10"/>
        <color rgb="FF000000"/>
        <rFont val="Arial"/>
      </rPr>
      <t xml:space="preserve">5x </t>
    </r>
    <r>
      <rPr>
        <u/>
        <sz val="10"/>
        <color rgb="FF000000"/>
        <rFont val="Arial"/>
      </rPr>
      <t>Nekker heart</t>
    </r>
  </si>
  <si>
    <t>2x Hellebore Petals</t>
  </si>
  <si>
    <t>1x Enhanced Ogroid Oil</t>
  </si>
  <si>
    <t>SUPERIOR WHITE RAFFORD'S
DECOCTION</t>
  </si>
  <si>
    <r>
      <rPr>
        <u/>
        <sz val="10"/>
        <color rgb="FF000000"/>
        <rFont val="Arial"/>
      </rPr>
      <t xml:space="preserve">1x </t>
    </r>
    <r>
      <rPr>
        <u/>
        <sz val="10"/>
        <color rgb="FF000000"/>
        <rFont val="Arial"/>
      </rPr>
      <t>White gull</t>
    </r>
  </si>
  <si>
    <t>Restores Vitality immediately 
and fully. Grants immunity to 
damage for a short duration.
100% Vitality 
(Both Non-NG+ and NG+)</t>
  </si>
  <si>
    <t>3s</t>
  </si>
  <si>
    <r>
      <rPr>
        <u/>
        <sz val="10"/>
        <color rgb="FF000000"/>
        <rFont val="Arial"/>
      </rPr>
      <t xml:space="preserve">1x </t>
    </r>
    <r>
      <rPr>
        <u/>
        <sz val="10"/>
        <color rgb="FF000000"/>
        <rFont val="Arial"/>
      </rPr>
      <t>Enhanced White 
Raffard's Decoction</t>
    </r>
  </si>
  <si>
    <r>
      <rPr>
        <u/>
        <sz val="10"/>
        <color rgb="FF000000"/>
        <rFont val="Arial"/>
      </rPr>
      <t xml:space="preserve">4x </t>
    </r>
    <r>
      <rPr>
        <u/>
        <sz val="10"/>
        <color rgb="FF000000"/>
        <rFont val="Arial"/>
      </rPr>
      <t>Ribleaf</t>
    </r>
  </si>
  <si>
    <t>ENHANCED SWALLOW</t>
  </si>
  <si>
    <r>
      <rPr>
        <u/>
        <sz val="10"/>
        <color rgb="FF000000"/>
        <rFont val="Arial"/>
      </rPr>
      <t xml:space="preserve">1x </t>
    </r>
    <r>
      <rPr>
        <u/>
        <sz val="10"/>
        <color rgb="FF000000"/>
        <rFont val="Arial"/>
      </rPr>
      <t>Alcohest</t>
    </r>
  </si>
  <si>
    <t>Accelerates Vitality 
regeneration. Vitality 
regeneration pauses for 
2 seconds upon 
receiving damage.
100 (65) (Patch 4.0)
Vitality regeneration
65 Vitality regeneration 
during combat</t>
  </si>
  <si>
    <r>
      <rPr>
        <u/>
        <sz val="10"/>
        <color rgb="FF000000"/>
        <rFont val="Arial"/>
      </rPr>
      <t xml:space="preserve">4x </t>
    </r>
    <r>
      <rPr>
        <u/>
        <sz val="10"/>
        <color rgb="FF000000"/>
        <rFont val="Arial"/>
      </rPr>
      <t>Bryonia</t>
    </r>
  </si>
  <si>
    <r>
      <rPr>
        <u/>
        <sz val="10"/>
        <color rgb="FF000000"/>
        <rFont val="Arial"/>
      </rPr>
      <t xml:space="preserve">1x </t>
    </r>
    <r>
      <rPr>
        <u/>
        <sz val="10"/>
        <color rgb="FF000000"/>
        <rFont val="Arial"/>
      </rPr>
      <t>Swallow</t>
    </r>
  </si>
  <si>
    <r>
      <rPr>
        <u/>
        <sz val="10"/>
        <color rgb="FF000000"/>
        <rFont val="Arial"/>
      </rPr>
      <t xml:space="preserve">1x </t>
    </r>
    <r>
      <rPr>
        <u/>
        <sz val="10"/>
        <color rgb="FF000000"/>
        <rFont val="Arial"/>
      </rPr>
      <t>Pringrape</t>
    </r>
  </si>
  <si>
    <r>
      <rPr>
        <u/>
        <sz val="10"/>
        <color rgb="FF000000"/>
        <rFont val="Arial"/>
      </rPr>
      <t xml:space="preserve">6x </t>
    </r>
    <r>
      <rPr>
        <u/>
        <sz val="10"/>
        <color rgb="FF000000"/>
        <rFont val="Arial"/>
      </rPr>
      <t>Celandine</t>
    </r>
  </si>
  <si>
    <r>
      <rPr>
        <u/>
        <sz val="10"/>
        <color rgb="FF000000"/>
        <rFont val="Arial"/>
      </rPr>
      <t xml:space="preserve">1x </t>
    </r>
    <r>
      <rPr>
        <u/>
        <sz val="10"/>
        <color rgb="FF000000"/>
        <rFont val="Arial"/>
      </rPr>
      <t>Bison grass</t>
    </r>
  </si>
  <si>
    <t>RELICT OIL</t>
  </si>
  <si>
    <t>10% Attack 
power versus 
Relicts</t>
  </si>
  <si>
    <r>
      <rPr>
        <u/>
        <sz val="10"/>
        <color rgb="FF000000"/>
        <rFont val="Arial"/>
      </rPr>
      <t xml:space="preserve">4x </t>
    </r>
    <r>
      <rPr>
        <u/>
        <sz val="10"/>
        <color rgb="FF000000"/>
        <rFont val="Arial"/>
      </rPr>
      <t>White myrtle petals</t>
    </r>
  </si>
  <si>
    <r>
      <rPr>
        <u/>
        <sz val="10"/>
        <color rgb="FF000000"/>
        <rFont val="Arial"/>
      </rPr>
      <t xml:space="preserve">1x </t>
    </r>
    <r>
      <rPr>
        <u/>
        <sz val="10"/>
        <color rgb="FF000000"/>
        <rFont val="Arial"/>
      </rPr>
      <t>Vermilion</t>
    </r>
  </si>
  <si>
    <t>5x Mistletoe</t>
  </si>
  <si>
    <r>
      <rPr>
        <u/>
        <sz val="10"/>
        <color rgb="FF000000"/>
        <rFont val="Arial"/>
      </rPr>
      <t xml:space="preserve">5x </t>
    </r>
    <r>
      <rPr>
        <u/>
        <sz val="10"/>
        <color rgb="FF000000"/>
        <rFont val="Arial"/>
      </rPr>
      <t>Drowner brain</t>
    </r>
  </si>
  <si>
    <t>WRAITH DECOCTION</t>
  </si>
  <si>
    <r>
      <rPr>
        <u/>
        <sz val="10"/>
        <color rgb="FF000000"/>
        <rFont val="Arial"/>
      </rPr>
      <t xml:space="preserve">1x </t>
    </r>
    <r>
      <rPr>
        <u/>
        <sz val="10"/>
        <color rgb="FF000000"/>
        <rFont val="Arial"/>
      </rPr>
      <t>Dwarven spirit</t>
    </r>
  </si>
  <si>
    <t>Whenever a single hit drains 
more than a third of Vitality, a 
Quen shield is activated which 
protects against the next attack</t>
  </si>
  <si>
    <r>
      <rPr>
        <u/>
        <sz val="10"/>
        <color rgb="FF000000"/>
        <rFont val="Arial"/>
      </rPr>
      <t xml:space="preserve">1x </t>
    </r>
    <r>
      <rPr>
        <u/>
        <sz val="10"/>
        <color rgb="FF000000"/>
        <rFont val="Arial"/>
      </rPr>
      <t>Wraith mutagen</t>
    </r>
  </si>
  <si>
    <t>ENHANCED RELICT OIL</t>
  </si>
  <si>
    <t>25% Attack 
power versus 
Relicts</t>
  </si>
  <si>
    <r>
      <rPr>
        <u/>
        <sz val="10"/>
        <color rgb="FF000000"/>
        <rFont val="Arial"/>
      </rPr>
      <t xml:space="preserve">1x </t>
    </r>
    <r>
      <rPr>
        <u/>
        <sz val="10"/>
        <color rgb="FF000000"/>
        <rFont val="Arial"/>
      </rPr>
      <t>Blowball</t>
    </r>
  </si>
  <si>
    <t>1x Relict Oil</t>
  </si>
  <si>
    <t>SUPERIOR SWALLOW</t>
  </si>
  <si>
    <r>
      <rPr>
        <u/>
        <sz val="10"/>
        <color rgb="FF000000"/>
        <rFont val="Arial"/>
      </rPr>
      <t xml:space="preserve">1x </t>
    </r>
    <r>
      <rPr>
        <u/>
        <sz val="10"/>
        <color rgb="FF000000"/>
        <rFont val="Arial"/>
      </rPr>
      <t>White gull</t>
    </r>
  </si>
  <si>
    <t>Accelerates Vitality 
regeneration. Taking 
damage does not 
interrupt regeneration.
150 (80)(Patch 4.0) 
Vitality regeneration
80 Vitality regeneration 
during combat</t>
  </si>
  <si>
    <r>
      <rPr>
        <u/>
        <sz val="10"/>
        <color rgb="FF000000"/>
        <rFont val="Arial"/>
      </rPr>
      <t xml:space="preserve">1x </t>
    </r>
    <r>
      <rPr>
        <u/>
        <sz val="10"/>
        <color rgb="FF000000"/>
        <rFont val="Arial"/>
      </rPr>
      <t>Nostrix</t>
    </r>
  </si>
  <si>
    <t>1x Water Hag Tooth</t>
  </si>
  <si>
    <r>
      <rPr>
        <u/>
        <sz val="10"/>
        <color rgb="FF000000"/>
        <rFont val="Arial"/>
      </rPr>
      <t xml:space="preserve">1x </t>
    </r>
    <r>
      <rPr>
        <u/>
        <sz val="10"/>
        <color rgb="FF000000"/>
        <rFont val="Arial"/>
      </rPr>
      <t>Enhanced Swallow</t>
    </r>
  </si>
  <si>
    <t>WYVERN DECOCTION</t>
  </si>
  <si>
    <r>
      <rPr>
        <u/>
        <sz val="10"/>
        <color rgb="FF000000"/>
        <rFont val="Arial"/>
      </rPr>
      <t xml:space="preserve">1x </t>
    </r>
    <r>
      <rPr>
        <u/>
        <sz val="10"/>
        <color rgb="FF000000"/>
        <rFont val="Arial"/>
      </rPr>
      <t>Dwarven spirit</t>
    </r>
  </si>
  <si>
    <t>Each blow landed increases 
Attack Power until either the 
fight ends or damage (other than 
that from Toxicity) is taken.
1% Attack power</t>
  </si>
  <si>
    <r>
      <rPr>
        <u/>
        <sz val="10"/>
        <color rgb="FF000000"/>
        <rFont val="Arial"/>
      </rPr>
      <t xml:space="preserve">6x </t>
    </r>
    <r>
      <rPr>
        <u/>
        <sz val="10"/>
        <color rgb="FF000000"/>
        <rFont val="Arial"/>
      </rPr>
      <t>Berbercane fruit</t>
    </r>
  </si>
  <si>
    <r>
      <rPr>
        <u/>
        <sz val="10"/>
        <color rgb="FF000000"/>
        <rFont val="Arial"/>
      </rPr>
      <t xml:space="preserve">1x </t>
    </r>
    <r>
      <rPr>
        <u/>
        <sz val="10"/>
        <color rgb="FF000000"/>
        <rFont val="Arial"/>
      </rPr>
      <t>Wyvern mutagen</t>
    </r>
  </si>
  <si>
    <r>
      <rPr>
        <u/>
        <sz val="10"/>
        <color rgb="FF000000"/>
        <rFont val="Arial"/>
      </rPr>
      <t xml:space="preserve">6x </t>
    </r>
    <r>
      <rPr>
        <u/>
        <sz val="10"/>
        <color rgb="FF000000"/>
        <rFont val="Arial"/>
      </rPr>
      <t>White myrtle petals</t>
    </r>
  </si>
  <si>
    <r>
      <rPr>
        <u/>
        <sz val="10"/>
        <color rgb="FF000000"/>
        <rFont val="Arial"/>
      </rPr>
      <t xml:space="preserve">1x </t>
    </r>
    <r>
      <rPr>
        <u/>
        <sz val="10"/>
        <color rgb="FF000000"/>
        <rFont val="Arial"/>
      </rPr>
      <t>Moleyarrow</t>
    </r>
  </si>
  <si>
    <t>1x Hop Umbels</t>
  </si>
  <si>
    <r>
      <rPr>
        <u/>
        <sz val="10"/>
        <color rgb="FF000000"/>
        <rFont val="Arial"/>
      </rPr>
      <t xml:space="preserve">4x </t>
    </r>
    <r>
      <rPr>
        <u/>
        <sz val="10"/>
        <color rgb="FF000000"/>
        <rFont val="Arial"/>
      </rPr>
      <t>Celandine</t>
    </r>
  </si>
  <si>
    <r>
      <rPr>
        <u/>
        <sz val="10"/>
        <color rgb="FF000000"/>
        <rFont val="Arial"/>
      </rPr>
      <t xml:space="preserve">1x </t>
    </r>
    <r>
      <rPr>
        <u/>
        <sz val="10"/>
        <color rgb="FF000000"/>
        <rFont val="Arial"/>
      </rPr>
      <t>Celandine</t>
    </r>
  </si>
  <si>
    <r>
      <rPr>
        <u/>
        <sz val="10"/>
        <color rgb="FF000000"/>
        <rFont val="Arial"/>
      </rPr>
      <t xml:space="preserve">4x </t>
    </r>
    <r>
      <rPr>
        <u/>
        <sz val="10"/>
        <color rgb="FF000000"/>
        <rFont val="Arial"/>
      </rPr>
      <t>Crow's eye</t>
    </r>
  </si>
  <si>
    <t>SUPERIOR RELICT OIL</t>
  </si>
  <si>
    <t>4x Alchemy Paste</t>
  </si>
  <si>
    <t>50% Attack 
power versus 
Relicts</t>
  </si>
  <si>
    <r>
      <rPr>
        <u/>
        <sz val="10"/>
        <color rgb="FF000000"/>
        <rFont val="Arial"/>
      </rPr>
      <t xml:space="preserve">2x </t>
    </r>
    <r>
      <rPr>
        <u/>
        <sz val="10"/>
        <color rgb="FF000000"/>
        <rFont val="Arial"/>
      </rPr>
      <t>Vitriol</t>
    </r>
  </si>
  <si>
    <t>1x Enhanced Relict Oil</t>
  </si>
  <si>
    <t>TAWNEY OWL</t>
  </si>
  <si>
    <r>
      <rPr>
        <u/>
        <sz val="10"/>
        <color rgb="FF000000"/>
        <rFont val="Arial"/>
      </rPr>
      <t xml:space="preserve">1x </t>
    </r>
    <r>
      <rPr>
        <u/>
        <sz val="10"/>
        <color rgb="FF000000"/>
        <rFont val="Arial"/>
      </rPr>
      <t>Dwarven spirit</t>
    </r>
  </si>
  <si>
    <t>Accelerates Stamina 
regneration.
5% Stamina 
regeneration in combat</t>
  </si>
  <si>
    <r>
      <rPr>
        <u/>
        <sz val="10"/>
        <color rgb="FF000000"/>
        <rFont val="Arial"/>
      </rPr>
      <t xml:space="preserve">2x </t>
    </r>
    <r>
      <rPr>
        <u/>
        <sz val="10"/>
        <color rgb="FF000000"/>
        <rFont val="Arial"/>
      </rPr>
      <t>Verbena</t>
    </r>
  </si>
  <si>
    <r>
      <rPr>
        <u/>
        <sz val="10"/>
        <color rgb="FF000000"/>
        <rFont val="Arial"/>
      </rPr>
      <t xml:space="preserve">1x </t>
    </r>
    <r>
      <rPr>
        <u/>
        <sz val="10"/>
        <color rgb="FF000000"/>
        <rFont val="Arial"/>
      </rPr>
      <t>Arachas venom</t>
    </r>
  </si>
  <si>
    <t>ENHANCED TAWNEY OWL</t>
  </si>
  <si>
    <r>
      <rPr>
        <u/>
        <sz val="10"/>
        <color rgb="FF000000"/>
        <rFont val="Arial"/>
      </rPr>
      <t xml:space="preserve">1x </t>
    </r>
    <r>
      <rPr>
        <u/>
        <sz val="10"/>
        <color rgb="FF000000"/>
        <rFont val="Arial"/>
      </rPr>
      <t>Alcohest</t>
    </r>
  </si>
  <si>
    <t>Accelerates Stamina 
regeneration. Extended 
duration.
8% Stamina 
regeneration in combat</t>
  </si>
  <si>
    <t>1x Nigredo</t>
  </si>
  <si>
    <r>
      <rPr>
        <u/>
        <sz val="10"/>
        <color rgb="FF000000"/>
        <rFont val="Arial"/>
      </rPr>
      <t xml:space="preserve">1x </t>
    </r>
    <r>
      <rPr>
        <u/>
        <sz val="10"/>
        <color rgb="FF000000"/>
        <rFont val="Arial"/>
      </rPr>
      <t>Tawny Owl</t>
    </r>
  </si>
  <si>
    <t>SPECTER OIL</t>
  </si>
  <si>
    <t>10% Attack 
power versus 
Specters</t>
  </si>
  <si>
    <r>
      <rPr>
        <u/>
        <sz val="10"/>
        <color rgb="FF000000"/>
        <rFont val="Arial"/>
      </rPr>
      <t xml:space="preserve">4x </t>
    </r>
    <r>
      <rPr>
        <u/>
        <sz val="10"/>
        <color rgb="FF000000"/>
        <rFont val="Arial"/>
      </rPr>
      <t>Verbena</t>
    </r>
  </si>
  <si>
    <r>
      <rPr>
        <u/>
        <sz val="10"/>
        <color rgb="FF000000"/>
        <rFont val="Arial"/>
      </rPr>
      <t xml:space="preserve">2x </t>
    </r>
    <r>
      <rPr>
        <u/>
        <sz val="10"/>
        <color rgb="FF000000"/>
        <rFont val="Arial"/>
      </rPr>
      <t>Wolfsbane</t>
    </r>
  </si>
  <si>
    <r>
      <rPr>
        <u/>
        <sz val="10"/>
        <color rgb="FF000000"/>
        <rFont val="Arial"/>
      </rPr>
      <t xml:space="preserve">1x </t>
    </r>
    <r>
      <rPr>
        <u/>
        <sz val="10"/>
        <color rgb="FF000000"/>
        <rFont val="Arial"/>
      </rPr>
      <t>Arachas venom</t>
    </r>
  </si>
  <si>
    <t>ENHANCED SPECTER OIL</t>
  </si>
  <si>
    <t>25% Attack 
power versus 
Specters</t>
  </si>
  <si>
    <t>SUPERIOR TAWNEY OWL</t>
  </si>
  <si>
    <r>
      <rPr>
        <u/>
        <sz val="10"/>
        <color rgb="FF000000"/>
        <rFont val="Arial"/>
      </rPr>
      <t xml:space="preserve">1x </t>
    </r>
    <r>
      <rPr>
        <u/>
        <sz val="10"/>
        <color rgb="FF000000"/>
        <rFont val="Arial"/>
      </rPr>
      <t>White gull</t>
    </r>
  </si>
  <si>
    <t>Accelerates Stamina 
regeneration. Extended 
duration. Never expires 
at night.
10% Stamina 
regeneration in combat</t>
  </si>
  <si>
    <t>1x Specter Oil</t>
  </si>
  <si>
    <r>
      <rPr>
        <u/>
        <sz val="10"/>
        <color rgb="FF000000"/>
        <rFont val="Arial"/>
      </rPr>
      <t xml:space="preserve">1x </t>
    </r>
    <r>
      <rPr>
        <u/>
        <sz val="10"/>
        <color rgb="FF000000"/>
        <rFont val="Arial"/>
      </rPr>
      <t>Enhanced Tawny Owl</t>
    </r>
  </si>
  <si>
    <r>
      <rPr>
        <u/>
        <sz val="10"/>
        <color rgb="FF000000"/>
        <rFont val="Arial"/>
      </rPr>
      <t xml:space="preserve">4x </t>
    </r>
    <r>
      <rPr>
        <u/>
        <sz val="10"/>
        <color rgb="FF000000"/>
        <rFont val="Arial"/>
      </rPr>
      <t>Verbena</t>
    </r>
  </si>
  <si>
    <r>
      <rPr>
        <u/>
        <sz val="10"/>
        <color rgb="FF000000"/>
        <rFont val="Arial"/>
      </rPr>
      <t xml:space="preserve">4x </t>
    </r>
    <r>
      <rPr>
        <u/>
        <sz val="10"/>
        <color rgb="FF000000"/>
        <rFont val="Arial"/>
      </rPr>
      <t>Wolfsbane</t>
    </r>
  </si>
  <si>
    <r>
      <rPr>
        <u/>
        <sz val="10"/>
        <color rgb="FF000000"/>
        <rFont val="Arial"/>
      </rPr>
      <t xml:space="preserve">1x </t>
    </r>
    <r>
      <rPr>
        <u/>
        <sz val="10"/>
        <color rgb="FF000000"/>
        <rFont val="Arial"/>
      </rPr>
      <t>Fool's parsley leaves</t>
    </r>
  </si>
  <si>
    <r>
      <rPr>
        <u/>
        <sz val="10"/>
        <color rgb="FF000000"/>
        <rFont val="Arial"/>
      </rPr>
      <t xml:space="preserve">1x </t>
    </r>
    <r>
      <rPr>
        <u/>
        <sz val="10"/>
        <color rgb="FF000000"/>
        <rFont val="Arial"/>
      </rPr>
      <t>Mandrake root</t>
    </r>
  </si>
  <si>
    <t>SUPERIOR SPECTER OIL</t>
  </si>
  <si>
    <t>50% Attack 
power versus 
Specters</t>
  </si>
  <si>
    <r>
      <rPr>
        <u/>
        <sz val="10"/>
        <color rgb="FF000000"/>
        <rFont val="Arial"/>
      </rPr>
      <t xml:space="preserve">1x </t>
    </r>
    <r>
      <rPr>
        <u/>
        <sz val="10"/>
        <color rgb="FF000000"/>
        <rFont val="Arial"/>
      </rPr>
      <t>Sewant mushrooms</t>
    </r>
  </si>
  <si>
    <t>1x Enhanced Specter Oil</t>
  </si>
  <si>
    <t>THUNDERBOLT</t>
  </si>
  <si>
    <r>
      <rPr>
        <u/>
        <sz val="10"/>
        <color rgb="FF000000"/>
        <rFont val="Arial"/>
      </rPr>
      <t xml:space="preserve">1x </t>
    </r>
    <r>
      <rPr>
        <u/>
        <sz val="10"/>
        <color rgb="FF000000"/>
        <rFont val="Arial"/>
      </rPr>
      <t>Dwarven spirit</t>
    </r>
  </si>
  <si>
    <t>Increases Attack Power.
30% Attack power</t>
  </si>
  <si>
    <r>
      <rPr>
        <u/>
        <sz val="10"/>
        <color rgb="FF000000"/>
        <rFont val="Arial"/>
      </rPr>
      <t xml:space="preserve">2x </t>
    </r>
    <r>
      <rPr>
        <u/>
        <sz val="10"/>
        <color rgb="FF000000"/>
        <rFont val="Arial"/>
      </rPr>
      <t>Cortinarius</t>
    </r>
  </si>
  <si>
    <r>
      <rPr>
        <u/>
        <sz val="10"/>
        <color rgb="FF000000"/>
        <rFont val="Arial"/>
      </rPr>
      <t xml:space="preserve">1x </t>
    </r>
    <r>
      <rPr>
        <u/>
        <sz val="10"/>
        <color rgb="FF000000"/>
        <rFont val="Arial"/>
      </rPr>
      <t>Endrega embryo</t>
    </r>
  </si>
  <si>
    <t>ENHANCED THUNDERBOLT</t>
  </si>
  <si>
    <r>
      <rPr>
        <u/>
        <sz val="10"/>
        <color rgb="FF000000"/>
        <rFont val="Arial"/>
      </rPr>
      <t xml:space="preserve">1x </t>
    </r>
    <r>
      <rPr>
        <u/>
        <sz val="10"/>
        <color rgb="FF000000"/>
        <rFont val="Arial"/>
      </rPr>
      <t>Alcohest</t>
    </r>
  </si>
  <si>
    <t>Increases Attack Power. 
Extended duration.
30% Attack power</t>
  </si>
  <si>
    <r>
      <rPr>
        <u/>
        <sz val="10"/>
        <color rgb="FF000000"/>
        <rFont val="Arial"/>
      </rPr>
      <t xml:space="preserve">1x </t>
    </r>
    <r>
      <rPr>
        <u/>
        <sz val="10"/>
        <color rgb="FF000000"/>
        <rFont val="Arial"/>
      </rPr>
      <t>Thunderbolt</t>
    </r>
  </si>
  <si>
    <t>VAMPIRE OIL</t>
  </si>
  <si>
    <t>2x Dog Tallow</t>
  </si>
  <si>
    <t>10% Attack 
power versus 
Vampires</t>
  </si>
  <si>
    <r>
      <rPr>
        <u/>
        <sz val="10"/>
        <color rgb="FF000000"/>
        <rFont val="Arial"/>
      </rPr>
      <t xml:space="preserve">2x </t>
    </r>
    <r>
      <rPr>
        <u/>
        <sz val="10"/>
        <color rgb="FF000000"/>
        <rFont val="Arial"/>
      </rPr>
      <t>Cortinarius</t>
    </r>
  </si>
  <si>
    <t>4x Ducal Water</t>
  </si>
  <si>
    <r>
      <rPr>
        <u/>
        <sz val="10"/>
        <color rgb="FF000000"/>
        <rFont val="Arial"/>
      </rPr>
      <t xml:space="preserve">1x </t>
    </r>
    <r>
      <rPr>
        <u/>
        <sz val="10"/>
        <color rgb="FF000000"/>
        <rFont val="Arial"/>
      </rPr>
      <t>Fool's parsley leaves</t>
    </r>
  </si>
  <si>
    <r>
      <rPr>
        <u/>
        <sz val="10"/>
        <color rgb="FF000000"/>
        <rFont val="Arial"/>
      </rPr>
      <t xml:space="preserve">2x </t>
    </r>
    <r>
      <rPr>
        <u/>
        <sz val="10"/>
        <color rgb="FF000000"/>
        <rFont val="Arial"/>
      </rPr>
      <t>Endrega embryo</t>
    </r>
  </si>
  <si>
    <t>ENHANCED VAMPIRE OIL</t>
  </si>
  <si>
    <t>25% Attack 
power versus 
Vampires</t>
  </si>
  <si>
    <t>SUPERIOR THUNDERBOLT</t>
  </si>
  <si>
    <r>
      <rPr>
        <u/>
        <sz val="10"/>
        <color rgb="FF000000"/>
        <rFont val="Arial"/>
      </rPr>
      <t xml:space="preserve">1x </t>
    </r>
    <r>
      <rPr>
        <u/>
        <sz val="10"/>
        <color rgb="FF000000"/>
        <rFont val="Arial"/>
      </rPr>
      <t>White gull</t>
    </r>
  </si>
  <si>
    <t>Extended duration. 
Grants 100% critical hit 
chance during storms.
35% Attack power</t>
  </si>
  <si>
    <t>1x Vampire Oil</t>
  </si>
  <si>
    <r>
      <rPr>
        <u/>
        <sz val="10"/>
        <color rgb="FF000000"/>
        <rFont val="Arial"/>
      </rPr>
      <t xml:space="preserve">1x </t>
    </r>
    <r>
      <rPr>
        <u/>
        <sz val="10"/>
        <color rgb="FF000000"/>
        <rFont val="Arial"/>
      </rPr>
      <t>Enhanced Thunderbolt</t>
    </r>
  </si>
  <si>
    <t>1x Fifth Essence</t>
  </si>
  <si>
    <r>
      <rPr>
        <u/>
        <sz val="10"/>
        <color rgb="FF000000"/>
        <rFont val="Arial"/>
      </rPr>
      <t xml:space="preserve">4x </t>
    </r>
    <r>
      <rPr>
        <u/>
        <sz val="10"/>
        <color rgb="FF000000"/>
        <rFont val="Arial"/>
      </rPr>
      <t>Cortinarius</t>
    </r>
  </si>
  <si>
    <t>1x Wine Stone</t>
  </si>
  <si>
    <r>
      <rPr>
        <u/>
        <sz val="10"/>
        <color rgb="FF000000"/>
        <rFont val="Arial"/>
      </rPr>
      <t xml:space="preserve">4x </t>
    </r>
    <r>
      <rPr>
        <u/>
        <sz val="10"/>
        <color rgb="FF000000"/>
        <rFont val="Arial"/>
      </rPr>
      <t>Fool's parsley leaves</t>
    </r>
  </si>
  <si>
    <r>
      <rPr>
        <u/>
        <sz val="10"/>
        <color rgb="FF000000"/>
        <rFont val="Arial"/>
      </rPr>
      <t xml:space="preserve">1x </t>
    </r>
    <r>
      <rPr>
        <u/>
        <sz val="10"/>
        <color rgb="FF000000"/>
        <rFont val="Arial"/>
      </rPr>
      <t>Verbena</t>
    </r>
  </si>
  <si>
    <r>
      <rPr>
        <u/>
        <sz val="10"/>
        <color rgb="FF000000"/>
        <rFont val="Arial"/>
      </rPr>
      <t xml:space="preserve">1x </t>
    </r>
    <r>
      <rPr>
        <u/>
        <sz val="10"/>
        <color rgb="FF000000"/>
        <rFont val="Arial"/>
      </rPr>
      <t>Bryonia</t>
    </r>
  </si>
  <si>
    <r>
      <rPr>
        <u/>
        <sz val="10"/>
        <color rgb="FF000000"/>
        <rFont val="Arial"/>
      </rPr>
      <t xml:space="preserve">1x </t>
    </r>
    <r>
      <rPr>
        <u/>
        <sz val="10"/>
        <color rgb="FF000000"/>
        <rFont val="Arial"/>
      </rPr>
      <t>Quebrith</t>
    </r>
  </si>
  <si>
    <t>SUPERIOR VAMPIRE OIL</t>
  </si>
  <si>
    <t>50% Attack 
power versus 
Vampires</t>
  </si>
  <si>
    <t>WHITE HONEY</t>
  </si>
  <si>
    <r>
      <rPr>
        <u/>
        <sz val="10"/>
        <color rgb="FF000000"/>
        <rFont val="Arial"/>
      </rPr>
      <t xml:space="preserve">1x </t>
    </r>
    <r>
      <rPr>
        <u/>
        <sz val="10"/>
        <color rgb="FF000000"/>
        <rFont val="Arial"/>
      </rPr>
      <t>Dwarven spirit</t>
    </r>
  </si>
  <si>
    <t>Clears Toxicity and 
cancels all active 
potion effects</t>
  </si>
  <si>
    <t>1x Enhanced Vampire Oil</t>
  </si>
  <si>
    <r>
      <rPr>
        <u/>
        <sz val="10"/>
        <color rgb="FF000000"/>
        <rFont val="Arial"/>
      </rPr>
      <t xml:space="preserve">1x </t>
    </r>
    <r>
      <rPr>
        <u/>
        <sz val="10"/>
        <color rgb="FF000000"/>
        <rFont val="Arial"/>
      </rPr>
      <t>Honeysuckle</t>
    </r>
  </si>
  <si>
    <t>ENHANCED WHITE HONEY</t>
  </si>
  <si>
    <r>
      <rPr>
        <u/>
        <sz val="10"/>
        <color rgb="FF000000"/>
        <rFont val="Arial"/>
      </rPr>
      <t xml:space="preserve">1x </t>
    </r>
    <r>
      <rPr>
        <u/>
        <sz val="10"/>
        <color rgb="FF000000"/>
        <rFont val="Arial"/>
      </rPr>
      <t>Alcohest</t>
    </r>
  </si>
  <si>
    <r>
      <rPr>
        <u/>
        <sz val="10"/>
        <color rgb="FF000000"/>
        <rFont val="Arial"/>
      </rPr>
      <t xml:space="preserve">1x </t>
    </r>
    <r>
      <rPr>
        <u/>
        <sz val="10"/>
        <color rgb="FF000000"/>
        <rFont val="Arial"/>
      </rPr>
      <t>White Honey</t>
    </r>
  </si>
  <si>
    <r>
      <rPr>
        <u/>
        <sz val="10"/>
        <color rgb="FF000000"/>
        <rFont val="Arial"/>
      </rPr>
      <t xml:space="preserve">2x </t>
    </r>
    <r>
      <rPr>
        <u/>
        <sz val="10"/>
        <color rgb="FF000000"/>
        <rFont val="Arial"/>
      </rPr>
      <t>Honeysuckle</t>
    </r>
  </si>
  <si>
    <t>1x Vermilion</t>
  </si>
  <si>
    <r>
      <rPr>
        <u/>
        <sz val="10"/>
        <color rgb="FF000000"/>
        <rFont val="Arial"/>
      </rPr>
      <t xml:space="preserve">1x </t>
    </r>
    <r>
      <rPr>
        <u/>
        <sz val="10"/>
        <color rgb="FF000000"/>
        <rFont val="Arial"/>
      </rPr>
      <t>White myrtle petals</t>
    </r>
  </si>
  <si>
    <t>SUPERIOR WHITE HONEY</t>
  </si>
  <si>
    <r>
      <rPr>
        <u/>
        <sz val="10"/>
        <color rgb="FF000000"/>
        <rFont val="Arial"/>
      </rPr>
      <t xml:space="preserve">1x </t>
    </r>
    <r>
      <rPr>
        <u/>
        <sz val="10"/>
        <color rgb="FF000000"/>
        <rFont val="Arial"/>
      </rPr>
      <t>White gull</t>
    </r>
  </si>
  <si>
    <r>
      <rPr>
        <u/>
        <sz val="10"/>
        <color rgb="FF000000"/>
        <rFont val="Arial"/>
      </rPr>
      <t xml:space="preserve">1x </t>
    </r>
    <r>
      <rPr>
        <u/>
        <sz val="10"/>
        <color rgb="FF000000"/>
        <rFont val="Arial"/>
      </rPr>
      <t>Enhanced White Honey</t>
    </r>
  </si>
  <si>
    <r>
      <rPr>
        <u/>
        <sz val="10"/>
        <color rgb="FF000000"/>
        <rFont val="Arial"/>
      </rPr>
      <t xml:space="preserve">4x </t>
    </r>
    <r>
      <rPr>
        <u/>
        <sz val="10"/>
        <color rgb="FF000000"/>
        <rFont val="Arial"/>
      </rPr>
      <t>Honeysuckle</t>
    </r>
  </si>
  <si>
    <r>
      <rPr>
        <u/>
        <sz val="10"/>
        <color rgb="FF000000"/>
        <rFont val="Arial"/>
      </rPr>
      <t xml:space="preserve">4x </t>
    </r>
    <r>
      <rPr>
        <u/>
        <sz val="10"/>
        <color rgb="FF000000"/>
        <rFont val="Arial"/>
      </rPr>
      <t>White myrtle petals</t>
    </r>
  </si>
  <si>
    <r>
      <rPr>
        <u/>
        <sz val="10"/>
        <color rgb="FF000000"/>
        <rFont val="Arial"/>
      </rPr>
      <t xml:space="preserve">1x </t>
    </r>
    <r>
      <rPr>
        <u/>
        <sz val="10"/>
        <color rgb="FF000000"/>
        <rFont val="Arial"/>
      </rPr>
      <t>Balisse fruit</t>
    </r>
  </si>
  <si>
    <r>
      <rPr>
        <u/>
        <sz val="10"/>
        <color rgb="FF000000"/>
        <rFont val="Arial"/>
      </rPr>
      <t xml:space="preserve">1x </t>
    </r>
    <r>
      <rPr>
        <u/>
        <sz val="10"/>
        <color rgb="FF000000"/>
        <rFont val="Arial"/>
      </rPr>
      <t>Hellebore petals</t>
    </r>
  </si>
  <si>
    <r>
      <rPr>
        <u/>
        <sz val="10"/>
        <color rgb="FF000000"/>
        <rFont val="Arial"/>
      </rPr>
      <t xml:space="preserve">1x </t>
    </r>
    <r>
      <rPr>
        <u/>
        <sz val="10"/>
        <color rgb="FF000000"/>
        <rFont val="Arial"/>
      </rPr>
      <t>Vitriol</t>
    </r>
  </si>
  <si>
    <t>WOLVEN HOUR</t>
  </si>
  <si>
    <t>Potion is added 
automatically</t>
  </si>
  <si>
    <t>Temporarily lowers the 
required level of all 
items by 2</t>
  </si>
  <si>
    <t>1 hour</t>
  </si>
  <si>
    <t>BASE GAME TROPHIES</t>
  </si>
  <si>
    <t>Name</t>
  </si>
  <si>
    <t>Requirement</t>
  </si>
  <si>
    <t>A Friend in Need</t>
  </si>
  <si>
    <r>
      <rPr>
        <u/>
        <sz val="10"/>
        <color rgb="FF000000"/>
        <rFont val="Arial"/>
      </rPr>
      <t xml:space="preserve">SPOILER***              </t>
    </r>
    <r>
      <rPr>
        <u/>
        <sz val="7"/>
        <color rgb="FF000000"/>
        <rFont val="Arial"/>
      </rPr>
      <t xml:space="preserve">      </t>
    </r>
    <r>
      <rPr>
        <u/>
        <sz val="6"/>
        <color rgb="FF000000"/>
        <rFont val="Arial"/>
      </rPr>
      <t>Find and free Dandelion.</t>
    </r>
  </si>
  <si>
    <t>All In</t>
  </si>
  <si>
    <t>Play three hero cards in one round of gwent and win the match.</t>
  </si>
  <si>
    <t>Armed and Dangerous</t>
  </si>
  <si>
    <t>Find and equip all the elements of one set of witcher gear.</t>
  </si>
  <si>
    <t>Ashes to Ashes</t>
  </si>
  <si>
    <t>Complete the contract on Therazane.</t>
  </si>
  <si>
    <r>
      <rPr>
        <u/>
        <sz val="10"/>
        <color rgb="FF000000"/>
        <rFont val="Arial"/>
      </rPr>
      <t>Assassin of Kings</t>
    </r>
    <r>
      <rPr>
        <sz val="10"/>
        <color rgb="FF000000"/>
        <rFont val="Arial"/>
      </rPr>
      <t xml:space="preserve">                         </t>
    </r>
    <r>
      <rPr>
        <b/>
        <sz val="10"/>
        <color rgb="FFFF0000"/>
        <rFont val="Arial"/>
      </rPr>
      <t>MISSABLE</t>
    </r>
  </si>
  <si>
    <r>
      <rPr>
        <u/>
        <sz val="10"/>
        <color rgb="FF000000"/>
        <rFont val="Arial"/>
      </rPr>
      <t xml:space="preserve">SPOILER***                    </t>
    </r>
    <r>
      <rPr>
        <sz val="6"/>
        <color rgb="FF000000"/>
        <rFont val="Arial"/>
      </rPr>
      <t>Take part in the assassination of King Radovid.</t>
    </r>
    <r>
      <rPr>
        <sz val="10"/>
        <color rgb="FF000000"/>
        <rFont val="Arial"/>
      </rPr>
      <t xml:space="preserve">                                  </t>
    </r>
  </si>
  <si>
    <t>Bombardier</t>
  </si>
  <si>
    <t>Collect the formulae for 6 different bomb types.</t>
  </si>
  <si>
    <t>Bookworm</t>
  </si>
  <si>
    <t>Read 30 books, journals or other documents.</t>
  </si>
  <si>
    <t xml:space="preserve">Brawl Master                              </t>
  </si>
  <si>
    <t>Complete all fistfighting quests in Velen, Skellige and Novigrad.</t>
  </si>
  <si>
    <t>Brawler</t>
  </si>
  <si>
    <t>Defeat Olaf, the Skellige champion of unarmed combat.</t>
  </si>
  <si>
    <t>Butcher of Blaviken</t>
  </si>
  <si>
    <t>Kill at least 5 opponents in under 10 seconds.</t>
  </si>
  <si>
    <t>Can't Touch This!</t>
  </si>
  <si>
    <t>Kill 5 foes in a fight without taking damage (except for Toxicity) and without using the Quen Sign.</t>
  </si>
  <si>
    <r>
      <rPr>
        <u/>
        <sz val="10"/>
        <color rgb="FF000000"/>
        <rFont val="Arial"/>
      </rPr>
      <t>Card Collector</t>
    </r>
    <r>
      <rPr>
        <sz val="10"/>
        <color rgb="FF000000"/>
        <rFont val="Arial"/>
      </rPr>
      <t xml:space="preserve">                              </t>
    </r>
    <r>
      <rPr>
        <b/>
        <sz val="10"/>
        <color rgb="FFFF0000"/>
        <rFont val="Arial"/>
      </rPr>
      <t>MISSABLE</t>
    </r>
  </si>
  <si>
    <t>Acquire all gwent cards available in the base version of the game.</t>
  </si>
  <si>
    <t>Dendrologist</t>
  </si>
  <si>
    <t>Acquire all the Abilities in one tree.</t>
  </si>
  <si>
    <t>Environmentally Unfriendly</t>
  </si>
  <si>
    <t>Kill 50 opponents using the environment (e.g. swamp gas, insects or objects).</t>
  </si>
  <si>
    <r>
      <rPr>
        <u/>
        <sz val="10"/>
        <color rgb="FF000000"/>
        <rFont val="Arial"/>
      </rPr>
      <t>Even Odds</t>
    </r>
    <r>
      <rPr>
        <sz val="10"/>
        <color rgb="FF000000"/>
        <rFont val="Arial"/>
      </rPr>
      <t xml:space="preserve">                                   </t>
    </r>
    <r>
      <rPr>
        <b/>
        <sz val="10"/>
        <color rgb="FFFF0000"/>
        <rFont val="Arial"/>
      </rPr>
      <t>MISSABLE</t>
    </r>
  </si>
  <si>
    <t>Kill 2 monsters you have a contract on without using Signs, potions, mutagens, oils or bombs.</t>
  </si>
  <si>
    <t>Family Counselor</t>
  </si>
  <si>
    <r>
      <rPr>
        <u/>
        <sz val="10"/>
        <color rgb="FF000000"/>
        <rFont val="Arial"/>
      </rPr>
      <t xml:space="preserve">SPOILER***                    </t>
    </r>
    <r>
      <rPr>
        <u/>
        <sz val="6"/>
        <color rgb="FF000000"/>
        <rFont val="Arial"/>
      </rPr>
      <t>Find the baron's wife and daughter.</t>
    </r>
  </si>
  <si>
    <r>
      <rPr>
        <u/>
        <sz val="10"/>
        <color rgb="FF000000"/>
        <rFont val="Arial"/>
      </rPr>
      <t>Fast and Furious</t>
    </r>
    <r>
      <rPr>
        <sz val="10"/>
        <color rgb="FF000000"/>
        <rFont val="Arial"/>
      </rPr>
      <t xml:space="preserve">                          </t>
    </r>
    <r>
      <rPr>
        <b/>
        <sz val="10"/>
        <color rgb="FFFF0000"/>
        <rFont val="Arial"/>
      </rPr>
      <t>MISSABLE</t>
    </r>
  </si>
  <si>
    <t>Win all the horse races in the game.</t>
  </si>
  <si>
    <t>Fearless Vampire Slayer</t>
  </si>
  <si>
    <t>Complete the contract on Sarasti.</t>
  </si>
  <si>
    <t>Fiend or Foe?</t>
  </si>
  <si>
    <t>Complete the contract on Morvudd.</t>
  </si>
  <si>
    <t>Fire in the Hole</t>
  </si>
  <si>
    <t>Destroy 10 monster nests using bombs.</t>
  </si>
  <si>
    <t>Fist of the South Star</t>
  </si>
  <si>
    <t>Defeat an opponent in a fistfight without taking any damage.</t>
  </si>
  <si>
    <r>
      <rPr>
        <u/>
        <sz val="10"/>
        <color rgb="FF000000"/>
        <rFont val="Arial"/>
      </rPr>
      <t>Friends With Benefits</t>
    </r>
    <r>
      <rPr>
        <sz val="10"/>
        <color rgb="FF000000"/>
        <rFont val="Arial"/>
      </rPr>
      <t xml:space="preserve">                   </t>
    </r>
    <r>
      <rPr>
        <b/>
        <sz val="10"/>
        <color rgb="FFFF0000"/>
        <rFont val="Arial"/>
      </rPr>
      <t>MISSABLE</t>
    </r>
  </si>
  <si>
    <r>
      <rPr>
        <u/>
        <sz val="10"/>
        <color rgb="FF000000"/>
        <rFont val="Arial"/>
      </rPr>
      <t xml:space="preserve">SPOILER***                    </t>
    </r>
    <r>
      <rPr>
        <sz val="6"/>
        <color rgb="FF000000"/>
        <rFont val="Arial"/>
      </rPr>
      <t>Complete the subplot involving Keira Metz.</t>
    </r>
  </si>
  <si>
    <r>
      <rPr>
        <u/>
        <sz val="10"/>
        <color rgb="FF000000"/>
        <rFont val="Arial"/>
      </rPr>
      <t>Full Crew</t>
    </r>
    <r>
      <rPr>
        <sz val="10"/>
        <color rgb="FF000000"/>
        <rFont val="Arial"/>
      </rPr>
      <t xml:space="preserve">                                      </t>
    </r>
    <r>
      <rPr>
        <b/>
        <sz val="10"/>
        <color rgb="FFFF0000"/>
        <rFont val="Arial"/>
      </rPr>
      <t>MISSABLE</t>
    </r>
  </si>
  <si>
    <r>
      <rPr>
        <u/>
        <sz val="10"/>
        <color rgb="FF000000"/>
        <rFont val="Arial"/>
      </rPr>
      <t xml:space="preserve">SPOILER***                    </t>
    </r>
    <r>
      <rPr>
        <u/>
        <sz val="6"/>
        <color rgb="FF000000"/>
        <rFont val="Arial"/>
      </rPr>
      <t>Bring all possible allies to Kaer Morhen for the battle against the Hunt.</t>
    </r>
  </si>
  <si>
    <t>Geralt and Friends</t>
  </si>
  <si>
    <t>Win a round of gwent using only neutral cards.</t>
  </si>
  <si>
    <t>Geralt: The Professional</t>
  </si>
  <si>
    <t>Complete all witcher contracts.</t>
  </si>
  <si>
    <t>Globetrotter</t>
  </si>
  <si>
    <t>Discover 100 fast travel points.</t>
  </si>
  <si>
    <r>
      <rPr>
        <u/>
        <sz val="10"/>
        <color rgb="FF000000"/>
        <rFont val="Arial"/>
      </rPr>
      <t>Gwent Master</t>
    </r>
    <r>
      <rPr>
        <sz val="10"/>
        <color rgb="FF000000"/>
        <rFont val="Arial"/>
      </rPr>
      <t xml:space="preserve">                               </t>
    </r>
    <r>
      <rPr>
        <b/>
        <sz val="10"/>
        <color rgb="FFFF0000"/>
        <rFont val="Arial"/>
      </rPr>
      <t>MISSABLE</t>
    </r>
  </si>
  <si>
    <t>Defeat Tybalt and win the gwent tournament held at the Passiflora.</t>
  </si>
  <si>
    <t>Humpty Dumpty</t>
  </si>
  <si>
    <t>Kill 10 opponents by knocking them off somewhere high with the Aard Sign.</t>
  </si>
  <si>
    <t>Kaer Morhen Trained</t>
  </si>
  <si>
    <t>Perform 10 effective counterattacks in a row without getting hit or parrying.</t>
  </si>
  <si>
    <r>
      <rPr>
        <u/>
        <sz val="10"/>
        <color rgb="FF000000"/>
        <rFont val="Arial"/>
      </rPr>
      <t>Kingmaker</t>
    </r>
    <r>
      <rPr>
        <sz val="10"/>
        <color rgb="FF000000"/>
        <rFont val="Arial"/>
      </rPr>
      <t xml:space="preserve">                                    </t>
    </r>
    <r>
      <rPr>
        <b/>
        <sz val="10"/>
        <color rgb="FFFF0000"/>
        <rFont val="Arial"/>
      </rPr>
      <t>MISSABLE</t>
    </r>
  </si>
  <si>
    <t>Complete the subplot about choosing Skellige's ruler.</t>
  </si>
  <si>
    <t>Let's Cook!</t>
  </si>
  <si>
    <t>Learn 12 potion formulae.</t>
  </si>
  <si>
    <t>Lilac and Gooseberries</t>
  </si>
  <si>
    <r>
      <rPr>
        <u/>
        <sz val="10"/>
        <color rgb="FF000000"/>
        <rFont val="Arial"/>
      </rPr>
      <t xml:space="preserve">SPOILER***                    </t>
    </r>
    <r>
      <rPr>
        <u/>
        <sz val="6"/>
        <color rgb="FF000000"/>
        <rFont val="Arial"/>
      </rPr>
      <t>Find Yennefer of Vengerberg.</t>
    </r>
  </si>
  <si>
    <t>Master Marksman</t>
  </si>
  <si>
    <t>Kill 50 human and nonhuman opponents by striking them in the head with a crossbow bolt.</t>
  </si>
  <si>
    <t>Munchkin</t>
  </si>
  <si>
    <t>Reach character development level 35.</t>
  </si>
  <si>
    <t>Mutant</t>
  </si>
  <si>
    <t>Fill all mutagen slots.</t>
  </si>
  <si>
    <t>Necromancer</t>
  </si>
  <si>
    <r>
      <rPr>
        <u/>
        <sz val="10"/>
        <color rgb="FF000000"/>
        <rFont val="Arial"/>
      </rPr>
      <t xml:space="preserve">SPOILER***                    </t>
    </r>
    <r>
      <rPr>
        <u/>
        <sz val="6"/>
        <color rgb="FF000000"/>
        <rFont val="Arial"/>
      </rPr>
      <t>Help Yennefer extract information from Skjall's body.</t>
    </r>
  </si>
  <si>
    <t>Overkill</t>
  </si>
  <si>
    <t>Make an opponent suffer from bleeding, poisoning and burning simultaneously. Do this 10 times.</t>
  </si>
  <si>
    <t>Passed the Trial</t>
  </si>
  <si>
    <t>Finish the game on any difficulty.</t>
  </si>
  <si>
    <t>Pest Control</t>
  </si>
  <si>
    <t>Destroy all monster nests in the Velen / Novigrad region, or in Skellige.</t>
  </si>
  <si>
    <t>Power Overwhelming</t>
  </si>
  <si>
    <t>Have all possible Place of Power bonuses active at the same time.</t>
  </si>
  <si>
    <t>Ran the Gauntlet</t>
  </si>
  <si>
    <t>Finish the game on the "Blood and Broken Bones!" or "Death March!" difficulty levels.</t>
  </si>
  <si>
    <t>Shrieker</t>
  </si>
  <si>
    <t>Complete the contract on the shrieker.</t>
  </si>
  <si>
    <t>Something More</t>
  </si>
  <si>
    <r>
      <rPr>
        <u/>
        <sz val="10"/>
        <color rgb="FF000000"/>
        <rFont val="Arial"/>
      </rPr>
      <t xml:space="preserve">SPOILER***                    </t>
    </r>
    <r>
      <rPr>
        <u/>
        <sz val="6"/>
        <color rgb="FF000000"/>
        <rFont val="Arial"/>
      </rPr>
      <t>Find Ciri.</t>
    </r>
  </si>
  <si>
    <t>That Is the Evilest Thing</t>
  </si>
  <si>
    <t>Ignite the gas produced by a Dragon's Dream bomb using a burning opponent. Do this 10 times.</t>
  </si>
  <si>
    <r>
      <rPr>
        <u/>
        <sz val="10"/>
        <color rgb="FF000000"/>
        <rFont val="Arial"/>
      </rPr>
      <t>The Doppler Effect</t>
    </r>
    <r>
      <rPr>
        <sz val="10"/>
        <color rgb="FF000000"/>
        <rFont val="Arial"/>
      </rPr>
      <t xml:space="preserve">                       </t>
    </r>
    <r>
      <rPr>
        <b/>
        <sz val="10"/>
        <color rgb="FFFF0000"/>
        <rFont val="Arial"/>
      </rPr>
      <t>MISSABLE</t>
    </r>
  </si>
  <si>
    <t>Resolve the doppler problem in Novigrad.</t>
  </si>
  <si>
    <t>The Enemy of My Enemy</t>
  </si>
  <si>
    <t>Use the Axii Sign to force one opponent to kill another. Do this 20 times.</t>
  </si>
  <si>
    <t>The King is Dead</t>
  </si>
  <si>
    <r>
      <rPr>
        <u/>
        <sz val="10"/>
        <color rgb="FF000000"/>
        <rFont val="Arial"/>
      </rPr>
      <t xml:space="preserve">SPOILER***                    </t>
    </r>
    <r>
      <rPr>
        <u/>
        <sz val="6"/>
        <color rgb="FF000000"/>
        <rFont val="Arial"/>
      </rPr>
      <t>Defeat Eredin.</t>
    </r>
  </si>
  <si>
    <t>The Limits of the Possible</t>
  </si>
  <si>
    <t>Collect all trophies. Note: This is a PlayStation exclusive achievement.</t>
  </si>
  <si>
    <t>Triple Threat</t>
  </si>
  <si>
    <t>Kill 3 opponents in one fight using 3 different methods (sword, bombs, crossbow, Signs, etc.)</t>
  </si>
  <si>
    <t>Walked the Path</t>
  </si>
  <si>
    <t>Finish the game on the "Death March!" difficulty level.</t>
  </si>
  <si>
    <t>What Was That?</t>
  </si>
  <si>
    <t>Attack, counter, cast a Sign and throw a bomb (in any order) in under 4 seconds.</t>
  </si>
  <si>
    <r>
      <rPr>
        <u/>
        <sz val="10"/>
        <color rgb="FF000000"/>
        <rFont val="Arial"/>
      </rPr>
      <t>Woodland Spirit</t>
    </r>
    <r>
      <rPr>
        <sz val="10"/>
        <color rgb="FF000000"/>
        <rFont val="Arial"/>
      </rPr>
      <t xml:space="preserve">                          </t>
    </r>
    <r>
      <rPr>
        <b/>
        <sz val="10"/>
        <color rgb="FF000000"/>
        <rFont val="Arial"/>
      </rPr>
      <t xml:space="preserve">  </t>
    </r>
    <r>
      <rPr>
        <b/>
        <sz val="10"/>
        <color rgb="FFFF0000"/>
        <rFont val="Arial"/>
      </rPr>
      <t>MISSABLE</t>
    </r>
  </si>
  <si>
    <t>Complete the contract on the Woodland Spirit.</t>
  </si>
  <si>
    <t>Xenonaut</t>
  </si>
  <si>
    <r>
      <rPr>
        <u/>
        <sz val="10"/>
        <color rgb="FF000000"/>
        <rFont val="Arial"/>
      </rPr>
      <t xml:space="preserve">SPOILER***                    </t>
    </r>
    <r>
      <rPr>
        <u/>
        <sz val="6"/>
        <color rgb="FF000000"/>
        <rFont val="Arial"/>
      </rPr>
      <t>Visit Tir ná Lia and convince Ge'els to betray Eredin.</t>
    </r>
  </si>
  <si>
    <t>HEARTS OF STONE TROPHIES</t>
  </si>
  <si>
    <t>Can Quit Anytime I Want</t>
  </si>
  <si>
    <t>Be under the influence of seven potions or decoctions at the same time.</t>
  </si>
  <si>
    <r>
      <rPr>
        <u/>
        <sz val="10"/>
        <color rgb="FF000000"/>
        <rFont val="Arial"/>
      </rPr>
      <t>Curator of Nightmares</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</si>
  <si>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Recreate all of Iris' nightmares in the Painted World.</t>
    </r>
  </si>
  <si>
    <t>I Wore Ofieri Before It Was Cool</t>
  </si>
  <si>
    <t>Collect all available Ofieri armor and horse gear, and at least one Ofieri sword.</t>
  </si>
  <si>
    <t>I'm Not Kissing That</t>
  </si>
  <si>
    <r>
      <rPr>
        <u/>
        <sz val="10"/>
        <color rgb="FF000000"/>
        <rFont val="Arial"/>
      </rPr>
      <t xml:space="preserve">SPOILER***                    </t>
    </r>
    <r>
      <rPr>
        <u/>
        <sz val="6"/>
        <color rgb="FF000000"/>
        <rFont val="Arial"/>
      </rPr>
      <t>Kill the prince cursed into a toad.</t>
    </r>
  </si>
  <si>
    <t>Killed It</t>
  </si>
  <si>
    <t>Win a round of gwent with a total strength of at least 187.</t>
  </si>
  <si>
    <r>
      <rPr>
        <u/>
        <sz val="10"/>
        <color rgb="FF000000"/>
        <rFont val="Arial"/>
      </rPr>
      <t>Let the Good Times Roll!</t>
    </r>
    <r>
      <rPr>
        <sz val="10"/>
        <color rgb="FF000000"/>
        <rFont val="Arial"/>
      </rPr>
      <t xml:space="preserve">             </t>
    </r>
    <r>
      <rPr>
        <b/>
        <sz val="10"/>
        <color rgb="FFFF0000"/>
        <rFont val="Arial"/>
      </rPr>
      <t>MISSABLE</t>
    </r>
  </si>
  <si>
    <r>
      <rPr>
        <u/>
        <sz val="10"/>
        <color rgb="FF000000"/>
        <rFont val="Arial"/>
      </rPr>
      <t xml:space="preserve">SPOILER***                    </t>
    </r>
    <r>
      <rPr>
        <sz val="6"/>
        <color rgb="FF000000"/>
        <rFont val="Arial"/>
      </rPr>
      <t>Participate in all the activities at the wedding.</t>
    </r>
  </si>
  <si>
    <t>Moo-rderer</t>
  </si>
  <si>
    <t>Kill 20 cows.</t>
  </si>
  <si>
    <t>Pacta Sunt Servanda</t>
  </si>
  <si>
    <t>Finish the "Hearts of Stone" expansion.</t>
  </si>
  <si>
    <t>Rad Steez, Bro!</t>
  </si>
  <si>
    <t>Slide downhill uninterrupted for at least 10 seconds.</t>
  </si>
  <si>
    <t>Return to Sender</t>
  </si>
  <si>
    <t>Kill 3 opponents with their own arrows.</t>
  </si>
  <si>
    <r>
      <rPr>
        <u/>
        <sz val="10"/>
        <color rgb="FF000000"/>
        <rFont val="Arial"/>
      </rPr>
      <t>Shopaholic</t>
    </r>
    <r>
      <rPr>
        <sz val="10"/>
        <color rgb="FF000000"/>
        <rFont val="Arial"/>
      </rPr>
      <t xml:space="preserve">                                </t>
    </r>
    <r>
      <rPr>
        <b/>
        <sz val="10"/>
        <color rgb="FF000000"/>
        <rFont val="Arial"/>
      </rPr>
      <t xml:space="preserve">   </t>
    </r>
    <r>
      <rPr>
        <b/>
        <sz val="10"/>
        <color rgb="FFFF0000"/>
        <rFont val="Arial"/>
      </rPr>
      <t>MISSABLE</t>
    </r>
  </si>
  <si>
    <r>
      <rPr>
        <u/>
        <sz val="10"/>
        <color rgb="FF000000"/>
        <rFont val="Arial"/>
      </rPr>
      <t xml:space="preserve">SPOILER***                    </t>
    </r>
    <r>
      <rPr>
        <u/>
        <sz val="6"/>
        <color rgb="FF000000"/>
        <rFont val="Arial"/>
      </rPr>
      <t>Buy all the items put on the block at the Borsodis' Auction House.</t>
    </r>
  </si>
  <si>
    <r>
      <rPr>
        <u/>
        <sz val="10"/>
        <color rgb="FF000000"/>
        <rFont val="Arial"/>
      </rPr>
      <t>When It's Many Against One...</t>
    </r>
    <r>
      <rPr>
        <sz val="10"/>
        <color rgb="FF000000"/>
        <rFont val="Arial"/>
      </rPr>
      <t xml:space="preserve">    </t>
    </r>
    <r>
      <rPr>
        <b/>
        <sz val="10"/>
        <color rgb="FFFF0000"/>
        <rFont val="Arial"/>
      </rPr>
      <t>MISSABLE</t>
    </r>
  </si>
  <si>
    <r>
      <rPr>
        <u/>
        <sz val="10"/>
        <color rgb="FF000000"/>
        <rFont val="Arial"/>
      </rPr>
      <t xml:space="preserve">SPOILER***           _       </t>
    </r>
    <r>
      <rPr>
        <u/>
        <sz val="6"/>
        <color rgb="FF000000"/>
        <rFont val="Arial"/>
      </rPr>
      <t>Provoke all Iris von Everec's Nightmares into fighting you at the same time and defeat them.</t>
    </r>
  </si>
  <si>
    <t>Wild Rose Dethorned</t>
  </si>
  <si>
    <t>Destroy all the fallen knights of the Order of the Flaming Rose's campsites.</t>
  </si>
  <si>
    <t>BLOOD AND WINE TROPHIES</t>
  </si>
  <si>
    <r>
      <rPr>
        <u/>
        <sz val="10"/>
        <color rgb="FF000000"/>
        <rFont val="Arial"/>
      </rPr>
      <t>A Knight to Remember</t>
    </r>
    <r>
      <rPr>
        <sz val="10"/>
        <color rgb="FF000000"/>
        <rFont val="Arial"/>
      </rPr>
      <t xml:space="preserve">                 </t>
    </r>
    <r>
      <rPr>
        <b/>
        <sz val="10"/>
        <color rgb="FFFF0000"/>
        <rFont val="Arial"/>
      </rPr>
      <t>MISSABLE</t>
    </r>
  </si>
  <si>
    <r>
      <rPr>
        <u/>
        <sz val="10"/>
        <color rgb="FF000000"/>
        <rFont val="Arial"/>
      </rPr>
      <t xml:space="preserve">SPOILER***                    </t>
    </r>
    <r>
      <rPr>
        <u/>
        <sz val="6"/>
        <color rgb="FF000000"/>
        <rFont val="Arial"/>
      </rPr>
      <t>Obtain a flawless victory in all the competitions during the knights' tourney.</t>
    </r>
  </si>
  <si>
    <r>
      <rPr>
        <u/>
        <sz val="10"/>
        <color rgb="FF000000"/>
        <rFont val="Arial"/>
      </rPr>
      <t>David and Golyat</t>
    </r>
    <r>
      <rPr>
        <sz val="10"/>
        <color rgb="FF000000"/>
        <rFont val="Arial"/>
      </rPr>
      <t xml:space="preserve">                          </t>
    </r>
    <r>
      <rPr>
        <b/>
        <sz val="10"/>
        <color rgb="FFFF0000"/>
        <rFont val="Arial"/>
      </rPr>
      <t>MISSABLE</t>
    </r>
  </si>
  <si>
    <r>
      <rPr>
        <u/>
        <sz val="10"/>
        <color rgb="FF000000"/>
        <rFont val="Arial"/>
      </rPr>
      <t xml:space="preserve">SPOILER***                    </t>
    </r>
    <r>
      <rPr>
        <u/>
        <sz val="6"/>
        <color rgb="FF000000"/>
        <rFont val="Arial"/>
      </rPr>
      <t>Kill Golyat with a crossbow bolt to his eye.</t>
    </r>
  </si>
  <si>
    <t>Dressed to Kill</t>
  </si>
  <si>
    <t>Unlock the bonus for equipping all the witcher gear elements from one School.</t>
  </si>
  <si>
    <r>
      <rPr>
        <u/>
        <sz val="10"/>
        <color rgb="FF000000"/>
        <rFont val="Arial"/>
      </rPr>
      <t>Embodiment of the Five Virtues</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</si>
  <si>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Be given Aerondight by the Lady of the Lake.</t>
    </r>
  </si>
  <si>
    <t>Hasta la Vista™</t>
  </si>
  <si>
    <t>Kill a frozen opponent with a crossbow bolt.</t>
  </si>
  <si>
    <t>I Have a Gwent Problem</t>
  </si>
  <si>
    <t>Collect all the cards in the Skellige deck.</t>
  </si>
  <si>
    <r>
      <rPr>
        <u/>
        <sz val="10"/>
        <color rgb="FF000000"/>
        <rFont val="Arial"/>
      </rPr>
      <t>Kling of the Clink</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</si>
  <si>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Serve time in Toussaint.</t>
    </r>
  </si>
  <si>
    <r>
      <rPr>
        <u/>
        <sz val="10"/>
        <color rgb="FF000000"/>
        <rFont val="Arial"/>
      </rPr>
      <t>Last Action Hero</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</si>
  <si>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Be decorated with the Order of Vitis Vinifera.</t>
    </r>
  </si>
  <si>
    <t>Playing House</t>
  </si>
  <si>
    <r>
      <rPr>
        <u/>
        <sz val="10"/>
        <color rgb="FF000000"/>
        <rFont val="Arial"/>
      </rPr>
      <t xml:space="preserve">SPOILER***                    </t>
    </r>
    <r>
      <rPr>
        <u/>
        <sz val="6"/>
        <color rgb="FF000000"/>
        <rFont val="Arial"/>
      </rPr>
      <t>Use all available options for developing Corvo Bianco.</t>
    </r>
  </si>
  <si>
    <r>
      <rPr>
        <u/>
        <sz val="10"/>
        <color rgb="FF000000"/>
        <rFont val="Arial"/>
      </rPr>
      <t>The Grapes of Wrath Stomped</t>
    </r>
    <r>
      <rPr>
        <sz val="10"/>
        <color rgb="FF000000"/>
        <rFont val="Arial"/>
      </rPr>
      <t xml:space="preserve">    </t>
    </r>
    <r>
      <rPr>
        <b/>
        <sz val="10"/>
        <color rgb="FFFF0000"/>
        <rFont val="Arial"/>
      </rPr>
      <t>MISSABLE</t>
    </r>
  </si>
  <si>
    <r>
      <rPr>
        <sz val="10"/>
        <color rgb="FF000000"/>
        <rFont val="Arial"/>
      </rPr>
      <t xml:space="preserve">SPOILER***                    </t>
    </r>
    <r>
      <rPr>
        <sz val="6"/>
        <color rgb="FF000000"/>
        <rFont val="Arial"/>
      </rPr>
      <t>Help unite the warring vineyards and have wine named in your honor.</t>
    </r>
  </si>
  <si>
    <t>The Witcher's Gone South</t>
  </si>
  <si>
    <t>Travel to the Duchy of Toussaint.</t>
  </si>
  <si>
    <t>Turned Every Stone</t>
  </si>
  <si>
    <t>Find all grandmaster diagrams for each witcher school.</t>
  </si>
  <si>
    <t>Weapon "W"</t>
  </si>
  <si>
    <t>Develop a mutation.</t>
  </si>
  <si>
    <t>CHALLENGE RUN</t>
  </si>
  <si>
    <t>DESCRIPTION</t>
  </si>
  <si>
    <t>Thank you llamanthesky for the list</t>
  </si>
  <si>
    <t>Deathmarch</t>
  </si>
  <si>
    <t>Play on the deathmarch difficulty</t>
  </si>
  <si>
    <t>Scaling</t>
  </si>
  <si>
    <t>Enemy scaling is on</t>
  </si>
  <si>
    <t>Quen Quitter</t>
  </si>
  <si>
    <t>You cannot use Quen at all throughout the playthrough</t>
  </si>
  <si>
    <t>Mere Mortal</t>
  </si>
  <si>
    <t>No signs allowed in combat (they can be used for story missions and quests, to light fires, clear terrain, etc. but nothing in combat</t>
  </si>
  <si>
    <t>Instrument of Death</t>
  </si>
  <si>
    <t>Combat abilities only, no ability points can be spent on signs, alchemy, or general abilities</t>
  </si>
  <si>
    <t>The Jedi Way</t>
  </si>
  <si>
    <t>Sign abilities only, no ability points can be spent on combat, alchemy, or general abilities</t>
  </si>
  <si>
    <t>Lead into Gold</t>
  </si>
  <si>
    <t>Alchemy abilities only, no ability points can be spent on combat, signs, or general abilities</t>
  </si>
  <si>
    <t>Plain Jane</t>
  </si>
  <si>
    <t>General abilities only, no ability points can be spent on combat, signs, or alchemy abilities</t>
  </si>
  <si>
    <t>Mr. Tough Guy</t>
  </si>
  <si>
    <t>No ability points can be used at all</t>
  </si>
  <si>
    <t>Greasy Spoon</t>
  </si>
  <si>
    <t>You cannot use the gourmet ability</t>
  </si>
  <si>
    <t>Top-Shelf Taste</t>
  </si>
  <si>
    <t>Only decoctions can be used, no potions allowed</t>
  </si>
  <si>
    <t>Off the Sauce</t>
  </si>
  <si>
    <t>No potions or decoctions allowed</t>
  </si>
  <si>
    <t>Going in Dry</t>
  </si>
  <si>
    <t>No oils allowed</t>
  </si>
  <si>
    <t>Purebred</t>
  </si>
  <si>
    <t>No mutagens allowed</t>
  </si>
  <si>
    <t>Get Off My Lawn</t>
  </si>
  <si>
    <t>No looting huts, houses, forts, businesses, or anywhere that someone owns or is clearly inhabiting. If a hut, village, 
house, etc. appears deserted, THEN you may loot it. If it appears to possibly be in use/inhabited, you should not loot</t>
  </si>
  <si>
    <t>Scavenger</t>
  </si>
  <si>
    <t>You cannot buy anything from anyone. You can only craft, repair, dismantle, and sell things</t>
  </si>
  <si>
    <t>Scavenger Souse</t>
  </si>
  <si>
    <t>You cannot buy anything from anyone EXCEPT any ingredients needed to brew white gull. This enables you to create the superior forms of 
alchemy items and craft advanced witcher gear. You can still craft, repair, dismantle, and sell anything</t>
  </si>
  <si>
    <t>Hunter</t>
  </si>
  <si>
    <t>You cannot loot anything EXCEPT from beings/corpses that you killed, with a few exceptions. You can loot things that are mandatory for 
main story quest progression, things for witcher contracts, and you can loot witcher equipment diagrams. You cannot loot ANYTHING else 
for any other quests, missions, etc. Destroying a monster nest counts as a kill, so you can loot monster nests, but otherwise you cannot 
loot anything except from the corpses of monsters, beasts, or humanoids that you yourself killed. Thus, you cannot loot any guarded treasures, 
bandit camps, treasure hunt chests/items, any already dead corpses, any chests, boxes, crates, sacks, packages, satchels, or anything else 
in the environment. This includes plants/herbs. You can still craft, repair, dismantle, and buy and sell anything.</t>
  </si>
  <si>
    <t>Basic</t>
  </si>
  <si>
    <t>No witcher weapons or armor allowed</t>
  </si>
  <si>
    <t>Fancy Boy</t>
  </si>
  <si>
    <t>Witcher weapons and armor ONLY, no other weapons or armor allowed</t>
  </si>
  <si>
    <t>One-of-a-Kind</t>
  </si>
  <si>
    <t>Only unique weapons allowed. Only weapons that have special names and are clearly unique can be used, such as Moonblade, Aerondight, 
Caroline, etc. You can find these weapons and craft/buy them. However, no witcher armor/weapons allowed</t>
  </si>
  <si>
    <t>Bespoke Banditry</t>
  </si>
  <si>
    <t>Custom-made weapons and armor only. You can only use weapons and armor that you yourself CRAFT at armorers and smiths. 
No witcher armor/weapons allowed</t>
  </si>
  <si>
    <t>Breath of the Wild</t>
  </si>
  <si>
    <t>No repairs allowed. If something breaks, discard it, sell it, dismantly it, etc. but you cannot repair anything</t>
  </si>
  <si>
    <t>No Recycling</t>
  </si>
  <si>
    <t>You cannot dismantle anything</t>
  </si>
  <si>
    <t>Dark Souls</t>
  </si>
  <si>
    <t>You can only meditate next to a bonfire OR a place of increased safety (inside a tavern, inn, etc.)</t>
  </si>
  <si>
    <t>Save Your Breath</t>
  </si>
  <si>
    <t>You can only save at sign posts</t>
  </si>
  <si>
    <t>Map Hater</t>
  </si>
  <si>
    <t>No minimap allowed (turn off in the options). You can still bring up the main map for navigation</t>
  </si>
  <si>
    <t>Know Your Enemy</t>
  </si>
  <si>
    <t>No enemy health bars allowed to be displayed (turn off in the options)</t>
  </si>
  <si>
    <t>Know Your Boss</t>
  </si>
  <si>
    <t>No boss health bars allowed to be displayed (turn off in the options)</t>
  </si>
  <si>
    <t>Where's My Health Bar?</t>
  </si>
  <si>
    <t>Turn off your health bar in the options (the entire HUD)</t>
  </si>
  <si>
    <t>No fast travel allowed (except when needed to leave a map/enter a new map)</t>
  </si>
  <si>
    <t>1 Up</t>
  </si>
  <si>
    <t>You can die once in a combat encounter/fight, but you must immediately return to that encounter/fight after you reload into the game and if you 
die again, it's game over for good. You must start a completely new game. You can die multiple times in a playthrough, but you can only 
die once per fight</t>
  </si>
  <si>
    <t>The Extreme</t>
  </si>
  <si>
    <t>If you die even once, it's game over for good. You must start a completely new game</t>
  </si>
  <si>
    <t>Gwenter</t>
  </si>
  <si>
    <t>Play Gwent on the max difficulty (can be changed in the settings)</t>
  </si>
  <si>
    <t>Gwent Extremist</t>
  </si>
  <si>
    <t>You must use all the cards you acquire and put them in your deck (this makes it challenging since it is less likely to get the good cards in each hand). 
You cannot have the 25 minimum number of cards.</t>
  </si>
  <si>
    <t>location</t>
  </si>
  <si>
    <t>quest</t>
  </si>
  <si>
    <t>quest-completed</t>
  </si>
  <si>
    <t>extra-details</t>
  </si>
  <si>
    <t>extra-detail-completed</t>
  </si>
  <si>
    <t>-Here is a list of many of the Easter Eggs that can be found in the game.</t>
  </si>
  <si>
    <t>-Here is a video detailing the Gangs of Novigrad and Get Junior quests and how to achieve all green
checkmarks for the objectives. Do this after the bathhouse scene with Reuven/Dikstra. It's suggested to not 
bring up Dandelion during the bathhouse scene"&amp;" so you can focus on these quests first. During the video, there's 
a part when you speak with Ivor. Consider doing a save here and trying out the fight in the pit just to see the 
scenes that plays out, but then reload your save before, since you don't w"&amp;"ant to actually go in the pits, and 
continue with what the video describes.")</t>
  </si>
  <si>
    <t>-Find a portal with hounds of the wild hunt in Skellige after Ciri's quest in Skellige. North of the wolven superior
steel sword diagrams.")</t>
  </si>
  <si>
    <t>-All green checkmarks for 'Redania's Most Wanted' objectives. There are two options in the reddit post. The 
best way is to show Yen the crystal right after 'Last Wish' (she disappears if you walk out of the room after 
'Last Wish', so speak with her righ"&amp;"t away), but don't give it to her. Don't talk with Triss about the crystal
at all since it will for some reason make one of the objectives fail. Bring Radovid the crystal and give it 
to him. Even though you didn't show Triss the crystal, it will still ma"&amp;"rk it as complete. If you showed both 
Triss and Yen, for some reason it'll mark the Yen portion as failed.")</t>
  </si>
  <si>
    <t>-'Lord of Undvik', optimal order guide to follow.</t>
  </si>
  <si>
    <t>-The attached video shows the unique dialogue from the Countess, who is Vesemir's old lover, during 'Open 
Sesame'. This dialogue is only available if you do 'Open Sesame' before starting 'The Isle of Mists' and before 
'The Battle of Kaer Morhen'.</t>
  </si>
  <si>
    <t>VELEN/NOVIGRAD/SKELLIGE</t>
  </si>
  <si>
    <t>Burlap is the New Stripe (49)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</si>
</sst>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89" x14ac:knownFonts="1">
    <font>
      <sz val="10"/>
      <color rgb="FF000000"/>
      <name val="Arial"/>
      <scheme val="minor"/>
    </font>
    <font>
      <sz val="36"/>
      <color rgb="FFFFFFFF"/>
      <name val="Arial"/>
      <scheme val="minor"/>
    </font>
    <font>
      <sz val="10"/>
      <name val="Arial"/>
    </font>
    <font>
      <b/>
      <sz val="21"/>
      <color rgb="FF000000"/>
      <name val="Arial"/>
    </font>
    <font>
      <sz val="10"/>
      <color theme="1"/>
      <name val="Arial"/>
      <scheme val="minor"/>
    </font>
    <font>
      <sz val="10"/>
      <color rgb="FF000000"/>
      <name val="Arial"/>
      <scheme val="minor"/>
    </font>
    <font>
      <b/>
      <sz val="10"/>
      <color theme="1"/>
      <name val="Arial"/>
      <scheme val="minor"/>
    </font>
    <font>
      <sz val="12"/>
      <color rgb="FF999999"/>
      <name val="Arial"/>
      <scheme val="minor"/>
    </font>
    <font>
      <sz val="36"/>
      <color theme="1"/>
      <name val="Arial"/>
      <scheme val="minor"/>
    </font>
    <font>
      <sz val="12"/>
      <color theme="1"/>
      <name val="Arial"/>
      <scheme val="minor"/>
    </font>
    <font>
      <u/>
      <sz val="10"/>
      <color rgb="FFFFFFFF"/>
      <name val="Arial"/>
    </font>
    <font>
      <u/>
      <sz val="10"/>
      <color rgb="FFFFFFFF"/>
      <name val="Arial"/>
    </font>
    <font>
      <u/>
      <sz val="10"/>
      <color rgb="FF9FC5E8"/>
      <name val="Arial"/>
    </font>
    <font>
      <u/>
      <sz val="10"/>
      <color rgb="FF9FC5E8"/>
      <name val="Arial"/>
    </font>
    <font>
      <u/>
      <sz val="10"/>
      <color rgb="FFFFFFFF"/>
      <name val="Arial"/>
    </font>
    <font>
      <u/>
      <sz val="10"/>
      <color theme="0"/>
      <name val="Arial"/>
    </font>
    <font>
      <u/>
      <sz val="10"/>
      <color rgb="FF9FC5E8"/>
      <name val="Arial"/>
    </font>
    <font>
      <u/>
      <sz val="10"/>
      <color theme="0"/>
      <name val="Arial"/>
    </font>
    <font>
      <u/>
      <sz val="10"/>
      <color theme="0"/>
      <name val="Arial"/>
      <scheme val="minor"/>
    </font>
    <font>
      <sz val="10"/>
      <color rgb="FFFFFFFF"/>
      <name val="Arial"/>
      <scheme val="minor"/>
    </font>
    <font>
      <b/>
      <sz val="13"/>
      <color rgb="FFFFFFFF"/>
      <name val="Arial"/>
      <scheme val="minor"/>
    </font>
    <font>
      <b/>
      <sz val="13"/>
      <color rgb="FF000000"/>
      <name val="Arial"/>
      <scheme val="minor"/>
    </font>
    <font>
      <b/>
      <sz val="18"/>
      <color rgb="FFFFFFFF"/>
      <name val="Arial"/>
      <scheme val="minor"/>
    </font>
    <font>
      <b/>
      <sz val="24"/>
      <color theme="1"/>
      <name val="Arial"/>
      <scheme val="minor"/>
    </font>
    <font>
      <b/>
      <sz val="16"/>
      <color theme="1"/>
      <name val="Arial"/>
      <scheme val="minor"/>
    </font>
    <font>
      <b/>
      <sz val="16"/>
      <color rgb="FF000000"/>
      <name val="Arial"/>
      <scheme val="minor"/>
    </font>
    <font>
      <sz val="16"/>
      <color theme="1"/>
      <name val="Arial"/>
      <scheme val="minor"/>
    </font>
    <font>
      <u/>
      <sz val="10"/>
      <color rgb="FF000000"/>
      <name val="Arial"/>
    </font>
    <font>
      <b/>
      <sz val="10"/>
      <color rgb="FF4C1130"/>
      <name val="Arial"/>
      <scheme val="minor"/>
    </font>
    <font>
      <u/>
      <sz val="10"/>
      <color rgb="FF000000"/>
      <name val="Arial"/>
    </font>
    <font>
      <u/>
      <sz val="10"/>
      <color rgb="FF000000"/>
      <name val="Arial"/>
    </font>
    <font>
      <u/>
      <sz val="10"/>
      <color rgb="FF000000"/>
      <name val="Arial"/>
    </font>
    <font>
      <u/>
      <sz val="10"/>
      <color rgb="FF000000"/>
      <name val="Roboto"/>
    </font>
    <font>
      <u/>
      <sz val="10"/>
      <color rgb="FF000000"/>
      <name val="Arial"/>
    </font>
    <font>
      <u/>
      <sz val="10"/>
      <color rgb="FF000000"/>
      <name val="Arial"/>
    </font>
    <font>
      <u/>
      <sz val="10"/>
      <color rgb="FF000000"/>
      <name val="Arial"/>
    </font>
    <font>
      <b/>
      <sz val="14"/>
      <color theme="1"/>
      <name val="Arial"/>
      <scheme val="minor"/>
    </font>
    <font>
      <sz val="10"/>
      <color rgb="FF000000"/>
      <name val="Arial"/>
    </font>
    <font>
      <sz val="10"/>
      <color theme="1"/>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1"/>
      <color rgb="FF000000"/>
      <name val="Arial"/>
    </font>
    <font>
      <u/>
      <sz val="10"/>
      <color rgb="FF000000"/>
      <name val="Arial"/>
    </font>
    <font>
      <u/>
      <sz val="10"/>
      <color rgb="FF000000"/>
      <name val="Arial"/>
    </font>
    <font>
      <b/>
      <sz val="10"/>
      <color rgb="FF741B47"/>
      <name val="Arial"/>
      <scheme val="minor"/>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sz val="10"/>
      <color rgb="FF000000"/>
      <name val="Arial"/>
    </font>
    <font>
      <u/>
      <sz val="10"/>
      <color rgb="FF000000"/>
      <name val="Arial"/>
    </font>
    <font>
      <u/>
      <sz val="10"/>
      <color rgb="FF000000"/>
      <name val="Arial"/>
    </font>
    <font>
      <b/>
      <sz val="10"/>
      <color rgb="FF741B47"/>
      <name val="Arial"/>
      <scheme val="minor"/>
    </font>
    <font>
      <u/>
      <sz val="10"/>
      <color rgb="FF1155CC"/>
      <name val="Arial"/>
      <scheme val="minor"/>
    </font>
    <font>
      <u/>
      <sz val="10"/>
      <color rgb="FF1155CC"/>
      <name val="Arial"/>
      <scheme val="minor"/>
    </font>
    <font>
      <u/>
      <sz val="10"/>
      <color rgb="FF000000"/>
      <name val="Arial"/>
    </font>
    <font>
      <u/>
      <sz val="10"/>
      <color rgb="FF000000"/>
      <name val="Arial"/>
    </font>
    <font>
      <sz val="10"/>
      <color theme="1"/>
      <name val="Arial"/>
      <scheme val="minor"/>
    </font>
    <font>
      <u/>
      <sz val="10"/>
      <color rgb="FF000000"/>
      <name val="Arial"/>
    </font>
    <font>
      <u/>
      <sz val="10"/>
      <color rgb="FF000000"/>
      <name val="Arial"/>
    </font>
    <font>
      <b/>
      <sz val="10"/>
      <color rgb="FF000000"/>
      <name val="Arial"/>
      <scheme val="minor"/>
    </font>
    <font>
      <b/>
      <sz val="18"/>
      <color theme="1"/>
      <name val="Arial"/>
      <scheme val="minor"/>
    </font>
    <font>
      <b/>
      <sz val="12"/>
      <color theme="1"/>
      <name val="Arial"/>
      <scheme val="minor"/>
    </font>
    <font>
      <b/>
      <sz val="9"/>
      <color rgb="FFFF0000"/>
      <name val="Arial"/>
      <scheme val="minor"/>
    </font>
    <font>
      <u/>
      <sz val="10"/>
      <color theme="1"/>
      <name val="Arial"/>
    </font>
    <font>
      <u/>
      <sz val="10"/>
      <color rgb="FF000000"/>
      <name val="Arial"/>
    </font>
    <font>
      <u/>
      <sz val="10"/>
      <color rgb="FF000000"/>
      <name val="Arial"/>
    </font>
    <font>
      <b/>
      <sz val="9"/>
      <color rgb="FFFFFF00"/>
      <name val="Arial"/>
      <scheme val="minor"/>
    </font>
    <font>
      <u/>
      <sz val="10"/>
      <color theme="1"/>
      <name val="Arial"/>
    </font>
    <font>
      <u/>
      <sz val="10"/>
      <color rgb="FF000000"/>
      <name val="Arial"/>
    </font>
    <font>
      <u/>
      <sz val="10"/>
      <color rgb="FF000000"/>
      <name val="Arial"/>
    </font>
    <font>
      <u/>
      <sz val="10"/>
      <color rgb="FF000000"/>
      <name val="Arial"/>
    </font>
    <font>
      <u/>
      <sz val="10"/>
      <color theme="1"/>
      <name val="Arial"/>
    </font>
    <font>
      <u/>
      <sz val="10"/>
      <color theme="1"/>
      <name val="Arial"/>
    </font>
    <font>
      <u/>
      <sz val="10"/>
      <color rgb="FF000000"/>
      <name val="Arial"/>
    </font>
    <font>
      <u/>
      <sz val="10"/>
      <color rgb="FF000000"/>
      <name val="Arial"/>
      <scheme val="minor"/>
    </font>
    <font>
      <u/>
      <sz val="10"/>
      <color rgb="FF000000"/>
      <name val="Arial"/>
    </font>
    <font>
      <u/>
      <sz val="10"/>
      <color theme="1"/>
      <name val="Arial"/>
    </font>
    <font>
      <u/>
      <sz val="10"/>
      <color theme="1"/>
      <name val="Arial"/>
    </font>
    <font>
      <u/>
      <sz val="10"/>
      <color theme="1"/>
      <name val="Arial"/>
    </font>
    <font>
      <b/>
      <sz val="9"/>
      <color rgb="FFFF9900"/>
      <name val="Arial"/>
      <scheme val="minor"/>
    </font>
    <font>
      <b/>
      <sz val="9"/>
      <color rgb="FF00FF00"/>
      <name val="Arial"/>
      <scheme val="minor"/>
    </font>
    <font>
      <u/>
      <sz val="10"/>
      <color rgb="FF000000"/>
      <name val="Arial"/>
    </font>
    <font>
      <u/>
      <sz val="10"/>
      <color theme="1"/>
      <name val="Arial"/>
    </font>
    <font>
      <u/>
      <sz val="10"/>
      <color rgb="FF000000"/>
      <name val="Arial"/>
      <scheme val="minor"/>
    </font>
    <font>
      <u/>
      <sz val="10"/>
      <color rgb="FF000000"/>
      <name val="Arial"/>
    </font>
    <font>
      <u/>
      <sz val="10"/>
      <color theme="1"/>
      <name val="Arial"/>
    </font>
    <font>
      <u/>
      <sz val="10"/>
      <color rgb="FF000000"/>
      <name val="Arial"/>
      <scheme val="minor"/>
    </font>
    <font>
      <u/>
      <sz val="10"/>
      <color rgb="FF000000"/>
      <name val="Arial"/>
    </font>
    <font>
      <u/>
      <sz val="10"/>
      <color rgb="FF000000"/>
      <name val="Arial"/>
    </font>
    <font>
      <u/>
      <sz val="10"/>
      <color theme="1"/>
      <name val="Arial"/>
    </font>
    <font>
      <b/>
      <sz val="9"/>
      <color rgb="FF0000FF"/>
      <name val="Arial"/>
      <scheme val="minor"/>
    </font>
    <font>
      <u/>
      <sz val="10"/>
      <color rgb="FF000000"/>
      <name val="Arial"/>
    </font>
    <font>
      <u/>
      <sz val="10"/>
      <color theme="1"/>
      <name val="Arial"/>
    </font>
    <font>
      <b/>
      <sz val="9"/>
      <color rgb="FF00FFFF"/>
      <name val="Arial"/>
      <scheme val="minor"/>
    </font>
    <font>
      <u/>
      <sz val="10"/>
      <color rgb="FF000000"/>
      <name val="Arial"/>
      <scheme val="minor"/>
    </font>
    <font>
      <u/>
      <sz val="10"/>
      <color theme="1"/>
      <name val="Arial"/>
    </font>
    <font>
      <u/>
      <sz val="10"/>
      <color rgb="FF000000"/>
      <name val="Arial"/>
      <scheme val="minor"/>
    </font>
    <font>
      <u/>
      <sz val="10"/>
      <color rgb="FF000000"/>
      <name val="Arial"/>
    </font>
    <font>
      <u/>
      <sz val="10"/>
      <color rgb="FF000000"/>
      <name val="Arial"/>
    </font>
    <font>
      <u/>
      <sz val="10"/>
      <color rgb="FF000000"/>
      <name val="Arial"/>
    </font>
    <font>
      <b/>
      <sz val="9"/>
      <color rgb="FF00FF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theme="1"/>
      <name val="Arial"/>
    </font>
    <font>
      <u/>
      <sz val="10"/>
      <color rgb="FF000000"/>
      <name val="Arial"/>
    </font>
    <font>
      <u/>
      <sz val="10"/>
      <color theme="1"/>
      <name val="Arial"/>
    </font>
    <font>
      <u/>
      <sz val="10"/>
      <color theme="1"/>
      <name val="Arial"/>
    </font>
    <font>
      <u/>
      <sz val="10"/>
      <color rgb="FF000000"/>
      <name val="Arial"/>
    </font>
    <font>
      <u/>
      <sz val="10"/>
      <color rgb="FF000000"/>
      <name val="Arial"/>
    </font>
    <font>
      <u/>
      <sz val="10"/>
      <color theme="1"/>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theme="1"/>
      <name val="Arial"/>
    </font>
    <font>
      <u/>
      <sz val="10"/>
      <color rgb="FF000000"/>
      <name val="Arial"/>
    </font>
    <font>
      <u/>
      <sz val="10"/>
      <color rgb="FF000000"/>
      <name val="Arial"/>
    </font>
    <font>
      <u/>
      <sz val="10"/>
      <color rgb="FF000000"/>
      <name val="Arial"/>
    </font>
    <font>
      <u/>
      <sz val="10"/>
      <color rgb="FF000000"/>
      <name val="Arial"/>
    </font>
    <font>
      <sz val="10"/>
      <color rgb="FF434343"/>
      <name val="Arial"/>
      <scheme val="minor"/>
    </font>
    <font>
      <sz val="10"/>
      <color rgb="FF741B47"/>
      <name val="Arial"/>
      <scheme val="minor"/>
    </font>
    <font>
      <u/>
      <sz val="10"/>
      <color rgb="FF000000"/>
      <name val="Arial"/>
    </font>
    <font>
      <u/>
      <sz val="10"/>
      <color theme="1"/>
      <name val="Arial"/>
    </font>
    <font>
      <u/>
      <sz val="10"/>
      <color rgb="FF000000"/>
      <name val="Arial"/>
    </font>
    <font>
      <u/>
      <sz val="10"/>
      <color rgb="FF000000"/>
      <name val="Arial"/>
    </font>
    <font>
      <u/>
      <sz val="10"/>
      <color theme="1"/>
      <name val="Arial"/>
    </font>
    <font>
      <u/>
      <sz val="10"/>
      <color rgb="FF000000"/>
      <name val="Arial"/>
    </font>
    <font>
      <u/>
      <sz val="10"/>
      <color theme="1"/>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theme="1"/>
      <name val="Arial"/>
    </font>
    <font>
      <u/>
      <sz val="10"/>
      <color rgb="FF000000"/>
      <name val="Arial"/>
    </font>
    <font>
      <b/>
      <sz val="9"/>
      <color rgb="FF9900FF"/>
      <name val="Arial"/>
      <scheme val="minor"/>
    </font>
    <font>
      <u/>
      <sz val="10"/>
      <color theme="1"/>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theme="1"/>
      <name val="Arial"/>
    </font>
    <font>
      <b/>
      <sz val="9"/>
      <color rgb="FFFF00FF"/>
      <name val="Arial"/>
      <scheme val="minor"/>
    </font>
    <font>
      <u/>
      <sz val="10"/>
      <color rgb="FF000000"/>
      <name val="Arial"/>
    </font>
    <font>
      <u/>
      <sz val="10"/>
      <color rgb="FF000000"/>
      <name val="Arial"/>
      <scheme val="minor"/>
    </font>
    <font>
      <u/>
      <sz val="10"/>
      <color theme="1"/>
      <name val="Arial"/>
    </font>
    <font>
      <u/>
      <sz val="10"/>
      <color rgb="FF000000"/>
      <name val="Arial"/>
    </font>
    <font>
      <b/>
      <sz val="9"/>
      <color rgb="FFFF00FF"/>
      <name val="Arial"/>
    </font>
    <font>
      <u/>
      <sz val="10"/>
      <color rgb="FF000000"/>
      <name val="Arial"/>
    </font>
    <font>
      <u/>
      <sz val="10"/>
      <color rgb="FF000000"/>
      <name val="Arial"/>
    </font>
    <font>
      <u/>
      <sz val="10"/>
      <color rgb="FF0000FF"/>
      <name val="Arial"/>
    </font>
    <font>
      <u/>
      <sz val="10"/>
      <color rgb="FF000000"/>
      <name val="Arial"/>
    </font>
    <font>
      <u/>
      <sz val="10"/>
      <color rgb="FF000000"/>
      <name val="Arial"/>
    </font>
    <font>
      <u/>
      <sz val="10"/>
      <color rgb="FF000000"/>
      <name val="Arial"/>
    </font>
    <font>
      <u/>
      <sz val="10"/>
      <color theme="1"/>
      <name val="Arial"/>
    </font>
    <font>
      <u/>
      <sz val="10"/>
      <color theme="1"/>
      <name val="Arial"/>
    </font>
    <font>
      <u/>
      <sz val="10"/>
      <color theme="1"/>
      <name val="Arial"/>
    </font>
    <font>
      <u/>
      <sz val="10"/>
      <color rgb="FF000000"/>
      <name val="Arial"/>
    </font>
    <font>
      <b/>
      <sz val="34"/>
      <color rgb="FFFFFFFF"/>
      <name val="Arial"/>
      <scheme val="minor"/>
    </font>
    <font>
      <b/>
      <sz val="18"/>
      <color rgb="FF000000"/>
      <name val="Arial"/>
      <scheme val="minor"/>
    </font>
    <font>
      <b/>
      <sz val="18"/>
      <color theme="1"/>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1155CC"/>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b/>
      <sz val="10"/>
      <color rgb="FFF3F3F3"/>
      <name val="Arial"/>
    </font>
    <font>
      <b/>
      <sz val="24"/>
      <color rgb="FFF3F3F3"/>
      <name val="Arial"/>
    </font>
    <font>
      <b/>
      <sz val="10"/>
      <color theme="0"/>
      <name val="Arial"/>
    </font>
    <font>
      <b/>
      <sz val="10"/>
      <color theme="1"/>
      <name val="Arial"/>
    </font>
    <font>
      <b/>
      <sz val="12"/>
      <color rgb="FFF3F3F3"/>
      <name val="Arial"/>
    </font>
    <font>
      <b/>
      <sz val="12"/>
      <color theme="0"/>
      <name val="Arial"/>
    </font>
    <font>
      <sz val="12"/>
      <color theme="0"/>
      <name val="Arial"/>
      <scheme val="minor"/>
    </font>
    <font>
      <b/>
      <sz val="10"/>
      <color rgb="FFFFFFFF"/>
      <name val="Arial"/>
    </font>
    <font>
      <sz val="10"/>
      <color theme="0"/>
      <name val="Arial"/>
    </font>
    <font>
      <b/>
      <sz val="24"/>
      <color rgb="FFFFFFFF"/>
      <name val="Arial"/>
    </font>
    <font>
      <b/>
      <sz val="12"/>
      <color rgb="FFFFFFFF"/>
      <name val="Arial"/>
    </font>
    <font>
      <sz val="12"/>
      <color theme="0"/>
      <name val="Arial"/>
    </font>
    <font>
      <b/>
      <sz val="15"/>
      <color theme="1"/>
      <name val="Arial"/>
      <scheme val="minor"/>
    </font>
    <font>
      <sz val="15"/>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rgb="FF000000"/>
      <name val="Arial"/>
    </font>
    <font>
      <u/>
      <sz val="10"/>
      <color rgb="FF000000"/>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rgb="FF000000"/>
      <name val="Arial"/>
    </font>
    <font>
      <u/>
      <sz val="10"/>
      <color theme="1"/>
      <name val="Arial"/>
      <scheme val="minor"/>
    </font>
    <font>
      <u/>
      <sz val="10"/>
      <color rgb="FF000000"/>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rgb="FF000000"/>
      <name val="Arial"/>
    </font>
    <font>
      <u/>
      <sz val="10"/>
      <color theme="1"/>
      <name val="Arial"/>
      <scheme val="minor"/>
    </font>
    <font>
      <u/>
      <sz val="10"/>
      <color rgb="FF000000"/>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rgb="FF000000"/>
      <name val="Arial"/>
    </font>
    <font>
      <u/>
      <sz val="10"/>
      <color rgb="FF000000"/>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font>
    <font>
      <u/>
      <sz val="10"/>
      <color theme="1"/>
      <name val="Arial"/>
    </font>
    <font>
      <u/>
      <sz val="10"/>
      <color theme="1"/>
      <name val="Arial"/>
    </font>
    <font>
      <u/>
      <sz val="10"/>
      <color theme="1"/>
      <name val="Arial"/>
    </font>
    <font>
      <u/>
      <sz val="10"/>
      <color theme="1"/>
      <name val="Arial"/>
    </font>
    <font>
      <b/>
      <sz val="15"/>
      <color rgb="FF000000"/>
      <name val="Arial"/>
      <scheme val="minor"/>
    </font>
    <font>
      <u/>
      <sz val="10"/>
      <color theme="1"/>
      <name val="Arial"/>
      <scheme val="minor"/>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scheme val="minor"/>
    </font>
    <font>
      <u/>
      <sz val="10"/>
      <color theme="1"/>
      <name val="Arial"/>
      <scheme val="minor"/>
    </font>
    <font>
      <u/>
      <sz val="10"/>
      <color rgb="FF000000"/>
      <name val="Arial"/>
    </font>
    <font>
      <u/>
      <sz val="10"/>
      <color theme="1"/>
      <name val="Arial"/>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font>
    <font>
      <u/>
      <sz val="10"/>
      <color theme="1"/>
      <name val="Arial"/>
      <scheme val="minor"/>
    </font>
    <font>
      <u/>
      <sz val="10"/>
      <color theme="1"/>
      <name val="Arial"/>
      <scheme val="minor"/>
    </font>
    <font>
      <u/>
      <sz val="10"/>
      <color theme="1"/>
      <name val="Arial"/>
    </font>
    <font>
      <b/>
      <sz val="24"/>
      <color rgb="FFFFFFFF"/>
      <name val="Arial"/>
      <scheme val="minor"/>
    </font>
    <font>
      <b/>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scheme val="minor"/>
    </font>
    <font>
      <u/>
      <sz val="10"/>
      <color rgb="FF000000"/>
      <name val="Arial"/>
    </font>
    <font>
      <u/>
      <sz val="10"/>
      <color rgb="FF000000"/>
      <name val="Arial"/>
    </font>
    <font>
      <u/>
      <sz val="10"/>
      <color rgb="FF000000"/>
      <name val="Arial"/>
    </font>
    <font>
      <u/>
      <sz val="10"/>
      <color rgb="FF000000"/>
      <name val="Arial"/>
    </font>
    <font>
      <u/>
      <sz val="10"/>
      <color rgb="FF000000"/>
      <name val="Arial"/>
    </font>
    <font>
      <b/>
      <u/>
      <sz val="24"/>
      <color rgb="FF000000"/>
      <name val="Arial"/>
    </font>
    <font>
      <b/>
      <sz val="14"/>
      <color rgb="FF000000"/>
      <name val="Arial"/>
      <scheme val="minor"/>
    </font>
    <font>
      <u/>
      <sz val="10"/>
      <color rgb="FF000000"/>
      <name val="Arial"/>
    </font>
    <font>
      <u/>
      <sz val="10"/>
      <color rgb="FF000000"/>
      <name val="Arial"/>
    </font>
    <font>
      <u/>
      <sz val="10"/>
      <color rgb="FF000000"/>
      <name val="Arial"/>
    </font>
    <font>
      <u/>
      <sz val="10"/>
      <color rgb="FF000000"/>
      <name val="Arial"/>
    </font>
    <font>
      <sz val="6"/>
      <color rgb="FF6AA84F"/>
      <name val="Arial"/>
    </font>
    <font>
      <u/>
      <sz val="7"/>
      <color rgb="FF000000"/>
      <name val="Arial"/>
    </font>
    <font>
      <u/>
      <sz val="10"/>
      <color rgb="FF000000"/>
      <name val="Arial"/>
    </font>
    <font>
      <b/>
      <u/>
      <sz val="24"/>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sz val="6"/>
      <color rgb="FF3D85C6"/>
      <name val="Arial"/>
    </font>
    <font>
      <u/>
      <sz val="6"/>
      <color rgb="FF3D85C6"/>
      <name val="Arial"/>
    </font>
    <font>
      <sz val="6"/>
      <color rgb="FF0B5394"/>
      <name val="Arial"/>
    </font>
    <font>
      <u/>
      <sz val="10"/>
      <color rgb="FF000000"/>
      <name val="Arial"/>
    </font>
    <font>
      <u/>
      <sz val="10"/>
      <color rgb="FF000000"/>
      <name val="Arial"/>
    </font>
    <font>
      <b/>
      <u/>
      <sz val="24"/>
      <color rgb="FF000000"/>
      <name val="Arial"/>
    </font>
    <font>
      <u/>
      <sz val="10"/>
      <color rgb="FF000000"/>
      <name val="Arial"/>
    </font>
    <font>
      <u/>
      <sz val="10"/>
      <color rgb="FF000000"/>
      <name val="Arial"/>
    </font>
    <font>
      <sz val="6"/>
      <color rgb="FF99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u/>
      <sz val="10"/>
      <color rgb="FF000000"/>
      <name val="Arial"/>
    </font>
    <font>
      <sz val="24"/>
      <color theme="1"/>
      <name val="Arial"/>
      <scheme val="minor"/>
    </font>
    <font>
      <b/>
      <sz val="8"/>
      <color theme="1"/>
      <name val="Arial"/>
      <scheme val="minor"/>
    </font>
    <font>
      <sz val="12"/>
      <color theme="1"/>
      <name val="Arial"/>
    </font>
    <font>
      <sz val="12"/>
      <color rgb="FF0000FF"/>
      <name val="Arial"/>
    </font>
    <font>
      <b/>
      <sz val="12"/>
      <color theme="1"/>
      <name val="Arial"/>
    </font>
    <font>
      <u/>
      <sz val="10"/>
      <name val="Arial"/>
    </font>
    <font>
      <sz val="24"/>
      <color rgb="FFFFFFFF"/>
      <name val="Arial"/>
    </font>
    <font>
      <sz val="10"/>
      <color rgb="FFFFFFFF"/>
      <name val="Arial"/>
    </font>
    <font>
      <u/>
      <sz val="6"/>
      <color rgb="FF000000"/>
      <name val="Arial"/>
    </font>
    <font>
      <b/>
      <sz val="10"/>
      <color rgb="FFFF0000"/>
      <name val="Arial"/>
    </font>
    <font>
      <sz val="6"/>
      <color rgb="FF000000"/>
      <name val="Arial"/>
    </font>
    <font>
      <b/>
      <sz val="10"/>
      <color rgb="FF000000"/>
      <name val="Arial"/>
    </font>
    <font>
      <u/>
      <sz val="10"/>
      <color theme="10"/>
      <name val="Arial"/>
      <scheme val="minor"/>
    </font>
    <font>
      <u/>
      <sz val="10"/>
      <color rgb="FF000000"/>
      <name val="Arial"/>
      <family val="2"/>
    </font>
    <font>
      <b/>
      <sz val="9"/>
      <color rgb="FF00FF00"/>
      <name val="Arial"/>
      <family val="2"/>
      <scheme val="minor"/>
    </font>
    <font>
      <b/>
      <sz val="9"/>
      <color theme="0"/>
      <name val="Arial"/>
      <family val="2"/>
      <scheme val="minor"/>
    </font>
  </fonts>
  <fills count="49">
    <fill>
      <patternFill patternType="none"/>
    </fill>
    <fill>
      <patternFill patternType="gray125"/>
    </fill>
    <fill>
      <patternFill patternType="solid">
        <fgColor rgb="FF000000"/>
        <bgColor rgb="FF000000"/>
      </patternFill>
    </fill>
    <fill>
      <patternFill patternType="solid">
        <fgColor rgb="FFE6B8AF"/>
        <bgColor rgb="FFE6B8AF"/>
      </patternFill>
    </fill>
    <fill>
      <patternFill patternType="solid">
        <fgColor theme="0"/>
        <bgColor theme="0"/>
      </patternFill>
    </fill>
    <fill>
      <patternFill patternType="solid">
        <fgColor rgb="FF434343"/>
        <bgColor rgb="FF434343"/>
      </patternFill>
    </fill>
    <fill>
      <patternFill patternType="solid">
        <fgColor rgb="FFCCCCCC"/>
        <bgColor rgb="FFCCCCCC"/>
      </patternFill>
    </fill>
    <fill>
      <patternFill patternType="solid">
        <fgColor rgb="FF666666"/>
        <bgColor rgb="FF666666"/>
      </patternFill>
    </fill>
    <fill>
      <patternFill patternType="solid">
        <fgColor rgb="FFFFFFFF"/>
        <bgColor rgb="FFFFFFFF"/>
      </patternFill>
    </fill>
    <fill>
      <patternFill patternType="solid">
        <fgColor rgb="FF3D85C6"/>
        <bgColor rgb="FF3D85C6"/>
      </patternFill>
    </fill>
    <fill>
      <patternFill patternType="solid">
        <fgColor rgb="FFA4C2F4"/>
        <bgColor rgb="FFA4C2F4"/>
      </patternFill>
    </fill>
    <fill>
      <patternFill patternType="solid">
        <fgColor rgb="FF999999"/>
        <bgColor rgb="FF999999"/>
      </patternFill>
    </fill>
    <fill>
      <patternFill patternType="solid">
        <fgColor rgb="FFFF0000"/>
        <bgColor rgb="FFFF0000"/>
      </patternFill>
    </fill>
    <fill>
      <patternFill patternType="solid">
        <fgColor rgb="FFFF9900"/>
        <bgColor rgb="FFFF9900"/>
      </patternFill>
    </fill>
    <fill>
      <patternFill patternType="solid">
        <fgColor rgb="FFFFFF00"/>
        <bgColor rgb="FFFFFF00"/>
      </patternFill>
    </fill>
    <fill>
      <patternFill patternType="solid">
        <fgColor rgb="FF00FF00"/>
        <bgColor rgb="FF00FF00"/>
      </patternFill>
    </fill>
    <fill>
      <patternFill patternType="solid">
        <fgColor rgb="FF00FFFF"/>
        <bgColor rgb="FF00FFFF"/>
      </patternFill>
    </fill>
    <fill>
      <patternFill patternType="solid">
        <fgColor rgb="FF0000FF"/>
        <bgColor rgb="FF0000FF"/>
      </patternFill>
    </fill>
    <fill>
      <patternFill patternType="solid">
        <fgColor rgb="FF9900FF"/>
        <bgColor rgb="FF9900FF"/>
      </patternFill>
    </fill>
    <fill>
      <patternFill patternType="solid">
        <fgColor rgb="FFFF00FF"/>
        <bgColor rgb="FFFF00FF"/>
      </patternFill>
    </fill>
    <fill>
      <patternFill patternType="solid">
        <fgColor rgb="FFE06666"/>
        <bgColor rgb="FFE06666"/>
      </patternFill>
    </fill>
    <fill>
      <patternFill patternType="solid">
        <fgColor rgb="FFF6B26B"/>
        <bgColor rgb="FFF6B26B"/>
      </patternFill>
    </fill>
    <fill>
      <patternFill patternType="solid">
        <fgColor rgb="FFFFD966"/>
        <bgColor rgb="FFFFD966"/>
      </patternFill>
    </fill>
    <fill>
      <patternFill patternType="solid">
        <fgColor rgb="FF93C47D"/>
        <bgColor rgb="FF93C47D"/>
      </patternFill>
    </fill>
    <fill>
      <patternFill patternType="solid">
        <fgColor rgb="FF6FA8DC"/>
        <bgColor rgb="FF6FA8DC"/>
      </patternFill>
    </fill>
    <fill>
      <patternFill patternType="solid">
        <fgColor rgb="FFC27BA0"/>
        <bgColor rgb="FFC27BA0"/>
      </patternFill>
    </fill>
    <fill>
      <patternFill patternType="solid">
        <fgColor rgb="FFEA9999"/>
        <bgColor rgb="FFEA9999"/>
      </patternFill>
    </fill>
    <fill>
      <patternFill patternType="solid">
        <fgColor rgb="FFF9CB9C"/>
        <bgColor rgb="FFF9CB9C"/>
      </patternFill>
    </fill>
    <fill>
      <patternFill patternType="solid">
        <fgColor rgb="FFB6D7A8"/>
        <bgColor rgb="FFB6D7A8"/>
      </patternFill>
    </fill>
    <fill>
      <patternFill patternType="solid">
        <fgColor rgb="FF9FC5E8"/>
        <bgColor rgb="FF9FC5E8"/>
      </patternFill>
    </fill>
    <fill>
      <patternFill patternType="solid">
        <fgColor rgb="FFD5A6BD"/>
        <bgColor rgb="FFD5A6BD"/>
      </patternFill>
    </fill>
    <fill>
      <patternFill patternType="solid">
        <fgColor theme="1"/>
        <bgColor theme="1"/>
      </patternFill>
    </fill>
    <fill>
      <patternFill patternType="solid">
        <fgColor rgb="FF8E7CC3"/>
        <bgColor rgb="FF8E7CC3"/>
      </patternFill>
    </fill>
    <fill>
      <patternFill patternType="solid">
        <fgColor rgb="FFFFE599"/>
        <bgColor rgb="FFFFE599"/>
      </patternFill>
    </fill>
    <fill>
      <patternFill patternType="solid">
        <fgColor rgb="FFC9DAF8"/>
        <bgColor rgb="FFC9DAF8"/>
      </patternFill>
    </fill>
    <fill>
      <patternFill patternType="solid">
        <fgColor rgb="FFB4A7D6"/>
        <bgColor rgb="FFB4A7D6"/>
      </patternFill>
    </fill>
    <fill>
      <patternFill patternType="solid">
        <fgColor rgb="FFB7B7B7"/>
        <bgColor rgb="FFB7B7B7"/>
      </patternFill>
    </fill>
    <fill>
      <patternFill patternType="solid">
        <fgColor rgb="FF0B5394"/>
        <bgColor rgb="FF0B5394"/>
      </patternFill>
    </fill>
    <fill>
      <patternFill patternType="solid">
        <fgColor rgb="FF6AA84F"/>
        <bgColor rgb="FF6AA84F"/>
      </patternFill>
    </fill>
    <fill>
      <patternFill patternType="solid">
        <fgColor rgb="FF990000"/>
        <bgColor rgb="FF990000"/>
      </patternFill>
    </fill>
    <fill>
      <patternFill patternType="solid">
        <fgColor rgb="FF351C75"/>
        <bgColor rgb="FF351C75"/>
      </patternFill>
    </fill>
    <fill>
      <patternFill patternType="solid">
        <fgColor rgb="FF783F04"/>
        <bgColor rgb="FF783F04"/>
      </patternFill>
    </fill>
    <fill>
      <patternFill patternType="solid">
        <fgColor rgb="FFB45F06"/>
        <bgColor rgb="FFB45F06"/>
      </patternFill>
    </fill>
    <fill>
      <patternFill patternType="solid">
        <fgColor rgb="FFE69138"/>
        <bgColor rgb="FFE69138"/>
      </patternFill>
    </fill>
    <fill>
      <patternFill patternType="solid">
        <fgColor rgb="FFCC0000"/>
        <bgColor rgb="FFCC0000"/>
      </patternFill>
    </fill>
    <fill>
      <patternFill patternType="solid">
        <fgColor rgb="FFF1C232"/>
        <bgColor rgb="FFF1C232"/>
      </patternFill>
    </fill>
    <fill>
      <patternFill patternType="solid">
        <fgColor rgb="FF741B47"/>
        <bgColor rgb="FF741B47"/>
      </patternFill>
    </fill>
    <fill>
      <patternFill patternType="solid">
        <fgColor rgb="FF674EA7"/>
        <bgColor rgb="FF674EA7"/>
      </patternFill>
    </fill>
    <fill>
      <patternFill patternType="solid">
        <fgColor rgb="FFA64D79"/>
        <bgColor rgb="FFA64D79"/>
      </patternFill>
    </fill>
  </fills>
  <borders count="44">
    <border>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style="thick">
        <color rgb="FF000000"/>
      </left>
      <right/>
      <top/>
      <bottom/>
      <diagonal/>
    </border>
    <border>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right style="thick">
        <color rgb="FF000000"/>
      </right>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style="thick">
        <color rgb="FF000000"/>
      </top>
      <bottom style="thick">
        <color rgb="FF000000"/>
      </bottom>
      <diagonal/>
    </border>
    <border>
      <left style="thick">
        <color rgb="FF000000"/>
      </left>
      <right/>
      <top style="thin">
        <color rgb="FF000000"/>
      </top>
      <bottom/>
      <diagonal/>
    </border>
    <border>
      <left/>
      <right/>
      <top style="thin">
        <color rgb="FF000000"/>
      </top>
      <bottom/>
      <diagonal/>
    </border>
    <border>
      <left style="thick">
        <color rgb="FF000000"/>
      </left>
      <right style="thick">
        <color rgb="FF000000"/>
      </right>
      <top style="thin">
        <color rgb="FF000000"/>
      </top>
      <bottom/>
      <diagonal/>
    </border>
    <border>
      <left style="thick">
        <color rgb="FF000000"/>
      </left>
      <right style="thick">
        <color rgb="FF000000"/>
      </right>
      <top/>
      <bottom/>
      <diagonal/>
    </border>
    <border>
      <left style="thick">
        <color rgb="FF000000"/>
      </left>
      <right/>
      <top/>
      <bottom style="thin">
        <color rgb="FF000000"/>
      </bottom>
      <diagonal/>
    </border>
    <border>
      <left/>
      <right style="thick">
        <color rgb="FF000000"/>
      </right>
      <top/>
      <bottom style="thin">
        <color rgb="FF000000"/>
      </bottom>
      <diagonal/>
    </border>
    <border>
      <left/>
      <right/>
      <top/>
      <bottom style="thin">
        <color rgb="FF000000"/>
      </bottom>
      <diagonal/>
    </border>
    <border>
      <left style="thick">
        <color rgb="FF000000"/>
      </left>
      <right style="thick">
        <color rgb="FF000000"/>
      </right>
      <top/>
      <bottom style="thin">
        <color rgb="FF000000"/>
      </bottom>
      <diagonal/>
    </border>
    <border>
      <left/>
      <right style="thick">
        <color rgb="FF000000"/>
      </right>
      <top style="thin">
        <color rgb="FF000000"/>
      </top>
      <bottom/>
      <diagonal/>
    </border>
    <border>
      <left/>
      <right style="thin">
        <color rgb="FF000000"/>
      </right>
      <top/>
      <bottom style="thin">
        <color rgb="FF000000"/>
      </bottom>
      <diagonal/>
    </border>
    <border>
      <left/>
      <right style="thin">
        <color rgb="FF000000"/>
      </right>
      <top/>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bottom style="thick">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FFFFFF"/>
      </right>
      <top/>
      <bottom/>
      <diagonal/>
    </border>
    <border>
      <left/>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style="thin">
        <color rgb="FF000000"/>
      </bottom>
      <diagonal/>
    </border>
  </borders>
  <cellStyleXfs count="2">
    <xf numFmtId="0" fontId="0" fillId="0" borderId="0"/>
    <xf numFmtId="0" fontId="485" fillId="0" borderId="0" applyNumberFormat="0" applyFill="0" applyBorder="0" applyAlignment="0" applyProtection="0"/>
  </cellStyleXfs>
  <cellXfs count="1436">
    <xf numFmtId="0" fontId="0" fillId="0" borderId="0" xfId="0"/>
    <xf numFmtId="0" fontId="1" fillId="4" borderId="0" xfId="0" applyFont="1" applyFill="1" applyAlignment="1">
      <alignment vertical="center"/>
    </xf>
    <xf numFmtId="0" fontId="4"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8" fillId="4" borderId="0" xfId="0" applyFont="1" applyFill="1" applyAlignment="1">
      <alignment vertical="center"/>
    </xf>
    <xf numFmtId="0" fontId="4" fillId="0" borderId="0" xfId="0" applyFont="1"/>
    <xf numFmtId="0" fontId="26" fillId="0" borderId="0" xfId="0" applyFont="1"/>
    <xf numFmtId="0" fontId="4" fillId="20" borderId="7" xfId="0" applyFont="1" applyFill="1" applyBorder="1" applyAlignment="1">
      <alignment horizontal="center" vertical="center"/>
    </xf>
    <xf numFmtId="0" fontId="4" fillId="20" borderId="6" xfId="0" applyFont="1" applyFill="1" applyBorder="1" applyAlignment="1">
      <alignment horizontal="center" vertical="center"/>
    </xf>
    <xf numFmtId="0" fontId="4" fillId="21" borderId="0" xfId="0" applyFont="1" applyFill="1" applyAlignment="1">
      <alignment horizontal="center" vertical="center"/>
    </xf>
    <xf numFmtId="0" fontId="4" fillId="21" borderId="6" xfId="0" applyFont="1" applyFill="1" applyBorder="1" applyAlignment="1">
      <alignment horizontal="center" vertical="center"/>
    </xf>
    <xf numFmtId="0" fontId="4" fillId="22" borderId="0" xfId="0" applyFont="1" applyFill="1" applyAlignment="1">
      <alignment horizontal="center" vertical="center"/>
    </xf>
    <xf numFmtId="0" fontId="4" fillId="22" borderId="6" xfId="0" applyFont="1" applyFill="1" applyBorder="1" applyAlignment="1">
      <alignment horizontal="center" vertical="center"/>
    </xf>
    <xf numFmtId="0" fontId="4" fillId="23" borderId="0" xfId="0" applyFont="1" applyFill="1" applyAlignment="1">
      <alignment horizontal="center" vertical="center"/>
    </xf>
    <xf numFmtId="0" fontId="4" fillId="10" borderId="9" xfId="0" applyFont="1" applyFill="1" applyBorder="1" applyAlignment="1">
      <alignment horizontal="center" vertical="center"/>
    </xf>
    <xf numFmtId="0" fontId="4" fillId="10" borderId="3" xfId="0" applyFont="1" applyFill="1" applyBorder="1" applyAlignment="1">
      <alignment horizontal="center" vertical="center"/>
    </xf>
    <xf numFmtId="0" fontId="4" fillId="24" borderId="0" xfId="0" applyFont="1" applyFill="1" applyAlignment="1">
      <alignment horizontal="center" vertical="center"/>
    </xf>
    <xf numFmtId="0" fontId="4" fillId="4" borderId="7" xfId="0" applyFont="1" applyFill="1" applyBorder="1" applyAlignment="1">
      <alignment horizontal="center" vertical="center"/>
    </xf>
    <xf numFmtId="0" fontId="4" fillId="4" borderId="6" xfId="0" applyFont="1" applyFill="1" applyBorder="1" applyAlignment="1">
      <alignment horizontal="center" vertical="center"/>
    </xf>
    <xf numFmtId="0" fontId="5" fillId="25" borderId="0" xfId="0" applyFont="1" applyFill="1" applyAlignment="1">
      <alignment horizontal="center" vertical="center"/>
    </xf>
    <xf numFmtId="0" fontId="6" fillId="25" borderId="6" xfId="0" applyFont="1" applyFill="1" applyBorder="1" applyAlignment="1">
      <alignment horizontal="center" vertical="center"/>
    </xf>
    <xf numFmtId="0" fontId="27" fillId="25" borderId="7" xfId="0" applyFont="1" applyFill="1" applyBorder="1" applyAlignment="1">
      <alignment horizontal="center" vertical="center"/>
    </xf>
    <xf numFmtId="0" fontId="28" fillId="25" borderId="8" xfId="0" applyFont="1" applyFill="1" applyBorder="1" applyAlignment="1">
      <alignment horizontal="center" vertical="center"/>
    </xf>
    <xf numFmtId="0" fontId="4" fillId="26" borderId="7" xfId="0" applyFont="1" applyFill="1" applyBorder="1" applyAlignment="1">
      <alignment horizontal="center" vertical="center"/>
    </xf>
    <xf numFmtId="0" fontId="4" fillId="26" borderId="8" xfId="0" applyFont="1" applyFill="1" applyBorder="1" applyAlignment="1">
      <alignment horizontal="center" vertical="center"/>
    </xf>
    <xf numFmtId="0" fontId="4" fillId="27" borderId="0" xfId="0" applyFont="1" applyFill="1" applyAlignment="1">
      <alignment horizontal="center" vertical="center"/>
    </xf>
    <xf numFmtId="0" fontId="4" fillId="27" borderId="8" xfId="0" applyFont="1" applyFill="1" applyBorder="1" applyAlignment="1">
      <alignment horizontal="center" vertical="center"/>
    </xf>
    <xf numFmtId="0" fontId="4" fillId="4" borderId="5" xfId="0" applyFont="1" applyFill="1" applyBorder="1" applyAlignment="1">
      <alignment horizontal="center" vertical="center"/>
    </xf>
    <xf numFmtId="0" fontId="4" fillId="28" borderId="0" xfId="0" applyFont="1" applyFill="1" applyAlignment="1">
      <alignment horizontal="center" vertical="center"/>
    </xf>
    <xf numFmtId="0" fontId="4" fillId="8" borderId="7" xfId="0" applyFont="1" applyFill="1" applyBorder="1" applyAlignment="1">
      <alignment horizontal="center" vertical="center"/>
    </xf>
    <xf numFmtId="0" fontId="4" fillId="8" borderId="8" xfId="0" applyFont="1" applyFill="1" applyBorder="1" applyAlignment="1">
      <alignment horizontal="center" vertical="center"/>
    </xf>
    <xf numFmtId="0" fontId="4" fillId="29" borderId="0" xfId="0" applyFont="1" applyFill="1" applyAlignment="1">
      <alignment horizontal="center" vertical="center"/>
    </xf>
    <xf numFmtId="0" fontId="4" fillId="29" borderId="10" xfId="0" applyFont="1" applyFill="1" applyBorder="1" applyAlignment="1">
      <alignment horizontal="center" vertical="center"/>
    </xf>
    <xf numFmtId="0" fontId="4" fillId="4" borderId="8" xfId="0" applyFont="1" applyFill="1" applyBorder="1" applyAlignment="1">
      <alignment horizontal="center" vertical="center"/>
    </xf>
    <xf numFmtId="0" fontId="5" fillId="30" borderId="0" xfId="0" applyFont="1" applyFill="1" applyAlignment="1">
      <alignment horizontal="center" vertical="center"/>
    </xf>
    <xf numFmtId="0" fontId="6" fillId="30" borderId="8" xfId="0" applyFont="1" applyFill="1" applyBorder="1" applyAlignment="1">
      <alignment horizontal="center" vertical="center"/>
    </xf>
    <xf numFmtId="0" fontId="29" fillId="30" borderId="7" xfId="0" applyFont="1" applyFill="1" applyBorder="1" applyAlignment="1">
      <alignment horizontal="center" vertical="center"/>
    </xf>
    <xf numFmtId="0" fontId="28" fillId="30" borderId="8" xfId="0" applyFont="1" applyFill="1" applyBorder="1" applyAlignment="1">
      <alignment horizontal="center" vertical="center"/>
    </xf>
    <xf numFmtId="0" fontId="4" fillId="20" borderId="8" xfId="0" applyFont="1" applyFill="1" applyBorder="1" applyAlignment="1">
      <alignment horizontal="center" vertical="center"/>
    </xf>
    <xf numFmtId="0" fontId="4" fillId="21" borderId="8" xfId="0" applyFont="1" applyFill="1" applyBorder="1" applyAlignment="1">
      <alignment horizontal="center" vertical="center"/>
    </xf>
    <xf numFmtId="0" fontId="4" fillId="4" borderId="0" xfId="0" applyFont="1" applyFill="1" applyAlignment="1">
      <alignment horizontal="center" vertical="center"/>
    </xf>
    <xf numFmtId="0" fontId="4" fillId="23" borderId="10" xfId="0" applyFont="1" applyFill="1" applyBorder="1" applyAlignment="1">
      <alignment horizontal="center" vertical="center"/>
    </xf>
    <xf numFmtId="0" fontId="6" fillId="25" borderId="8" xfId="0" applyFont="1" applyFill="1" applyBorder="1" applyAlignment="1">
      <alignment horizontal="center" vertical="center"/>
    </xf>
    <xf numFmtId="0" fontId="5" fillId="25" borderId="7" xfId="0" applyFont="1" applyFill="1" applyBorder="1" applyAlignment="1">
      <alignment horizontal="center" vertical="center"/>
    </xf>
    <xf numFmtId="0" fontId="30" fillId="30" borderId="7" xfId="0" applyFont="1" applyFill="1" applyBorder="1" applyAlignment="1">
      <alignment horizontal="center"/>
    </xf>
    <xf numFmtId="0" fontId="4" fillId="20" borderId="9" xfId="0" applyFont="1" applyFill="1" applyBorder="1" applyAlignment="1">
      <alignment horizontal="center" vertical="center"/>
    </xf>
    <xf numFmtId="0" fontId="4" fillId="20" borderId="11" xfId="0" applyFont="1" applyFill="1" applyBorder="1" applyAlignment="1">
      <alignment horizontal="center" vertical="center"/>
    </xf>
    <xf numFmtId="0" fontId="31" fillId="25" borderId="0" xfId="0" applyFont="1" applyFill="1" applyAlignment="1">
      <alignment horizontal="center" vertical="center"/>
    </xf>
    <xf numFmtId="0" fontId="5" fillId="25" borderId="7" xfId="0" applyFont="1" applyFill="1" applyBorder="1" applyAlignment="1">
      <alignment horizontal="center"/>
    </xf>
    <xf numFmtId="0" fontId="4" fillId="27" borderId="7" xfId="0" applyFont="1" applyFill="1" applyBorder="1" applyAlignment="1">
      <alignment horizontal="center" vertical="center"/>
    </xf>
    <xf numFmtId="0" fontId="4" fillId="27" borderId="11" xfId="0" applyFont="1" applyFill="1" applyBorder="1" applyAlignment="1">
      <alignment horizontal="center" vertical="center"/>
    </xf>
    <xf numFmtId="0" fontId="5" fillId="30" borderId="7" xfId="0" applyFont="1" applyFill="1" applyBorder="1" applyAlignment="1">
      <alignment horizontal="center" vertical="center"/>
    </xf>
    <xf numFmtId="0" fontId="4" fillId="0" borderId="0" xfId="0" applyFont="1" applyAlignment="1">
      <alignment horizontal="center" vertical="center"/>
    </xf>
    <xf numFmtId="0" fontId="4" fillId="4" borderId="0" xfId="0" applyFont="1" applyFill="1" applyAlignment="1">
      <alignment horizontal="left"/>
    </xf>
    <xf numFmtId="0" fontId="32" fillId="25" borderId="7" xfId="0" applyFont="1" applyFill="1" applyBorder="1" applyAlignment="1">
      <alignment horizontal="center"/>
    </xf>
    <xf numFmtId="0" fontId="33" fillId="25" borderId="7" xfId="0" applyFont="1" applyFill="1" applyBorder="1" applyAlignment="1">
      <alignment horizontal="center"/>
    </xf>
    <xf numFmtId="0" fontId="5" fillId="30" borderId="7" xfId="0" applyFont="1" applyFill="1" applyBorder="1" applyAlignment="1">
      <alignment horizontal="center"/>
    </xf>
    <xf numFmtId="0" fontId="5" fillId="25" borderId="9" xfId="0" applyFont="1" applyFill="1" applyBorder="1" applyAlignment="1">
      <alignment horizontal="center"/>
    </xf>
    <xf numFmtId="0" fontId="6" fillId="25" borderId="10" xfId="0" applyFont="1" applyFill="1" applyBorder="1" applyAlignment="1">
      <alignment horizontal="center" vertical="center"/>
    </xf>
    <xf numFmtId="0" fontId="34" fillId="25" borderId="9" xfId="0" applyFont="1" applyFill="1" applyBorder="1" applyAlignment="1">
      <alignment horizontal="center" vertical="center"/>
    </xf>
    <xf numFmtId="0" fontId="6" fillId="25" borderId="11" xfId="0" applyFont="1" applyFill="1" applyBorder="1" applyAlignment="1">
      <alignment horizontal="center" vertical="center"/>
    </xf>
    <xf numFmtId="4" fontId="22" fillId="8" borderId="0" xfId="0" applyNumberFormat="1" applyFont="1" applyFill="1" applyAlignment="1">
      <alignment horizontal="left" vertical="center"/>
    </xf>
    <xf numFmtId="0" fontId="4" fillId="8" borderId="0" xfId="0" applyFont="1" applyFill="1" applyAlignment="1">
      <alignment horizontal="center" vertical="center"/>
    </xf>
    <xf numFmtId="0" fontId="5" fillId="8" borderId="0" xfId="0" applyFont="1" applyFill="1" applyAlignment="1">
      <alignment horizontal="center" vertical="center"/>
    </xf>
    <xf numFmtId="0" fontId="6" fillId="8" borderId="0" xfId="0" applyFont="1" applyFill="1" applyAlignment="1">
      <alignment horizontal="center" vertical="center"/>
    </xf>
    <xf numFmtId="0" fontId="4" fillId="8" borderId="0" xfId="0" applyFont="1" applyFill="1"/>
    <xf numFmtId="0" fontId="5" fillId="0" borderId="0" xfId="0" applyFont="1" applyAlignment="1">
      <alignment horizontal="center" vertical="center"/>
    </xf>
    <xf numFmtId="0" fontId="6" fillId="0" borderId="0" xfId="0" applyFont="1" applyAlignment="1">
      <alignment horizontal="center" vertical="center"/>
    </xf>
    <xf numFmtId="0" fontId="24" fillId="14" borderId="4" xfId="0" applyFont="1" applyFill="1" applyBorder="1" applyAlignment="1">
      <alignment horizontal="center" vertical="center"/>
    </xf>
    <xf numFmtId="0" fontId="4" fillId="20" borderId="4" xfId="0" applyFont="1" applyFill="1" applyBorder="1" applyAlignment="1">
      <alignment horizontal="center" vertical="center"/>
    </xf>
    <xf numFmtId="0" fontId="4" fillId="21" borderId="5" xfId="0" applyFont="1" applyFill="1" applyBorder="1" applyAlignment="1">
      <alignment horizontal="center" vertical="center"/>
    </xf>
    <xf numFmtId="0" fontId="4" fillId="21" borderId="3" xfId="0" applyFont="1" applyFill="1" applyBorder="1" applyAlignment="1">
      <alignment horizontal="center" vertical="center"/>
    </xf>
    <xf numFmtId="0" fontId="4" fillId="10" borderId="2" xfId="0" applyFont="1" applyFill="1" applyBorder="1" applyAlignment="1">
      <alignment horizontal="center" vertical="center"/>
    </xf>
    <xf numFmtId="0" fontId="4" fillId="4" borderId="4" xfId="0" applyFont="1" applyFill="1" applyBorder="1" applyAlignment="1">
      <alignment horizontal="center" vertical="center"/>
    </xf>
    <xf numFmtId="0" fontId="35" fillId="25" borderId="5" xfId="0" applyFont="1" applyFill="1" applyBorder="1" applyAlignment="1">
      <alignment horizontal="center" vertical="center"/>
    </xf>
    <xf numFmtId="0" fontId="4" fillId="26" borderId="9" xfId="0" applyFont="1" applyFill="1" applyBorder="1" applyAlignment="1">
      <alignment horizontal="center" vertical="center"/>
    </xf>
    <xf numFmtId="0" fontId="4" fillId="26" borderId="11" xfId="0" applyFont="1" applyFill="1" applyBorder="1" applyAlignment="1">
      <alignment horizontal="center" vertical="center"/>
    </xf>
    <xf numFmtId="0" fontId="36" fillId="8" borderId="5" xfId="0" applyFont="1" applyFill="1" applyBorder="1" applyAlignment="1">
      <alignment horizontal="left" vertical="center"/>
    </xf>
    <xf numFmtId="0" fontId="36" fillId="8" borderId="0" xfId="0" applyFont="1" applyFill="1" applyAlignment="1">
      <alignment horizontal="left" vertical="center"/>
    </xf>
    <xf numFmtId="0" fontId="5" fillId="30" borderId="9" xfId="0" applyFont="1" applyFill="1" applyBorder="1" applyAlignment="1">
      <alignment horizontal="center" vertical="center"/>
    </xf>
    <xf numFmtId="0" fontId="6" fillId="30" borderId="11" xfId="0" applyFont="1" applyFill="1" applyBorder="1" applyAlignment="1">
      <alignment horizontal="center" vertical="center"/>
    </xf>
    <xf numFmtId="0" fontId="22" fillId="8" borderId="0" xfId="0" applyFont="1" applyFill="1" applyAlignment="1">
      <alignment horizontal="left" vertical="center"/>
    </xf>
    <xf numFmtId="0" fontId="4" fillId="22" borderId="4" xfId="0" applyFont="1" applyFill="1" applyBorder="1" applyAlignment="1">
      <alignment horizontal="center" vertical="center"/>
    </xf>
    <xf numFmtId="0" fontId="4" fillId="10" borderId="4" xfId="0" applyFont="1" applyFill="1" applyBorder="1" applyAlignment="1">
      <alignment horizontal="center" vertical="center"/>
    </xf>
    <xf numFmtId="0" fontId="4" fillId="10" borderId="6" xfId="0" applyFont="1" applyFill="1" applyBorder="1" applyAlignment="1">
      <alignment horizontal="center" vertical="center"/>
    </xf>
    <xf numFmtId="0" fontId="4" fillId="24" borderId="6" xfId="0" applyFont="1" applyFill="1" applyBorder="1" applyAlignment="1">
      <alignment horizontal="center" vertical="center"/>
    </xf>
    <xf numFmtId="0" fontId="4" fillId="32" borderId="5" xfId="0" applyFont="1" applyFill="1" applyBorder="1" applyAlignment="1">
      <alignment horizontal="center" vertical="center"/>
    </xf>
    <xf numFmtId="0" fontId="4" fillId="32" borderId="6" xfId="0" applyFont="1" applyFill="1" applyBorder="1" applyAlignment="1">
      <alignment horizontal="center" vertical="center"/>
    </xf>
    <xf numFmtId="0" fontId="5" fillId="25" borderId="5" xfId="0" applyFont="1" applyFill="1" applyBorder="1" applyAlignment="1">
      <alignment horizontal="center" vertical="center"/>
    </xf>
    <xf numFmtId="0" fontId="4" fillId="33" borderId="7" xfId="0" applyFont="1" applyFill="1" applyBorder="1" applyAlignment="1">
      <alignment horizontal="center" vertical="center"/>
    </xf>
    <xf numFmtId="0" fontId="4" fillId="33" borderId="8" xfId="0" applyFont="1" applyFill="1" applyBorder="1" applyAlignment="1">
      <alignment horizontal="center" vertical="center"/>
    </xf>
    <xf numFmtId="0" fontId="4" fillId="34" borderId="7" xfId="0" applyFont="1" applyFill="1" applyBorder="1" applyAlignment="1">
      <alignment horizontal="center" vertical="center"/>
    </xf>
    <xf numFmtId="0" fontId="4" fillId="34" borderId="8" xfId="0" applyFont="1" applyFill="1" applyBorder="1" applyAlignment="1">
      <alignment horizontal="center" vertical="center"/>
    </xf>
    <xf numFmtId="0" fontId="4" fillId="29" borderId="8" xfId="0" applyFont="1" applyFill="1" applyBorder="1" applyAlignment="1">
      <alignment horizontal="center" vertical="center"/>
    </xf>
    <xf numFmtId="0" fontId="4" fillId="35" borderId="0" xfId="0" applyFont="1" applyFill="1" applyAlignment="1">
      <alignment horizontal="center" vertical="center"/>
    </xf>
    <xf numFmtId="0" fontId="4" fillId="35" borderId="8" xfId="0" applyFont="1" applyFill="1" applyBorder="1" applyAlignment="1">
      <alignment horizontal="center" vertical="center"/>
    </xf>
    <xf numFmtId="0" fontId="4" fillId="22" borderId="7" xfId="0" applyFont="1" applyFill="1" applyBorder="1" applyAlignment="1">
      <alignment horizontal="center" vertical="center"/>
    </xf>
    <xf numFmtId="0" fontId="4" fillId="22" borderId="8" xfId="0" applyFont="1" applyFill="1" applyBorder="1" applyAlignment="1">
      <alignment horizontal="center" vertical="center"/>
    </xf>
    <xf numFmtId="0" fontId="4" fillId="10" borderId="7" xfId="0" applyFont="1" applyFill="1" applyBorder="1" applyAlignment="1">
      <alignment horizontal="center" vertical="center"/>
    </xf>
    <xf numFmtId="0" fontId="4" fillId="10" borderId="8" xfId="0" applyFont="1" applyFill="1" applyBorder="1" applyAlignment="1">
      <alignment horizontal="center" vertical="center"/>
    </xf>
    <xf numFmtId="0" fontId="4" fillId="24" borderId="8" xfId="0" applyFont="1" applyFill="1" applyBorder="1" applyAlignment="1">
      <alignment horizontal="center" vertical="center"/>
    </xf>
    <xf numFmtId="0" fontId="4" fillId="32" borderId="0" xfId="0" applyFont="1" applyFill="1" applyAlignment="1">
      <alignment horizontal="center" vertical="center"/>
    </xf>
    <xf numFmtId="0" fontId="4" fillId="32" borderId="8" xfId="0" applyFont="1" applyFill="1" applyBorder="1" applyAlignment="1">
      <alignment horizontal="center" vertical="center"/>
    </xf>
    <xf numFmtId="0" fontId="4" fillId="34" borderId="9" xfId="0" applyFont="1" applyFill="1" applyBorder="1" applyAlignment="1">
      <alignment horizontal="center" vertical="center"/>
    </xf>
    <xf numFmtId="0" fontId="4" fillId="34" borderId="11" xfId="0" applyFont="1" applyFill="1" applyBorder="1" applyAlignment="1">
      <alignment horizontal="center" vertical="center"/>
    </xf>
    <xf numFmtId="0" fontId="4" fillId="0" borderId="7" xfId="0" applyFont="1" applyBorder="1"/>
    <xf numFmtId="0" fontId="4" fillId="0" borderId="5" xfId="0" applyFont="1" applyBorder="1"/>
    <xf numFmtId="0" fontId="4" fillId="0" borderId="6" xfId="0" applyFont="1" applyBorder="1"/>
    <xf numFmtId="0" fontId="4" fillId="0" borderId="8" xfId="0" applyFont="1" applyBorder="1"/>
    <xf numFmtId="0" fontId="37" fillId="25" borderId="7" xfId="0" applyFont="1" applyFill="1" applyBorder="1" applyAlignment="1">
      <alignment horizontal="center"/>
    </xf>
    <xf numFmtId="0" fontId="38" fillId="25" borderId="8" xfId="0" applyFont="1" applyFill="1" applyBorder="1"/>
    <xf numFmtId="0" fontId="39" fillId="30" borderId="0" xfId="0" applyFont="1" applyFill="1" applyAlignment="1">
      <alignment horizontal="center" vertical="center"/>
    </xf>
    <xf numFmtId="0" fontId="40" fillId="30" borderId="7" xfId="0" applyFont="1" applyFill="1" applyBorder="1" applyAlignment="1">
      <alignment horizontal="center"/>
    </xf>
    <xf numFmtId="0" fontId="38" fillId="30" borderId="8" xfId="0" applyFont="1" applyFill="1" applyBorder="1"/>
    <xf numFmtId="0" fontId="4" fillId="22" borderId="9" xfId="0" applyFont="1" applyFill="1" applyBorder="1" applyAlignment="1">
      <alignment horizontal="center" vertical="center"/>
    </xf>
    <xf numFmtId="0" fontId="41" fillId="25" borderId="7" xfId="0" applyFont="1" applyFill="1" applyBorder="1" applyAlignment="1">
      <alignment horizontal="center"/>
    </xf>
    <xf numFmtId="0" fontId="4" fillId="35" borderId="7" xfId="0" applyFont="1" applyFill="1" applyBorder="1" applyAlignment="1">
      <alignment horizontal="center" vertical="center"/>
    </xf>
    <xf numFmtId="0" fontId="4" fillId="32" borderId="7" xfId="0" applyFont="1" applyFill="1" applyBorder="1" applyAlignment="1">
      <alignment horizontal="center" vertical="center"/>
    </xf>
    <xf numFmtId="0" fontId="4" fillId="35" borderId="9" xfId="0" applyFont="1" applyFill="1" applyBorder="1" applyAlignment="1">
      <alignment horizontal="center" vertical="center"/>
    </xf>
    <xf numFmtId="0" fontId="37" fillId="25" borderId="7" xfId="0" applyFont="1" applyFill="1" applyBorder="1" applyAlignment="1">
      <alignment horizontal="center" vertical="center"/>
    </xf>
    <xf numFmtId="0" fontId="42" fillId="30" borderId="7" xfId="0" applyFont="1" applyFill="1" applyBorder="1" applyAlignment="1">
      <alignment horizontal="center" vertical="center"/>
    </xf>
    <xf numFmtId="0" fontId="37" fillId="30" borderId="7" xfId="0" applyFont="1" applyFill="1" applyBorder="1" applyAlignment="1">
      <alignment horizontal="center" vertical="center"/>
    </xf>
    <xf numFmtId="0" fontId="43" fillId="30" borderId="7" xfId="0" applyFont="1" applyFill="1" applyBorder="1" applyAlignment="1">
      <alignment horizontal="center"/>
    </xf>
    <xf numFmtId="0" fontId="44" fillId="25" borderId="7" xfId="0" applyFont="1" applyFill="1" applyBorder="1" applyAlignment="1">
      <alignment horizontal="center" vertical="center"/>
    </xf>
    <xf numFmtId="0" fontId="4" fillId="21" borderId="7" xfId="0" applyFont="1" applyFill="1" applyBorder="1" applyAlignment="1">
      <alignment horizontal="center" vertical="center"/>
    </xf>
    <xf numFmtId="0" fontId="37" fillId="8" borderId="0" xfId="0" applyFont="1" applyFill="1" applyAlignment="1">
      <alignment horizontal="center"/>
    </xf>
    <xf numFmtId="0" fontId="45" fillId="25" borderId="7" xfId="0" applyFont="1" applyFill="1" applyBorder="1" applyAlignment="1">
      <alignment horizontal="center" vertical="center"/>
    </xf>
    <xf numFmtId="0" fontId="4" fillId="27" borderId="9" xfId="0" applyFont="1" applyFill="1" applyBorder="1" applyAlignment="1">
      <alignment horizontal="center" vertical="center"/>
    </xf>
    <xf numFmtId="0" fontId="6" fillId="30" borderId="0" xfId="0" applyFont="1" applyFill="1" applyAlignment="1">
      <alignment horizontal="center" vertical="center"/>
    </xf>
    <xf numFmtId="0" fontId="6" fillId="25" borderId="0" xfId="0" applyFont="1" applyFill="1" applyAlignment="1">
      <alignment horizontal="center" vertical="center"/>
    </xf>
    <xf numFmtId="0" fontId="38" fillId="25" borderId="11" xfId="0" applyFont="1" applyFill="1" applyBorder="1"/>
    <xf numFmtId="0" fontId="46" fillId="30" borderId="9" xfId="0" applyFont="1" applyFill="1" applyBorder="1" applyAlignment="1">
      <alignment horizontal="center" vertical="center"/>
    </xf>
    <xf numFmtId="0" fontId="4" fillId="22" borderId="5" xfId="0" applyFont="1" applyFill="1" applyBorder="1" applyAlignment="1">
      <alignment horizontal="center" vertical="center"/>
    </xf>
    <xf numFmtId="0" fontId="4" fillId="23" borderId="4" xfId="0" applyFont="1" applyFill="1" applyBorder="1" applyAlignment="1">
      <alignment horizontal="center" vertical="center"/>
    </xf>
    <xf numFmtId="0" fontId="4" fillId="23" borderId="6" xfId="0" applyFont="1" applyFill="1" applyBorder="1" applyAlignment="1">
      <alignment horizontal="center" vertical="center"/>
    </xf>
    <xf numFmtId="0" fontId="4" fillId="10" borderId="5" xfId="0" applyFont="1" applyFill="1" applyBorder="1" applyAlignment="1">
      <alignment horizontal="center" vertical="center"/>
    </xf>
    <xf numFmtId="0" fontId="4" fillId="24" borderId="5" xfId="0" applyFont="1" applyFill="1" applyBorder="1" applyAlignment="1">
      <alignment horizontal="center" vertical="center"/>
    </xf>
    <xf numFmtId="0" fontId="4" fillId="32" borderId="4" xfId="0" applyFont="1" applyFill="1" applyBorder="1" applyAlignment="1">
      <alignment horizontal="center" vertical="center"/>
    </xf>
    <xf numFmtId="0" fontId="4" fillId="33" borderId="0" xfId="0" applyFont="1" applyFill="1" applyAlignment="1">
      <alignment horizontal="center" vertical="center"/>
    </xf>
    <xf numFmtId="0" fontId="4" fillId="28" borderId="7" xfId="0" applyFont="1" applyFill="1" applyBorder="1" applyAlignment="1">
      <alignment horizontal="center" vertical="center"/>
    </xf>
    <xf numFmtId="0" fontId="4" fillId="28" borderId="8" xfId="0" applyFont="1" applyFill="1" applyBorder="1" applyAlignment="1">
      <alignment horizontal="center" vertical="center"/>
    </xf>
    <xf numFmtId="0" fontId="4" fillId="34" borderId="0" xfId="0" applyFont="1" applyFill="1" applyAlignment="1">
      <alignment horizontal="center" vertical="center"/>
    </xf>
    <xf numFmtId="0" fontId="4" fillId="10" borderId="0" xfId="0" applyFont="1" applyFill="1" applyAlignment="1">
      <alignment horizontal="center" vertical="center"/>
    </xf>
    <xf numFmtId="0" fontId="47" fillId="25" borderId="0" xfId="0" applyFont="1" applyFill="1" applyAlignment="1">
      <alignment horizontal="center" vertical="center"/>
    </xf>
    <xf numFmtId="0" fontId="37" fillId="10" borderId="0" xfId="0" applyFont="1" applyFill="1" applyAlignment="1">
      <alignment horizontal="center" vertical="center"/>
    </xf>
    <xf numFmtId="0" fontId="4" fillId="8" borderId="5" xfId="0" applyFont="1" applyFill="1" applyBorder="1" applyAlignment="1">
      <alignment horizontal="center" vertical="center"/>
    </xf>
    <xf numFmtId="0" fontId="4" fillId="8" borderId="6" xfId="0" applyFont="1" applyFill="1" applyBorder="1" applyAlignment="1">
      <alignment horizontal="center" vertical="center"/>
    </xf>
    <xf numFmtId="0" fontId="4" fillId="10" borderId="10" xfId="0" applyFont="1" applyFill="1" applyBorder="1" applyAlignment="1">
      <alignment horizontal="center" vertical="center"/>
    </xf>
    <xf numFmtId="0" fontId="4" fillId="10" borderId="11" xfId="0" applyFont="1" applyFill="1" applyBorder="1" applyAlignment="1">
      <alignment horizontal="center" vertical="center"/>
    </xf>
    <xf numFmtId="0" fontId="4" fillId="33" borderId="10" xfId="0" applyFont="1" applyFill="1" applyBorder="1" applyAlignment="1">
      <alignment horizontal="center" vertical="center"/>
    </xf>
    <xf numFmtId="0" fontId="4" fillId="20" borderId="0" xfId="0" applyFont="1" applyFill="1" applyAlignment="1">
      <alignment horizontal="center" vertical="center"/>
    </xf>
    <xf numFmtId="0" fontId="37" fillId="35" borderId="7" xfId="0" applyFont="1" applyFill="1" applyBorder="1" applyAlignment="1">
      <alignment horizontal="center"/>
    </xf>
    <xf numFmtId="0" fontId="0" fillId="30" borderId="7" xfId="0" applyFill="1" applyBorder="1" applyAlignment="1">
      <alignment horizontal="center"/>
    </xf>
    <xf numFmtId="0" fontId="0" fillId="25" borderId="7" xfId="0" applyFill="1" applyBorder="1" applyAlignment="1">
      <alignment horizontal="center"/>
    </xf>
    <xf numFmtId="0" fontId="4" fillId="32" borderId="9" xfId="0" applyFont="1" applyFill="1" applyBorder="1" applyAlignment="1">
      <alignment horizontal="center" vertical="center"/>
    </xf>
    <xf numFmtId="0" fontId="4" fillId="32" borderId="11" xfId="0" applyFont="1" applyFill="1" applyBorder="1" applyAlignment="1">
      <alignment horizontal="center" vertical="center"/>
    </xf>
    <xf numFmtId="0" fontId="4" fillId="0" borderId="8" xfId="0" applyFont="1" applyBorder="1" applyAlignment="1">
      <alignment vertical="center"/>
    </xf>
    <xf numFmtId="0" fontId="48" fillId="30" borderId="7" xfId="0" applyFont="1" applyFill="1" applyBorder="1" applyAlignment="1">
      <alignment horizontal="center" vertical="center" wrapText="1"/>
    </xf>
    <xf numFmtId="0" fontId="49" fillId="25" borderId="7" xfId="0" applyFont="1" applyFill="1" applyBorder="1" applyAlignment="1">
      <alignment horizontal="center" vertical="center"/>
    </xf>
    <xf numFmtId="0" fontId="50" fillId="30" borderId="8" xfId="0" applyFont="1" applyFill="1" applyBorder="1" applyAlignment="1">
      <alignment horizontal="center" vertical="center"/>
    </xf>
    <xf numFmtId="0" fontId="5" fillId="4" borderId="0" xfId="0" applyFont="1" applyFill="1" applyAlignment="1">
      <alignment horizontal="center" vertical="center"/>
    </xf>
    <xf numFmtId="0" fontId="6" fillId="4" borderId="0" xfId="0" applyFont="1" applyFill="1" applyAlignment="1">
      <alignment horizontal="center" vertical="center"/>
    </xf>
    <xf numFmtId="0" fontId="4" fillId="23" borderId="5" xfId="0" applyFont="1" applyFill="1" applyBorder="1" applyAlignment="1">
      <alignment horizontal="center" vertical="center"/>
    </xf>
    <xf numFmtId="0" fontId="4" fillId="23" borderId="8" xfId="0" applyFont="1" applyFill="1" applyBorder="1" applyAlignment="1">
      <alignment horizontal="center" vertical="center"/>
    </xf>
    <xf numFmtId="0" fontId="37" fillId="34" borderId="0" xfId="0" applyFont="1" applyFill="1" applyAlignment="1">
      <alignment horizontal="center" vertical="center"/>
    </xf>
    <xf numFmtId="0" fontId="4" fillId="24" borderId="10" xfId="0" applyFont="1" applyFill="1" applyBorder="1" applyAlignment="1">
      <alignment horizontal="center" vertical="center"/>
    </xf>
    <xf numFmtId="0" fontId="4" fillId="24" borderId="11" xfId="0" applyFont="1" applyFill="1" applyBorder="1" applyAlignment="1">
      <alignment horizontal="center" vertical="center"/>
    </xf>
    <xf numFmtId="0" fontId="37" fillId="4" borderId="5" xfId="0" applyFont="1" applyFill="1" applyBorder="1" applyAlignment="1">
      <alignment horizontal="center" vertical="center"/>
    </xf>
    <xf numFmtId="0" fontId="37" fillId="4" borderId="0" xfId="0" applyFont="1" applyFill="1" applyAlignment="1">
      <alignment horizontal="center" vertical="center"/>
    </xf>
    <xf numFmtId="0" fontId="51" fillId="30" borderId="7" xfId="0" applyFont="1" applyFill="1" applyBorder="1" applyAlignment="1">
      <alignment horizontal="center" vertical="center"/>
    </xf>
    <xf numFmtId="0" fontId="4" fillId="23" borderId="11" xfId="0" applyFont="1" applyFill="1" applyBorder="1" applyAlignment="1">
      <alignment horizontal="center" vertical="center"/>
    </xf>
    <xf numFmtId="0" fontId="52" fillId="30" borderId="7" xfId="0" applyFont="1" applyFill="1" applyBorder="1" applyAlignment="1">
      <alignment horizontal="center" vertical="center"/>
    </xf>
    <xf numFmtId="0" fontId="4" fillId="27" borderId="10" xfId="0" applyFont="1" applyFill="1" applyBorder="1" applyAlignment="1">
      <alignment horizontal="center" vertical="center"/>
    </xf>
    <xf numFmtId="0" fontId="4" fillId="24" borderId="4" xfId="0" applyFont="1" applyFill="1" applyBorder="1" applyAlignment="1">
      <alignment horizontal="center" vertical="center"/>
    </xf>
    <xf numFmtId="0" fontId="4" fillId="24" borderId="7" xfId="0" applyFont="1" applyFill="1" applyBorder="1" applyAlignment="1">
      <alignment horizontal="center" vertical="center"/>
    </xf>
    <xf numFmtId="0" fontId="4" fillId="29" borderId="7" xfId="0" applyFont="1" applyFill="1" applyBorder="1" applyAlignment="1">
      <alignment horizontal="center" vertical="center"/>
    </xf>
    <xf numFmtId="0" fontId="4" fillId="21" borderId="11" xfId="0" applyFont="1" applyFill="1" applyBorder="1" applyAlignment="1">
      <alignment horizontal="center" vertical="center"/>
    </xf>
    <xf numFmtId="0" fontId="4" fillId="29" borderId="9" xfId="0" applyFont="1" applyFill="1" applyBorder="1" applyAlignment="1">
      <alignment horizontal="center" vertical="center"/>
    </xf>
    <xf numFmtId="0" fontId="4" fillId="29" borderId="11" xfId="0" applyFont="1" applyFill="1" applyBorder="1" applyAlignment="1">
      <alignment horizontal="center" vertical="center"/>
    </xf>
    <xf numFmtId="0" fontId="53" fillId="25" borderId="7" xfId="0" applyFont="1" applyFill="1" applyBorder="1" applyAlignment="1">
      <alignment horizontal="center"/>
    </xf>
    <xf numFmtId="0" fontId="54" fillId="30" borderId="7" xfId="0" applyFont="1" applyFill="1" applyBorder="1" applyAlignment="1">
      <alignment horizontal="center"/>
    </xf>
    <xf numFmtId="0" fontId="55" fillId="25" borderId="7" xfId="0" applyFont="1" applyFill="1" applyBorder="1" applyAlignment="1">
      <alignment horizontal="center"/>
    </xf>
    <xf numFmtId="0" fontId="56" fillId="25" borderId="7" xfId="0" applyFont="1" applyFill="1" applyBorder="1" applyAlignment="1">
      <alignment horizontal="center"/>
    </xf>
    <xf numFmtId="0" fontId="57" fillId="30" borderId="9" xfId="0" applyFont="1" applyFill="1" applyBorder="1" applyAlignment="1">
      <alignment horizontal="center"/>
    </xf>
    <xf numFmtId="0" fontId="5" fillId="25" borderId="9" xfId="0" applyFont="1" applyFill="1" applyBorder="1" applyAlignment="1">
      <alignment horizontal="center" vertical="center"/>
    </xf>
    <xf numFmtId="0" fontId="24" fillId="14" borderId="6" xfId="0" applyFont="1" applyFill="1" applyBorder="1" applyAlignment="1">
      <alignment horizontal="center" vertical="center"/>
    </xf>
    <xf numFmtId="0" fontId="58" fillId="29" borderId="0" xfId="0" applyFont="1" applyFill="1" applyAlignment="1">
      <alignment horizontal="center" vertical="center"/>
    </xf>
    <xf numFmtId="0" fontId="59" fillId="25" borderId="7" xfId="0" applyFont="1" applyFill="1" applyBorder="1" applyAlignment="1">
      <alignment horizontal="center"/>
    </xf>
    <xf numFmtId="0" fontId="60" fillId="30" borderId="7" xfId="0" applyFont="1" applyFill="1" applyBorder="1" applyAlignment="1">
      <alignment horizontal="center"/>
    </xf>
    <xf numFmtId="0" fontId="61" fillId="25" borderId="7" xfId="0" applyFont="1" applyFill="1" applyBorder="1" applyAlignment="1">
      <alignment horizontal="center"/>
    </xf>
    <xf numFmtId="0" fontId="50" fillId="25" borderId="10" xfId="0" applyFont="1" applyFill="1" applyBorder="1" applyAlignment="1">
      <alignment horizontal="center" vertical="center"/>
    </xf>
    <xf numFmtId="0" fontId="62" fillId="25" borderId="6" xfId="0" applyFont="1" applyFill="1" applyBorder="1" applyAlignment="1">
      <alignment horizontal="center" vertical="center"/>
    </xf>
    <xf numFmtId="0" fontId="62" fillId="25" borderId="8" xfId="0" applyFont="1" applyFill="1" applyBorder="1" applyAlignment="1">
      <alignment horizontal="center" vertical="center"/>
    </xf>
    <xf numFmtId="0" fontId="62" fillId="30" borderId="8" xfId="0" applyFont="1" applyFill="1" applyBorder="1" applyAlignment="1">
      <alignment horizontal="center" vertical="center"/>
    </xf>
    <xf numFmtId="0" fontId="63" fillId="4" borderId="5" xfId="0" applyFont="1" applyFill="1" applyBorder="1" applyAlignment="1">
      <alignment horizontal="center" vertical="center"/>
    </xf>
    <xf numFmtId="0" fontId="64" fillId="4" borderId="0" xfId="0" applyFont="1" applyFill="1" applyAlignment="1">
      <alignment horizontal="center" vertical="center"/>
    </xf>
    <xf numFmtId="0" fontId="37" fillId="22" borderId="0" xfId="0" applyFont="1" applyFill="1" applyAlignment="1">
      <alignment horizontal="center" vertical="center"/>
    </xf>
    <xf numFmtId="0" fontId="0" fillId="25" borderId="0" xfId="0" applyFill="1" applyAlignment="1">
      <alignment horizontal="center" vertical="center"/>
    </xf>
    <xf numFmtId="0" fontId="0" fillId="30" borderId="0" xfId="0" applyFill="1" applyAlignment="1">
      <alignment horizontal="center" vertical="center"/>
    </xf>
    <xf numFmtId="0" fontId="6" fillId="20" borderId="7" xfId="0" applyFont="1" applyFill="1" applyBorder="1" applyAlignment="1">
      <alignment horizontal="center" vertical="center"/>
    </xf>
    <xf numFmtId="0" fontId="6" fillId="20" borderId="8" xfId="0" applyFont="1" applyFill="1" applyBorder="1" applyAlignment="1">
      <alignment horizontal="center" vertical="center"/>
    </xf>
    <xf numFmtId="0" fontId="4" fillId="0" borderId="6" xfId="0" applyFont="1" applyBorder="1" applyAlignment="1">
      <alignment vertical="center"/>
    </xf>
    <xf numFmtId="0" fontId="65" fillId="25" borderId="7" xfId="0" applyFont="1" applyFill="1" applyBorder="1" applyAlignment="1">
      <alignment horizontal="center"/>
    </xf>
    <xf numFmtId="0" fontId="6" fillId="26" borderId="7" xfId="0" applyFont="1" applyFill="1" applyBorder="1" applyAlignment="1">
      <alignment horizontal="center" vertical="center"/>
    </xf>
    <xf numFmtId="0" fontId="6" fillId="26" borderId="8" xfId="0" applyFont="1" applyFill="1" applyBorder="1" applyAlignment="1">
      <alignment horizontal="center" vertical="center"/>
    </xf>
    <xf numFmtId="0" fontId="66" fillId="25" borderId="7" xfId="0" applyFont="1" applyFill="1" applyBorder="1" applyAlignment="1">
      <alignment horizontal="center" vertical="center"/>
    </xf>
    <xf numFmtId="0" fontId="67" fillId="27" borderId="0" xfId="0" applyFont="1" applyFill="1" applyAlignment="1">
      <alignment horizontal="center" vertical="center"/>
    </xf>
    <xf numFmtId="0" fontId="67" fillId="27" borderId="8" xfId="0" applyFont="1" applyFill="1" applyBorder="1" applyAlignment="1">
      <alignment horizontal="center" vertical="center"/>
    </xf>
    <xf numFmtId="0" fontId="0" fillId="25" borderId="7" xfId="0" applyFill="1" applyBorder="1" applyAlignment="1">
      <alignment horizontal="center" vertical="center"/>
    </xf>
    <xf numFmtId="0" fontId="4" fillId="21" borderId="9" xfId="0" applyFont="1" applyFill="1" applyBorder="1" applyAlignment="1">
      <alignment horizontal="center" vertical="center"/>
    </xf>
    <xf numFmtId="0" fontId="68" fillId="25" borderId="7" xfId="0" applyFont="1" applyFill="1" applyBorder="1" applyAlignment="1">
      <alignment horizontal="center"/>
    </xf>
    <xf numFmtId="0" fontId="69" fillId="25" borderId="7" xfId="0" applyFont="1" applyFill="1" applyBorder="1" applyAlignment="1">
      <alignment horizontal="center"/>
    </xf>
    <xf numFmtId="0" fontId="62" fillId="25" borderId="0" xfId="0" applyFont="1" applyFill="1" applyAlignment="1">
      <alignment horizontal="center" vertical="center"/>
    </xf>
    <xf numFmtId="0" fontId="62" fillId="30" borderId="0" xfId="0" applyFont="1" applyFill="1" applyAlignment="1">
      <alignment horizontal="center" vertical="center"/>
    </xf>
    <xf numFmtId="0" fontId="62" fillId="30" borderId="11" xfId="0" applyFont="1" applyFill="1" applyBorder="1" applyAlignment="1">
      <alignment horizontal="center" vertical="center"/>
    </xf>
    <xf numFmtId="0" fontId="62" fillId="25" borderId="11" xfId="0" applyFont="1" applyFill="1" applyBorder="1" applyAlignment="1">
      <alignment horizontal="center" vertical="center"/>
    </xf>
    <xf numFmtId="0" fontId="74" fillId="20" borderId="14" xfId="0" applyFont="1" applyFill="1" applyBorder="1" applyAlignment="1">
      <alignment horizontal="center" vertical="center"/>
    </xf>
    <xf numFmtId="0" fontId="4" fillId="20" borderId="14" xfId="0" applyFont="1" applyFill="1" applyBorder="1" applyAlignment="1">
      <alignment horizontal="center" vertical="center"/>
    </xf>
    <xf numFmtId="0" fontId="4" fillId="25" borderId="16" xfId="0" applyFont="1" applyFill="1" applyBorder="1" applyAlignment="1">
      <alignment horizontal="center" vertical="center"/>
    </xf>
    <xf numFmtId="0" fontId="4" fillId="30" borderId="17" xfId="0" applyFont="1" applyFill="1" applyBorder="1" applyAlignment="1">
      <alignment horizontal="center" vertical="center"/>
    </xf>
    <xf numFmtId="0" fontId="4" fillId="25" borderId="17" xfId="0" applyFont="1" applyFill="1" applyBorder="1" applyAlignment="1">
      <alignment horizontal="center" vertical="center"/>
    </xf>
    <xf numFmtId="0" fontId="4" fillId="30" borderId="8" xfId="0" applyFont="1" applyFill="1" applyBorder="1" applyAlignment="1">
      <alignment horizontal="center" vertical="center"/>
    </xf>
    <xf numFmtId="0" fontId="4" fillId="25" borderId="8" xfId="0" applyFont="1" applyFill="1" applyBorder="1" applyAlignment="1">
      <alignment horizontal="center" vertical="center"/>
    </xf>
    <xf numFmtId="0" fontId="4" fillId="25" borderId="19" xfId="0" applyFont="1" applyFill="1" applyBorder="1" applyAlignment="1">
      <alignment horizontal="center" vertical="center"/>
    </xf>
    <xf numFmtId="0" fontId="77" fillId="2" borderId="7" xfId="0" applyFont="1" applyFill="1" applyBorder="1" applyAlignment="1">
      <alignment horizontal="center" vertical="center"/>
    </xf>
    <xf numFmtId="0" fontId="78" fillId="20" borderId="7" xfId="0" applyFont="1" applyFill="1" applyBorder="1" applyAlignment="1">
      <alignment horizontal="center" vertical="center"/>
    </xf>
    <xf numFmtId="0" fontId="38" fillId="25" borderId="8" xfId="0" applyFont="1" applyFill="1" applyBorder="1" applyAlignment="1">
      <alignment vertical="center"/>
    </xf>
    <xf numFmtId="0" fontId="38" fillId="30" borderId="8" xfId="0" applyFont="1" applyFill="1" applyBorder="1" applyAlignment="1">
      <alignment vertical="center"/>
    </xf>
    <xf numFmtId="0" fontId="4" fillId="30" borderId="19" xfId="0" applyFont="1" applyFill="1" applyBorder="1" applyAlignment="1">
      <alignment horizontal="center" vertical="center"/>
    </xf>
    <xf numFmtId="0" fontId="82" fillId="21" borderId="7" xfId="0" applyFont="1" applyFill="1" applyBorder="1" applyAlignment="1">
      <alignment horizontal="center" vertical="center"/>
    </xf>
    <xf numFmtId="0" fontId="38" fillId="21" borderId="7" xfId="0" applyFont="1" applyFill="1" applyBorder="1" applyAlignment="1">
      <alignment horizontal="center" vertical="center"/>
    </xf>
    <xf numFmtId="0" fontId="83" fillId="22" borderId="7" xfId="0" applyFont="1" applyFill="1" applyBorder="1" applyAlignment="1">
      <alignment horizontal="center" vertical="center"/>
    </xf>
    <xf numFmtId="0" fontId="4" fillId="25" borderId="21" xfId="0" applyFont="1" applyFill="1" applyBorder="1" applyAlignment="1">
      <alignment horizontal="center" vertical="center"/>
    </xf>
    <xf numFmtId="0" fontId="87" fillId="23" borderId="7" xfId="0" applyFont="1" applyFill="1" applyBorder="1" applyAlignment="1">
      <alignment horizontal="center" vertical="center"/>
    </xf>
    <xf numFmtId="0" fontId="4" fillId="23" borderId="7" xfId="0" applyFont="1" applyFill="1" applyBorder="1" applyAlignment="1">
      <alignment horizontal="center" vertical="center"/>
    </xf>
    <xf numFmtId="0" fontId="88" fillId="9" borderId="7" xfId="0" applyFont="1" applyFill="1" applyBorder="1" applyAlignment="1">
      <alignment horizontal="center" vertical="center"/>
    </xf>
    <xf numFmtId="0" fontId="4" fillId="9" borderId="7" xfId="0" applyFont="1" applyFill="1" applyBorder="1" applyAlignment="1">
      <alignment horizontal="center" vertical="center"/>
    </xf>
    <xf numFmtId="0" fontId="89" fillId="10" borderId="7" xfId="0" applyFont="1" applyFill="1" applyBorder="1" applyAlignment="1">
      <alignment horizontal="center" vertical="center"/>
    </xf>
    <xf numFmtId="0" fontId="90" fillId="2" borderId="7" xfId="0" applyFont="1" applyFill="1" applyBorder="1" applyAlignment="1">
      <alignment horizontal="center" vertical="center"/>
    </xf>
    <xf numFmtId="0" fontId="91" fillId="2" borderId="7" xfId="0" applyFont="1" applyFill="1" applyBorder="1" applyAlignment="1">
      <alignment horizontal="center" vertical="center"/>
    </xf>
    <xf numFmtId="0" fontId="4" fillId="30" borderId="16" xfId="0" applyFont="1" applyFill="1" applyBorder="1" applyAlignment="1">
      <alignment horizontal="center" vertical="center"/>
    </xf>
    <xf numFmtId="0" fontId="4" fillId="30" borderId="21" xfId="0" applyFont="1" applyFill="1" applyBorder="1" applyAlignment="1">
      <alignment horizontal="center" vertical="center"/>
    </xf>
    <xf numFmtId="0" fontId="93" fillId="32" borderId="7" xfId="0" applyFont="1" applyFill="1" applyBorder="1" applyAlignment="1">
      <alignment horizontal="center" vertical="center"/>
    </xf>
    <xf numFmtId="0" fontId="96" fillId="32" borderId="18" xfId="0" applyFont="1" applyFill="1" applyBorder="1" applyAlignment="1">
      <alignment horizontal="center" vertical="center"/>
    </xf>
    <xf numFmtId="0" fontId="4" fillId="32" borderId="18" xfId="0" applyFont="1" applyFill="1" applyBorder="1" applyAlignment="1">
      <alignment horizontal="center" vertical="center"/>
    </xf>
    <xf numFmtId="0" fontId="91" fillId="2" borderId="11" xfId="0" applyFont="1" applyFill="1" applyBorder="1" applyAlignment="1">
      <alignment horizontal="center" vertical="center"/>
    </xf>
    <xf numFmtId="0" fontId="100" fillId="21" borderId="0" xfId="0" applyFont="1" applyFill="1" applyAlignment="1">
      <alignment horizontal="center" vertical="center"/>
    </xf>
    <xf numFmtId="0" fontId="101" fillId="2" borderId="7" xfId="0" applyFont="1" applyFill="1" applyBorder="1" applyAlignment="1">
      <alignment horizontal="center" vertical="center"/>
    </xf>
    <xf numFmtId="0" fontId="102" fillId="21" borderId="7" xfId="0" applyFont="1" applyFill="1" applyBorder="1" applyAlignment="1">
      <alignment horizontal="center" vertical="center"/>
    </xf>
    <xf numFmtId="0" fontId="103" fillId="21" borderId="7" xfId="0" applyFont="1" applyFill="1" applyBorder="1" applyAlignment="1">
      <alignment horizontal="center" vertical="center"/>
    </xf>
    <xf numFmtId="0" fontId="104" fillId="2" borderId="7" xfId="0" applyFont="1" applyFill="1" applyBorder="1" applyAlignment="1">
      <alignment horizontal="center" vertical="center"/>
    </xf>
    <xf numFmtId="0" fontId="106" fillId="21" borderId="14" xfId="0" applyFont="1" applyFill="1" applyBorder="1" applyAlignment="1">
      <alignment horizontal="center" vertical="center"/>
    </xf>
    <xf numFmtId="0" fontId="4" fillId="21" borderId="14" xfId="0" applyFont="1" applyFill="1" applyBorder="1" applyAlignment="1">
      <alignment horizontal="center" vertical="center"/>
    </xf>
    <xf numFmtId="0" fontId="4" fillId="30" borderId="22" xfId="0" applyFont="1" applyFill="1" applyBorder="1" applyAlignment="1">
      <alignment horizontal="center" vertical="center"/>
    </xf>
    <xf numFmtId="0" fontId="38" fillId="30" borderId="16" xfId="0" applyFont="1" applyFill="1" applyBorder="1" applyAlignment="1">
      <alignment vertical="center"/>
    </xf>
    <xf numFmtId="0" fontId="38" fillId="25" borderId="17" xfId="0" applyFont="1" applyFill="1" applyBorder="1" applyAlignment="1">
      <alignment vertical="center"/>
    </xf>
    <xf numFmtId="0" fontId="38" fillId="30" borderId="17" xfId="0" applyFont="1" applyFill="1" applyBorder="1" applyAlignment="1">
      <alignment vertical="center"/>
    </xf>
    <xf numFmtId="0" fontId="38" fillId="25" borderId="19" xfId="0" applyFont="1" applyFill="1" applyBorder="1" applyAlignment="1">
      <alignment vertical="center"/>
    </xf>
    <xf numFmtId="0" fontId="115" fillId="20" borderId="18" xfId="0" applyFont="1" applyFill="1" applyBorder="1" applyAlignment="1">
      <alignment horizontal="center" vertical="center"/>
    </xf>
    <xf numFmtId="0" fontId="4" fillId="20" borderId="21" xfId="0" applyFont="1" applyFill="1" applyBorder="1" applyAlignment="1">
      <alignment horizontal="center" vertical="center"/>
    </xf>
    <xf numFmtId="0" fontId="4" fillId="25" borderId="22" xfId="0" applyFont="1" applyFill="1" applyBorder="1" applyAlignment="1">
      <alignment horizontal="center" vertical="center"/>
    </xf>
    <xf numFmtId="0" fontId="111" fillId="2" borderId="17" xfId="0" applyFont="1" applyFill="1" applyBorder="1" applyAlignment="1">
      <alignment horizontal="center"/>
    </xf>
    <xf numFmtId="0" fontId="117" fillId="21" borderId="8" xfId="0" applyFont="1" applyFill="1" applyBorder="1" applyAlignment="1">
      <alignment horizontal="center" vertical="center"/>
    </xf>
    <xf numFmtId="0" fontId="38" fillId="21" borderId="8" xfId="0" applyFont="1" applyFill="1" applyBorder="1"/>
    <xf numFmtId="0" fontId="111" fillId="2" borderId="4" xfId="0" applyFont="1" applyFill="1" applyBorder="1" applyAlignment="1">
      <alignment horizontal="center"/>
    </xf>
    <xf numFmtId="0" fontId="118" fillId="21" borderId="14" xfId="0" applyFont="1" applyFill="1" applyBorder="1" applyAlignment="1">
      <alignment horizontal="center" vertical="center"/>
    </xf>
    <xf numFmtId="0" fontId="38" fillId="21" borderId="16" xfId="0" applyFont="1" applyFill="1" applyBorder="1"/>
    <xf numFmtId="0" fontId="4" fillId="22" borderId="17" xfId="0" applyFont="1" applyFill="1" applyBorder="1" applyAlignment="1">
      <alignment horizontal="center" vertical="center"/>
    </xf>
    <xf numFmtId="0" fontId="119" fillId="22" borderId="18" xfId="0" applyFont="1" applyFill="1" applyBorder="1" applyAlignment="1">
      <alignment horizontal="center" vertical="center"/>
    </xf>
    <xf numFmtId="0" fontId="4" fillId="22" borderId="21" xfId="0" applyFont="1" applyFill="1" applyBorder="1" applyAlignment="1">
      <alignment horizontal="center" vertical="center"/>
    </xf>
    <xf numFmtId="0" fontId="4" fillId="21" borderId="17" xfId="0" applyFont="1" applyFill="1" applyBorder="1" applyAlignment="1">
      <alignment horizontal="center" vertical="center"/>
    </xf>
    <xf numFmtId="0" fontId="121" fillId="22" borderId="14" xfId="0" applyFont="1" applyFill="1" applyBorder="1" applyAlignment="1">
      <alignment horizontal="center" vertical="center"/>
    </xf>
    <xf numFmtId="0" fontId="4" fillId="22" borderId="16" xfId="0" applyFont="1" applyFill="1" applyBorder="1" applyAlignment="1">
      <alignment horizontal="center" vertical="center"/>
    </xf>
    <xf numFmtId="0" fontId="123" fillId="22" borderId="18" xfId="0" applyFont="1" applyFill="1" applyBorder="1" applyAlignment="1">
      <alignment horizontal="center" vertical="center"/>
    </xf>
    <xf numFmtId="0" fontId="4" fillId="22" borderId="18" xfId="0" applyFont="1" applyFill="1" applyBorder="1" applyAlignment="1">
      <alignment horizontal="center" vertical="center"/>
    </xf>
    <xf numFmtId="0" fontId="127" fillId="23" borderId="18" xfId="0" applyFont="1" applyFill="1" applyBorder="1" applyAlignment="1">
      <alignment horizontal="center" vertical="center"/>
    </xf>
    <xf numFmtId="0" fontId="4" fillId="23" borderId="18" xfId="0" applyFont="1" applyFill="1" applyBorder="1" applyAlignment="1">
      <alignment horizontal="center" vertical="center"/>
    </xf>
    <xf numFmtId="0" fontId="128" fillId="9" borderId="17" xfId="0" applyFont="1" applyFill="1" applyBorder="1" applyAlignment="1">
      <alignment horizontal="center" vertical="center"/>
    </xf>
    <xf numFmtId="0" fontId="4" fillId="9" borderId="0" xfId="0" applyFont="1" applyFill="1" applyAlignment="1">
      <alignment horizontal="center" vertical="center"/>
    </xf>
    <xf numFmtId="0" fontId="129" fillId="10" borderId="7" xfId="0" applyFont="1" applyFill="1" applyBorder="1" applyAlignment="1">
      <alignment horizontal="center" vertical="center"/>
    </xf>
    <xf numFmtId="0" fontId="131" fillId="32" borderId="7" xfId="0" applyFont="1" applyFill="1" applyBorder="1" applyAlignment="1">
      <alignment horizontal="center" vertical="center"/>
    </xf>
    <xf numFmtId="0" fontId="133" fillId="20" borderId="25" xfId="0" applyFont="1" applyFill="1" applyBorder="1" applyAlignment="1">
      <alignment horizontal="center" vertical="center"/>
    </xf>
    <xf numFmtId="0" fontId="4" fillId="20" borderId="25" xfId="0" applyFont="1" applyFill="1" applyBorder="1" applyAlignment="1">
      <alignment horizontal="center" vertical="center"/>
    </xf>
    <xf numFmtId="0" fontId="4" fillId="30" borderId="26" xfId="0" applyFont="1" applyFill="1" applyBorder="1" applyAlignment="1">
      <alignment horizontal="center" vertical="center"/>
    </xf>
    <xf numFmtId="0" fontId="135" fillId="20" borderId="7" xfId="0" applyFont="1" applyFill="1" applyBorder="1" applyAlignment="1">
      <alignment horizontal="center" vertical="center"/>
    </xf>
    <xf numFmtId="0" fontId="4" fillId="20" borderId="17" xfId="0" applyFont="1" applyFill="1" applyBorder="1" applyAlignment="1">
      <alignment horizontal="center" vertical="center"/>
    </xf>
    <xf numFmtId="0" fontId="4" fillId="25" borderId="27" xfId="0" applyFont="1" applyFill="1" applyBorder="1" applyAlignment="1">
      <alignment horizontal="center" vertical="center"/>
    </xf>
    <xf numFmtId="0" fontId="4" fillId="32" borderId="25" xfId="0" applyFont="1" applyFill="1" applyBorder="1" applyAlignment="1">
      <alignment horizontal="center" vertical="center"/>
    </xf>
    <xf numFmtId="0" fontId="138" fillId="25" borderId="21" xfId="0" applyFont="1" applyFill="1" applyBorder="1" applyAlignment="1">
      <alignment horizontal="center" vertical="center"/>
    </xf>
    <xf numFmtId="0" fontId="139" fillId="30" borderId="17" xfId="0" applyFont="1" applyFill="1" applyBorder="1" applyAlignment="1">
      <alignment horizontal="center" vertical="center"/>
    </xf>
    <xf numFmtId="0" fontId="141" fillId="10" borderId="7" xfId="0" applyFont="1" applyFill="1" applyBorder="1" applyAlignment="1">
      <alignment horizontal="center" vertical="center"/>
    </xf>
    <xf numFmtId="0" fontId="142" fillId="20" borderId="17" xfId="0" applyFont="1" applyFill="1" applyBorder="1" applyAlignment="1">
      <alignment horizontal="center" vertical="center"/>
    </xf>
    <xf numFmtId="0" fontId="144" fillId="32" borderId="21" xfId="0" applyFont="1" applyFill="1" applyBorder="1" applyAlignment="1">
      <alignment horizontal="center" vertical="center"/>
    </xf>
    <xf numFmtId="0" fontId="4" fillId="32" borderId="20" xfId="0" applyFont="1" applyFill="1" applyBorder="1" applyAlignment="1">
      <alignment horizontal="center" vertical="center"/>
    </xf>
    <xf numFmtId="0" fontId="146" fillId="21" borderId="18" xfId="0" applyFont="1" applyFill="1" applyBorder="1" applyAlignment="1">
      <alignment horizontal="center" vertical="center"/>
    </xf>
    <xf numFmtId="0" fontId="4" fillId="21" borderId="18" xfId="0" applyFont="1" applyFill="1" applyBorder="1" applyAlignment="1">
      <alignment horizontal="center" vertical="center"/>
    </xf>
    <xf numFmtId="0" fontId="147" fillId="9" borderId="7" xfId="0" applyFont="1" applyFill="1" applyBorder="1" applyAlignment="1">
      <alignment horizontal="center" vertical="center"/>
    </xf>
    <xf numFmtId="0" fontId="73" fillId="2" borderId="7" xfId="0" applyFont="1" applyFill="1" applyBorder="1" applyAlignment="1">
      <alignment horizontal="center" vertical="center"/>
    </xf>
    <xf numFmtId="0" fontId="4" fillId="30" borderId="12" xfId="0" applyFont="1" applyFill="1" applyBorder="1" applyAlignment="1">
      <alignment horizontal="center" vertical="center"/>
    </xf>
    <xf numFmtId="0" fontId="152" fillId="9" borderId="17" xfId="0" applyFont="1" applyFill="1" applyBorder="1" applyAlignment="1">
      <alignment horizontal="center" vertical="center"/>
    </xf>
    <xf numFmtId="0" fontId="156" fillId="20" borderId="18" xfId="0" applyFont="1" applyFill="1" applyBorder="1" applyAlignment="1">
      <alignment horizontal="center" vertical="center"/>
    </xf>
    <xf numFmtId="0" fontId="4" fillId="20" borderId="18" xfId="0" applyFont="1" applyFill="1" applyBorder="1" applyAlignment="1">
      <alignment horizontal="center" vertical="center"/>
    </xf>
    <xf numFmtId="0" fontId="158" fillId="2" borderId="7" xfId="0" applyFont="1" applyFill="1" applyBorder="1" applyAlignment="1">
      <alignment horizontal="center" vertical="center"/>
    </xf>
    <xf numFmtId="0" fontId="159" fillId="21" borderId="21" xfId="0" applyFont="1" applyFill="1" applyBorder="1" applyAlignment="1">
      <alignment horizontal="center" vertical="center"/>
    </xf>
    <xf numFmtId="0" fontId="4" fillId="21" borderId="20" xfId="0" applyFont="1" applyFill="1" applyBorder="1" applyAlignment="1">
      <alignment horizontal="center" vertical="center"/>
    </xf>
    <xf numFmtId="0" fontId="166" fillId="2" borderId="7" xfId="0" applyFont="1" applyFill="1" applyBorder="1" applyAlignment="1">
      <alignment horizontal="center" vertical="center"/>
    </xf>
    <xf numFmtId="0" fontId="38" fillId="25" borderId="22" xfId="0" applyFont="1" applyFill="1" applyBorder="1" applyAlignment="1">
      <alignment horizontal="center" vertical="center"/>
    </xf>
    <xf numFmtId="0" fontId="38" fillId="30" borderId="8" xfId="0" applyFont="1" applyFill="1" applyBorder="1" applyAlignment="1">
      <alignment horizontal="center" vertical="center"/>
    </xf>
    <xf numFmtId="0" fontId="38" fillId="25" borderId="8" xfId="0" applyFont="1" applyFill="1" applyBorder="1" applyAlignment="1">
      <alignment horizontal="center" vertical="center"/>
    </xf>
    <xf numFmtId="0" fontId="38" fillId="30" borderId="19" xfId="0" applyFont="1" applyFill="1" applyBorder="1" applyAlignment="1">
      <alignment horizontal="center" vertical="center"/>
    </xf>
    <xf numFmtId="0" fontId="175" fillId="32" borderId="18" xfId="0" applyFont="1" applyFill="1" applyBorder="1" applyAlignment="1">
      <alignment horizontal="center" vertical="center"/>
    </xf>
    <xf numFmtId="0" fontId="177" fillId="21" borderId="18" xfId="0" applyFont="1" applyFill="1" applyBorder="1" applyAlignment="1">
      <alignment horizontal="center" vertical="center"/>
    </xf>
    <xf numFmtId="0" fontId="178" fillId="22" borderId="7" xfId="0" applyFont="1" applyFill="1" applyBorder="1" applyAlignment="1">
      <alignment horizontal="center" vertical="center"/>
    </xf>
    <xf numFmtId="0" fontId="180" fillId="9" borderId="18" xfId="0" applyFont="1" applyFill="1" applyBorder="1" applyAlignment="1">
      <alignment horizontal="center" vertical="center"/>
    </xf>
    <xf numFmtId="0" fontId="4" fillId="9" borderId="18" xfId="0" applyFont="1" applyFill="1" applyBorder="1" applyAlignment="1">
      <alignment horizontal="center" vertical="center"/>
    </xf>
    <xf numFmtId="0" fontId="5" fillId="0" borderId="0" xfId="0" applyFont="1"/>
    <xf numFmtId="0" fontId="182" fillId="2" borderId="13" xfId="0" applyFont="1" applyFill="1" applyBorder="1" applyAlignment="1">
      <alignment horizontal="center" vertical="center"/>
    </xf>
    <xf numFmtId="0" fontId="183" fillId="8" borderId="0" xfId="0" applyFont="1" applyFill="1" applyAlignment="1">
      <alignment horizontal="center" vertical="center"/>
    </xf>
    <xf numFmtId="0" fontId="71" fillId="12" borderId="28" xfId="0" applyFont="1" applyFill="1" applyBorder="1" applyAlignment="1">
      <alignment horizontal="center" vertical="center"/>
    </xf>
    <xf numFmtId="0" fontId="184" fillId="13" borderId="2" xfId="0" applyFont="1" applyFill="1" applyBorder="1" applyAlignment="1">
      <alignment horizontal="center" vertical="center"/>
    </xf>
    <xf numFmtId="0" fontId="184" fillId="14" borderId="13" xfId="0" applyFont="1" applyFill="1" applyBorder="1" applyAlignment="1">
      <alignment horizontal="center" vertical="center"/>
    </xf>
    <xf numFmtId="0" fontId="184" fillId="15" borderId="13" xfId="0" applyFont="1" applyFill="1" applyBorder="1" applyAlignment="1">
      <alignment horizontal="center" vertical="center"/>
    </xf>
    <xf numFmtId="0" fontId="184" fillId="17" borderId="13" xfId="0" applyFont="1" applyFill="1" applyBorder="1" applyAlignment="1">
      <alignment horizontal="center" vertical="center"/>
    </xf>
    <xf numFmtId="0" fontId="184" fillId="18" borderId="13" xfId="0" applyFont="1" applyFill="1" applyBorder="1" applyAlignment="1">
      <alignment horizontal="center" vertical="center"/>
    </xf>
    <xf numFmtId="0" fontId="184" fillId="19" borderId="13" xfId="0" applyFont="1" applyFill="1" applyBorder="1" applyAlignment="1">
      <alignment horizontal="center" vertical="center"/>
    </xf>
    <xf numFmtId="0" fontId="4" fillId="20" borderId="12" xfId="0" applyFont="1" applyFill="1" applyBorder="1" applyAlignment="1">
      <alignment horizontal="left" vertical="center"/>
    </xf>
    <xf numFmtId="0" fontId="38" fillId="21" borderId="17" xfId="0" applyFont="1" applyFill="1" applyBorder="1" applyAlignment="1">
      <alignment vertical="center"/>
    </xf>
    <xf numFmtId="0" fontId="38" fillId="22" borderId="17" xfId="0" applyFont="1" applyFill="1" applyBorder="1" applyAlignment="1">
      <alignment vertical="center"/>
    </xf>
    <xf numFmtId="0" fontId="4" fillId="23" borderId="0" xfId="0" applyFont="1" applyFill="1" applyAlignment="1">
      <alignment horizontal="left" vertical="center"/>
    </xf>
    <xf numFmtId="0" fontId="4" fillId="24" borderId="12" xfId="0" applyFont="1" applyFill="1" applyBorder="1" applyAlignment="1">
      <alignment horizontal="left" vertical="center"/>
    </xf>
    <xf numFmtId="0" fontId="4" fillId="32" borderId="12" xfId="0" applyFont="1" applyFill="1" applyBorder="1" applyAlignment="1">
      <alignment horizontal="left" vertical="center"/>
    </xf>
    <xf numFmtId="0" fontId="185" fillId="25" borderId="12" xfId="0" applyFont="1" applyFill="1" applyBorder="1" applyAlignment="1">
      <alignment horizontal="left" vertical="center"/>
    </xf>
    <xf numFmtId="0" fontId="4" fillId="26" borderId="17" xfId="0" applyFont="1" applyFill="1" applyBorder="1" applyAlignment="1">
      <alignment horizontal="left" vertical="center"/>
    </xf>
    <xf numFmtId="0" fontId="38" fillId="27" borderId="17" xfId="0" applyFont="1" applyFill="1" applyBorder="1" applyAlignment="1">
      <alignment vertical="center"/>
    </xf>
    <xf numFmtId="0" fontId="38" fillId="33" borderId="17" xfId="0" applyFont="1" applyFill="1" applyBorder="1" applyAlignment="1">
      <alignment vertical="center"/>
    </xf>
    <xf numFmtId="0" fontId="4" fillId="28" borderId="0" xfId="0" applyFont="1" applyFill="1" applyAlignment="1">
      <alignment horizontal="left" vertical="center"/>
    </xf>
    <xf numFmtId="0" fontId="4" fillId="29" borderId="17" xfId="0" applyFont="1" applyFill="1" applyBorder="1" applyAlignment="1">
      <alignment horizontal="left" vertical="center"/>
    </xf>
    <xf numFmtId="0" fontId="4" fillId="35" borderId="17" xfId="0" applyFont="1" applyFill="1" applyBorder="1" applyAlignment="1">
      <alignment horizontal="left" vertical="center"/>
    </xf>
    <xf numFmtId="0" fontId="186" fillId="30" borderId="17" xfId="0" applyFont="1" applyFill="1" applyBorder="1" applyAlignment="1">
      <alignment horizontal="left" vertical="center"/>
    </xf>
    <xf numFmtId="0" fontId="4" fillId="20" borderId="17" xfId="0" applyFont="1" applyFill="1" applyBorder="1" applyAlignment="1">
      <alignment horizontal="left" vertical="center"/>
    </xf>
    <xf numFmtId="0" fontId="4" fillId="24" borderId="17" xfId="0" applyFont="1" applyFill="1" applyBorder="1" applyAlignment="1">
      <alignment horizontal="left" vertical="center"/>
    </xf>
    <xf numFmtId="0" fontId="4" fillId="32" borderId="17" xfId="0" applyFont="1" applyFill="1" applyBorder="1" applyAlignment="1">
      <alignment horizontal="left" vertical="center"/>
    </xf>
    <xf numFmtId="0" fontId="187" fillId="25" borderId="17" xfId="0" applyFont="1" applyFill="1" applyBorder="1" applyAlignment="1">
      <alignment horizontal="left" vertical="center"/>
    </xf>
    <xf numFmtId="0" fontId="4" fillId="20" borderId="17" xfId="0" applyFont="1" applyFill="1" applyBorder="1" applyAlignment="1">
      <alignment horizontal="left" vertical="center" wrapText="1"/>
    </xf>
    <xf numFmtId="0" fontId="5" fillId="25" borderId="17" xfId="0" applyFont="1" applyFill="1" applyBorder="1" applyAlignment="1">
      <alignment horizontal="left" vertical="center"/>
    </xf>
    <xf numFmtId="0" fontId="4" fillId="20" borderId="7" xfId="0" applyFont="1" applyFill="1" applyBorder="1" applyAlignment="1">
      <alignment horizontal="left" vertical="center"/>
    </xf>
    <xf numFmtId="0" fontId="5" fillId="28" borderId="0" xfId="0" applyFont="1" applyFill="1" applyAlignment="1">
      <alignment horizontal="left" vertical="center"/>
    </xf>
    <xf numFmtId="0" fontId="4" fillId="35" borderId="7" xfId="0" applyFont="1" applyFill="1" applyBorder="1" applyAlignment="1">
      <alignment horizontal="left" vertical="center"/>
    </xf>
    <xf numFmtId="0" fontId="4" fillId="26" borderId="7" xfId="0" applyFont="1" applyFill="1" applyBorder="1" applyAlignment="1">
      <alignment horizontal="left" vertical="center"/>
    </xf>
    <xf numFmtId="0" fontId="38" fillId="27" borderId="7" xfId="0" applyFont="1" applyFill="1" applyBorder="1" applyAlignment="1">
      <alignment vertical="center"/>
    </xf>
    <xf numFmtId="0" fontId="38" fillId="33" borderId="28" xfId="0" applyFont="1" applyFill="1" applyBorder="1" applyAlignment="1">
      <alignment vertical="center"/>
    </xf>
    <xf numFmtId="0" fontId="38" fillId="8" borderId="0" xfId="0" applyFont="1" applyFill="1"/>
    <xf numFmtId="0" fontId="38" fillId="21" borderId="7" xfId="0" applyFont="1" applyFill="1" applyBorder="1" applyAlignment="1">
      <alignment vertical="center"/>
    </xf>
    <xf numFmtId="0" fontId="38" fillId="8" borderId="7" xfId="0" applyFont="1" applyFill="1" applyBorder="1" applyAlignment="1">
      <alignment vertical="center"/>
    </xf>
    <xf numFmtId="0" fontId="4" fillId="23" borderId="17" xfId="0" applyFont="1" applyFill="1" applyBorder="1" applyAlignment="1">
      <alignment horizontal="left" vertical="center"/>
    </xf>
    <xf numFmtId="0" fontId="4" fillId="24" borderId="7" xfId="0" applyFont="1" applyFill="1" applyBorder="1" applyAlignment="1">
      <alignment horizontal="left" vertical="center"/>
    </xf>
    <xf numFmtId="0" fontId="4" fillId="28" borderId="17" xfId="0" applyFont="1" applyFill="1" applyBorder="1" applyAlignment="1">
      <alignment horizontal="left" vertical="center"/>
    </xf>
    <xf numFmtId="0" fontId="4" fillId="29" borderId="7" xfId="0" applyFont="1" applyFill="1" applyBorder="1" applyAlignment="1">
      <alignment horizontal="left" vertical="center"/>
    </xf>
    <xf numFmtId="0" fontId="4" fillId="29" borderId="9" xfId="0" applyFont="1" applyFill="1" applyBorder="1" applyAlignment="1">
      <alignment horizontal="left" vertical="center"/>
    </xf>
    <xf numFmtId="0" fontId="4" fillId="28" borderId="7" xfId="0" applyFont="1" applyFill="1" applyBorder="1" applyAlignment="1">
      <alignment horizontal="left" vertical="center"/>
    </xf>
    <xf numFmtId="0" fontId="4" fillId="8" borderId="7" xfId="0" applyFont="1" applyFill="1" applyBorder="1" applyAlignment="1">
      <alignment horizontal="left" vertical="center"/>
    </xf>
    <xf numFmtId="0" fontId="4" fillId="23" borderId="7" xfId="0" applyFont="1" applyFill="1" applyBorder="1" applyAlignment="1">
      <alignment horizontal="left" vertical="center"/>
    </xf>
    <xf numFmtId="0" fontId="4" fillId="8" borderId="4" xfId="0" applyFont="1" applyFill="1" applyBorder="1" applyAlignment="1">
      <alignment horizontal="left" vertical="center"/>
    </xf>
    <xf numFmtId="0" fontId="4" fillId="32" borderId="7" xfId="0" applyFont="1" applyFill="1" applyBorder="1" applyAlignment="1">
      <alignment horizontal="left" vertical="center"/>
    </xf>
    <xf numFmtId="0" fontId="5" fillId="21" borderId="17" xfId="0" applyFont="1" applyFill="1" applyBorder="1" applyAlignment="1">
      <alignment vertical="center"/>
    </xf>
    <xf numFmtId="0" fontId="5" fillId="27" borderId="17" xfId="0" applyFont="1" applyFill="1" applyBorder="1" applyAlignment="1">
      <alignment vertical="center"/>
    </xf>
    <xf numFmtId="0" fontId="4" fillId="21" borderId="17" xfId="0" applyFont="1" applyFill="1" applyBorder="1" applyAlignment="1">
      <alignment vertical="center"/>
    </xf>
    <xf numFmtId="0" fontId="4" fillId="27" borderId="17" xfId="0" applyFont="1" applyFill="1" applyBorder="1" applyAlignment="1">
      <alignment vertical="center"/>
    </xf>
    <xf numFmtId="0" fontId="4" fillId="8" borderId="5" xfId="0" applyFont="1" applyFill="1" applyBorder="1" applyAlignment="1">
      <alignment horizontal="left" vertical="center"/>
    </xf>
    <xf numFmtId="0" fontId="188" fillId="20" borderId="17" xfId="0" applyFont="1" applyFill="1" applyBorder="1" applyAlignment="1">
      <alignment vertical="center"/>
    </xf>
    <xf numFmtId="0" fontId="38" fillId="0" borderId="0" xfId="0" applyFont="1"/>
    <xf numFmtId="0" fontId="189" fillId="26" borderId="17" xfId="0" applyFont="1" applyFill="1" applyBorder="1" applyAlignment="1">
      <alignment vertical="center"/>
    </xf>
    <xf numFmtId="0" fontId="190" fillId="0" borderId="0" xfId="0" applyFont="1"/>
    <xf numFmtId="0" fontId="191" fillId="26" borderId="17" xfId="0" applyFont="1" applyFill="1" applyBorder="1" applyAlignment="1">
      <alignment vertical="center"/>
    </xf>
    <xf numFmtId="0" fontId="5" fillId="26" borderId="17" xfId="0" applyFont="1" applyFill="1" applyBorder="1" applyAlignment="1">
      <alignment vertical="center"/>
    </xf>
    <xf numFmtId="0" fontId="5" fillId="20" borderId="17" xfId="0" applyFont="1" applyFill="1" applyBorder="1" applyAlignment="1">
      <alignment horizontal="left" vertical="center"/>
    </xf>
    <xf numFmtId="0" fontId="5" fillId="26" borderId="17" xfId="0" applyFont="1" applyFill="1" applyBorder="1" applyAlignment="1">
      <alignment horizontal="left" vertical="center"/>
    </xf>
    <xf numFmtId="0" fontId="5" fillId="20" borderId="17" xfId="0" applyFont="1" applyFill="1" applyBorder="1" applyAlignment="1">
      <alignment vertical="center"/>
    </xf>
    <xf numFmtId="0" fontId="38" fillId="26" borderId="17" xfId="0" applyFont="1" applyFill="1" applyBorder="1" applyAlignment="1">
      <alignment vertical="center"/>
    </xf>
    <xf numFmtId="0" fontId="38" fillId="20" borderId="17" xfId="0" applyFont="1" applyFill="1" applyBorder="1" applyAlignment="1">
      <alignment vertical="center"/>
    </xf>
    <xf numFmtId="0" fontId="192" fillId="20" borderId="17" xfId="0" applyFont="1" applyFill="1" applyBorder="1" applyAlignment="1">
      <alignment horizontal="left" vertical="center"/>
    </xf>
    <xf numFmtId="0" fontId="0" fillId="26" borderId="17" xfId="0" applyFill="1" applyBorder="1" applyAlignment="1">
      <alignment horizontal="left" vertical="center"/>
    </xf>
    <xf numFmtId="0" fontId="4" fillId="32" borderId="9" xfId="0" applyFont="1" applyFill="1" applyBorder="1" applyAlignment="1">
      <alignment horizontal="left" vertical="center"/>
    </xf>
    <xf numFmtId="0" fontId="4" fillId="8" borderId="0" xfId="0" applyFont="1" applyFill="1" applyAlignment="1">
      <alignment horizontal="left" vertical="center"/>
    </xf>
    <xf numFmtId="0" fontId="193" fillId="26" borderId="7" xfId="0" applyFont="1" applyFill="1" applyBorder="1" applyAlignment="1">
      <alignment vertical="center"/>
    </xf>
    <xf numFmtId="0" fontId="38" fillId="8" borderId="4" xfId="0" applyFont="1" applyFill="1" applyBorder="1" applyAlignment="1">
      <alignment vertical="center"/>
    </xf>
    <xf numFmtId="0" fontId="194" fillId="26" borderId="17" xfId="0" applyFont="1" applyFill="1" applyBorder="1" applyAlignment="1">
      <alignment horizontal="left" vertical="center"/>
    </xf>
    <xf numFmtId="0" fontId="195" fillId="20" borderId="17" xfId="0" applyFont="1" applyFill="1" applyBorder="1" applyAlignment="1">
      <alignment horizontal="left" vertical="center"/>
    </xf>
    <xf numFmtId="0" fontId="196" fillId="20" borderId="17" xfId="0" applyFont="1" applyFill="1" applyBorder="1" applyAlignment="1">
      <alignment vertical="center"/>
    </xf>
    <xf numFmtId="0" fontId="197" fillId="26" borderId="17" xfId="0" applyFont="1" applyFill="1" applyBorder="1" applyAlignment="1">
      <alignment vertical="center" wrapText="1"/>
    </xf>
    <xf numFmtId="0" fontId="5" fillId="20" borderId="17" xfId="0" applyFont="1" applyFill="1" applyBorder="1" applyAlignment="1">
      <alignment vertical="center" wrapText="1"/>
    </xf>
    <xf numFmtId="0" fontId="198" fillId="20" borderId="17" xfId="0" applyFont="1" applyFill="1" applyBorder="1" applyAlignment="1">
      <alignment horizontal="left" vertical="center"/>
    </xf>
    <xf numFmtId="0" fontId="199" fillId="8" borderId="0" xfId="0" applyFont="1" applyFill="1" applyAlignment="1">
      <alignment horizontal="left" vertical="center"/>
    </xf>
    <xf numFmtId="0" fontId="5" fillId="20" borderId="28" xfId="0" applyFont="1" applyFill="1" applyBorder="1" applyAlignment="1">
      <alignment horizontal="left" vertical="center"/>
    </xf>
    <xf numFmtId="0" fontId="204" fillId="37" borderId="0" xfId="0" applyFont="1" applyFill="1" applyAlignment="1">
      <alignment horizontal="center"/>
    </xf>
    <xf numFmtId="0" fontId="205" fillId="37" borderId="34" xfId="0" applyFont="1" applyFill="1" applyBorder="1" applyAlignment="1">
      <alignment horizontal="center"/>
    </xf>
    <xf numFmtId="0" fontId="200" fillId="2" borderId="35" xfId="0" applyFont="1" applyFill="1" applyBorder="1" applyAlignment="1">
      <alignment horizontal="center"/>
    </xf>
    <xf numFmtId="0" fontId="200" fillId="2" borderId="20" xfId="0" applyFont="1" applyFill="1" applyBorder="1" applyAlignment="1">
      <alignment horizontal="center"/>
    </xf>
    <xf numFmtId="0" fontId="205" fillId="31" borderId="38" xfId="0" applyFont="1" applyFill="1" applyBorder="1" applyAlignment="1">
      <alignment horizontal="center"/>
    </xf>
    <xf numFmtId="0" fontId="206" fillId="38" borderId="34" xfId="0" applyFont="1" applyFill="1" applyBorder="1" applyAlignment="1">
      <alignment horizontal="center"/>
    </xf>
    <xf numFmtId="0" fontId="38" fillId="24" borderId="34" xfId="0" applyFont="1" applyFill="1" applyBorder="1"/>
    <xf numFmtId="0" fontId="38" fillId="37" borderId="0" xfId="0" applyFont="1" applyFill="1"/>
    <xf numFmtId="0" fontId="38" fillId="24" borderId="41" xfId="0" applyFont="1" applyFill="1" applyBorder="1" applyAlignment="1">
      <alignment wrapText="1"/>
    </xf>
    <xf numFmtId="0" fontId="38" fillId="2" borderId="23" xfId="0" applyFont="1" applyFill="1" applyBorder="1"/>
    <xf numFmtId="0" fontId="38" fillId="36" borderId="41" xfId="0" applyFont="1" applyFill="1" applyBorder="1" applyAlignment="1">
      <alignment horizontal="center" vertical="center"/>
    </xf>
    <xf numFmtId="0" fontId="38" fillId="36" borderId="41" xfId="0" applyFont="1" applyFill="1" applyBorder="1"/>
    <xf numFmtId="0" fontId="38" fillId="31" borderId="34" xfId="0" applyFont="1" applyFill="1" applyBorder="1"/>
    <xf numFmtId="0" fontId="38" fillId="23" borderId="40" xfId="0" applyFont="1" applyFill="1" applyBorder="1" applyAlignment="1">
      <alignment horizontal="center" vertical="center"/>
    </xf>
    <xf numFmtId="0" fontId="38" fillId="23" borderId="32" xfId="0" applyFont="1" applyFill="1" applyBorder="1"/>
    <xf numFmtId="0" fontId="203" fillId="23" borderId="41" xfId="0" applyFont="1" applyFill="1" applyBorder="1" applyAlignment="1">
      <alignment horizontal="center" wrapText="1"/>
    </xf>
    <xf numFmtId="0" fontId="38" fillId="29" borderId="34" xfId="0" applyFont="1" applyFill="1" applyBorder="1"/>
    <xf numFmtId="0" fontId="38" fillId="29" borderId="34" xfId="0" applyFont="1" applyFill="1" applyBorder="1" applyAlignment="1">
      <alignment wrapText="1"/>
    </xf>
    <xf numFmtId="0" fontId="38" fillId="2" borderId="33" xfId="0" applyFont="1" applyFill="1" applyBorder="1"/>
    <xf numFmtId="0" fontId="38" fillId="6" borderId="34" xfId="0" applyFont="1" applyFill="1" applyBorder="1"/>
    <xf numFmtId="0" fontId="38" fillId="6" borderId="34" xfId="0" applyFont="1" applyFill="1" applyBorder="1" applyAlignment="1">
      <alignment wrapText="1"/>
    </xf>
    <xf numFmtId="0" fontId="38" fillId="28" borderId="32" xfId="0" applyFont="1" applyFill="1" applyBorder="1"/>
    <xf numFmtId="0" fontId="203" fillId="28" borderId="34" xfId="0" applyFont="1" applyFill="1" applyBorder="1" applyAlignment="1">
      <alignment horizontal="center" wrapText="1"/>
    </xf>
    <xf numFmtId="0" fontId="38" fillId="24" borderId="34" xfId="0" applyFont="1" applyFill="1" applyBorder="1" applyAlignment="1">
      <alignment wrapText="1"/>
    </xf>
    <xf numFmtId="0" fontId="38" fillId="23" borderId="34" xfId="0" applyFont="1" applyFill="1" applyBorder="1"/>
    <xf numFmtId="0" fontId="38" fillId="36" borderId="34" xfId="0" applyFont="1" applyFill="1" applyBorder="1" applyAlignment="1">
      <alignment horizontal="center" vertical="center"/>
    </xf>
    <xf numFmtId="0" fontId="38" fillId="36" borderId="34" xfId="0" applyFont="1" applyFill="1" applyBorder="1"/>
    <xf numFmtId="0" fontId="38" fillId="28" borderId="40" xfId="0" applyFont="1" applyFill="1" applyBorder="1" applyAlignment="1">
      <alignment horizontal="center" vertical="center"/>
    </xf>
    <xf numFmtId="0" fontId="38" fillId="6" borderId="34" xfId="0" applyFont="1" applyFill="1" applyBorder="1" applyAlignment="1">
      <alignment horizontal="center" vertical="center"/>
    </xf>
    <xf numFmtId="0" fontId="203" fillId="23" borderId="34" xfId="0" applyFont="1" applyFill="1" applyBorder="1" applyAlignment="1">
      <alignment horizontal="center" wrapText="1"/>
    </xf>
    <xf numFmtId="0" fontId="38" fillId="36" borderId="34" xfId="0" applyFont="1" applyFill="1" applyBorder="1" applyAlignment="1">
      <alignment horizontal="center" vertical="center" wrapText="1"/>
    </xf>
    <xf numFmtId="0" fontId="203" fillId="36" borderId="34" xfId="0" applyFont="1" applyFill="1" applyBorder="1" applyAlignment="1">
      <alignment wrapText="1"/>
    </xf>
    <xf numFmtId="0" fontId="38" fillId="28" borderId="34" xfId="0" applyFont="1" applyFill="1" applyBorder="1"/>
    <xf numFmtId="0" fontId="38" fillId="6" borderId="34" xfId="0" applyFont="1" applyFill="1" applyBorder="1" applyAlignment="1">
      <alignment horizontal="center" vertical="center" wrapText="1"/>
    </xf>
    <xf numFmtId="0" fontId="38" fillId="23" borderId="34" xfId="0" applyFont="1" applyFill="1" applyBorder="1" applyAlignment="1">
      <alignment wrapText="1"/>
    </xf>
    <xf numFmtId="0" fontId="38" fillId="29" borderId="34" xfId="0" applyFont="1" applyFill="1" applyBorder="1" applyAlignment="1">
      <alignment horizontal="center" vertical="center"/>
    </xf>
    <xf numFmtId="0" fontId="38" fillId="24" borderId="34" xfId="0" applyFont="1" applyFill="1" applyBorder="1" applyAlignment="1">
      <alignment horizontal="center" vertical="center"/>
    </xf>
    <xf numFmtId="0" fontId="203" fillId="29" borderId="34" xfId="0" applyFont="1" applyFill="1" applyBorder="1" applyAlignment="1">
      <alignment wrapText="1"/>
    </xf>
    <xf numFmtId="0" fontId="38" fillId="36" borderId="40" xfId="0" applyFont="1" applyFill="1" applyBorder="1" applyAlignment="1">
      <alignment horizontal="center" vertical="center"/>
    </xf>
    <xf numFmtId="0" fontId="38" fillId="36" borderId="34" xfId="0" applyFont="1" applyFill="1" applyBorder="1" applyAlignment="1">
      <alignment wrapText="1"/>
    </xf>
    <xf numFmtId="0" fontId="38" fillId="28" borderId="34" xfId="0" applyFont="1" applyFill="1" applyBorder="1" applyAlignment="1">
      <alignment horizontal="center" vertical="center"/>
    </xf>
    <xf numFmtId="0" fontId="38" fillId="23" borderId="34" xfId="0" applyFont="1" applyFill="1" applyBorder="1" applyAlignment="1">
      <alignment horizontal="center" vertical="center"/>
    </xf>
    <xf numFmtId="0" fontId="203" fillId="28" borderId="34" xfId="0" applyFont="1" applyFill="1" applyBorder="1"/>
    <xf numFmtId="0" fontId="203" fillId="28" borderId="34" xfId="0" applyFont="1" applyFill="1" applyBorder="1" applyAlignment="1">
      <alignment horizontal="left" wrapText="1"/>
    </xf>
    <xf numFmtId="0" fontId="38" fillId="29" borderId="32" xfId="0" applyFont="1" applyFill="1" applyBorder="1"/>
    <xf numFmtId="0" fontId="38" fillId="37" borderId="39" xfId="0" applyFont="1" applyFill="1" applyBorder="1"/>
    <xf numFmtId="0" fontId="203" fillId="29" borderId="33" xfId="0" applyFont="1" applyFill="1" applyBorder="1" applyAlignment="1">
      <alignment horizontal="center"/>
    </xf>
    <xf numFmtId="0" fontId="203" fillId="23" borderId="34" xfId="0" applyFont="1" applyFill="1" applyBorder="1" applyAlignment="1">
      <alignment horizontal="left" wrapText="1"/>
    </xf>
    <xf numFmtId="0" fontId="203" fillId="24" borderId="34" xfId="0" applyFont="1" applyFill="1" applyBorder="1" applyAlignment="1">
      <alignment horizontal="center"/>
    </xf>
    <xf numFmtId="0" fontId="38" fillId="28" borderId="34" xfId="0" applyFont="1" applyFill="1" applyBorder="1" applyAlignment="1">
      <alignment wrapText="1"/>
    </xf>
    <xf numFmtId="0" fontId="38" fillId="31" borderId="0" xfId="0" applyFont="1" applyFill="1"/>
    <xf numFmtId="0" fontId="203" fillId="36" borderId="34" xfId="0" applyFont="1" applyFill="1" applyBorder="1" applyAlignment="1">
      <alignment horizontal="center" wrapText="1"/>
    </xf>
    <xf numFmtId="0" fontId="203" fillId="6" borderId="34" xfId="0" applyFont="1" applyFill="1" applyBorder="1" applyAlignment="1">
      <alignment horizontal="center" wrapText="1"/>
    </xf>
    <xf numFmtId="0" fontId="38" fillId="2" borderId="34" xfId="0" applyFont="1" applyFill="1" applyBorder="1"/>
    <xf numFmtId="0" fontId="38" fillId="6" borderId="34" xfId="0" applyFont="1" applyFill="1" applyBorder="1" applyAlignment="1">
      <alignment horizontal="center"/>
    </xf>
    <xf numFmtId="0" fontId="38" fillId="28" borderId="32" xfId="0" applyFont="1" applyFill="1" applyBorder="1" applyAlignment="1">
      <alignment horizontal="center"/>
    </xf>
    <xf numFmtId="0" fontId="38" fillId="28" borderId="34" xfId="0" applyFont="1" applyFill="1" applyBorder="1" applyAlignment="1">
      <alignment horizontal="center"/>
    </xf>
    <xf numFmtId="0" fontId="210" fillId="39" borderId="34" xfId="0" applyFont="1" applyFill="1" applyBorder="1" applyAlignment="1">
      <alignment horizontal="center"/>
    </xf>
    <xf numFmtId="0" fontId="211" fillId="40" borderId="32" xfId="0" applyFont="1" applyFill="1" applyBorder="1" applyAlignment="1">
      <alignment horizontal="center" vertical="center"/>
    </xf>
    <xf numFmtId="0" fontId="210" fillId="41" borderId="34" xfId="0" applyFont="1" applyFill="1" applyBorder="1" applyAlignment="1">
      <alignment horizontal="center" vertical="center"/>
    </xf>
    <xf numFmtId="0" fontId="38" fillId="20" borderId="34" xfId="0" applyFont="1" applyFill="1" applyBorder="1"/>
    <xf numFmtId="0" fontId="203" fillId="20" borderId="34" xfId="0" applyFont="1" applyFill="1" applyBorder="1" applyAlignment="1">
      <alignment horizontal="center" vertical="center" wrapText="1"/>
    </xf>
    <xf numFmtId="0" fontId="38" fillId="32" borderId="34" xfId="0" applyFont="1" applyFill="1" applyBorder="1" applyAlignment="1">
      <alignment horizontal="center" vertical="center"/>
    </xf>
    <xf numFmtId="0" fontId="38" fillId="32" borderId="34" xfId="0" applyFont="1" applyFill="1" applyBorder="1"/>
    <xf numFmtId="0" fontId="38" fillId="32" borderId="32" xfId="0" applyFont="1" applyFill="1" applyBorder="1"/>
    <xf numFmtId="0" fontId="38" fillId="42" borderId="33" xfId="0" applyFont="1" applyFill="1" applyBorder="1" applyAlignment="1">
      <alignment horizontal="center" vertical="center"/>
    </xf>
    <xf numFmtId="0" fontId="38" fillId="42" borderId="34" xfId="0" applyFont="1" applyFill="1" applyBorder="1"/>
    <xf numFmtId="0" fontId="38" fillId="42" borderId="34" xfId="0" applyFont="1" applyFill="1" applyBorder="1" applyAlignment="1">
      <alignment vertical="center" wrapText="1"/>
    </xf>
    <xf numFmtId="0" fontId="38" fillId="26" borderId="34" xfId="0" applyFont="1" applyFill="1" applyBorder="1"/>
    <xf numFmtId="0" fontId="203" fillId="26" borderId="34" xfId="0" applyFont="1" applyFill="1" applyBorder="1" applyAlignment="1">
      <alignment horizontal="center" vertical="center" wrapText="1"/>
    </xf>
    <xf numFmtId="0" fontId="38" fillId="35" borderId="34" xfId="0" applyFont="1" applyFill="1" applyBorder="1"/>
    <xf numFmtId="0" fontId="38" fillId="35" borderId="34" xfId="0" applyFont="1" applyFill="1" applyBorder="1" applyAlignment="1">
      <alignment vertical="center"/>
    </xf>
    <xf numFmtId="0" fontId="38" fillId="43" borderId="34" xfId="0" applyFont="1" applyFill="1" applyBorder="1"/>
    <xf numFmtId="0" fontId="38" fillId="20" borderId="34" xfId="0" applyFont="1" applyFill="1" applyBorder="1" applyAlignment="1">
      <alignment vertical="center"/>
    </xf>
    <xf numFmtId="0" fontId="38" fillId="32" borderId="34" xfId="0" applyFont="1" applyFill="1" applyBorder="1" applyAlignment="1">
      <alignment wrapText="1"/>
    </xf>
    <xf numFmtId="0" fontId="38" fillId="35" borderId="34" xfId="0" applyFont="1" applyFill="1" applyBorder="1" applyAlignment="1">
      <alignment wrapText="1"/>
    </xf>
    <xf numFmtId="0" fontId="38" fillId="42" borderId="34" xfId="0" applyFont="1" applyFill="1" applyBorder="1" applyAlignment="1">
      <alignment horizontal="center"/>
    </xf>
    <xf numFmtId="0" fontId="38" fillId="42" borderId="34" xfId="0" applyFont="1" applyFill="1" applyBorder="1" applyAlignment="1">
      <alignment vertical="center"/>
    </xf>
    <xf numFmtId="0" fontId="38" fillId="26" borderId="34" xfId="0" applyFont="1" applyFill="1" applyBorder="1" applyAlignment="1">
      <alignment vertical="center"/>
    </xf>
    <xf numFmtId="0" fontId="38" fillId="43" borderId="34" xfId="0" applyFont="1" applyFill="1" applyBorder="1" applyAlignment="1">
      <alignment vertical="center" wrapText="1"/>
    </xf>
    <xf numFmtId="0" fontId="203" fillId="42" borderId="34" xfId="0" applyFont="1" applyFill="1" applyBorder="1" applyAlignment="1">
      <alignment vertical="center" wrapText="1"/>
    </xf>
    <xf numFmtId="0" fontId="203" fillId="43" borderId="34" xfId="0" applyFont="1" applyFill="1" applyBorder="1" applyAlignment="1">
      <alignment vertical="center" wrapText="1"/>
    </xf>
    <xf numFmtId="0" fontId="38" fillId="26" borderId="34" xfId="0" applyFont="1" applyFill="1" applyBorder="1" applyAlignment="1">
      <alignment horizontal="center" vertical="center"/>
    </xf>
    <xf numFmtId="0" fontId="38" fillId="35" borderId="34" xfId="0" applyFont="1" applyFill="1" applyBorder="1" applyAlignment="1">
      <alignment horizontal="center" vertical="center"/>
    </xf>
    <xf numFmtId="0" fontId="38" fillId="43" borderId="33" xfId="0" applyFont="1" applyFill="1" applyBorder="1" applyAlignment="1">
      <alignment horizontal="center" vertical="center"/>
    </xf>
    <xf numFmtId="0" fontId="38" fillId="43" borderId="34" xfId="0" applyFont="1" applyFill="1" applyBorder="1" applyAlignment="1">
      <alignment vertical="center"/>
    </xf>
    <xf numFmtId="0" fontId="38" fillId="20" borderId="34" xfId="0" applyFont="1" applyFill="1" applyBorder="1" applyAlignment="1">
      <alignment horizontal="center" vertical="center"/>
    </xf>
    <xf numFmtId="0" fontId="203" fillId="43" borderId="34" xfId="0" applyFont="1" applyFill="1" applyBorder="1" applyAlignment="1">
      <alignment horizontal="left" vertical="center" wrapText="1"/>
    </xf>
    <xf numFmtId="0" fontId="203" fillId="20" borderId="34" xfId="0" applyFont="1" applyFill="1" applyBorder="1" applyAlignment="1">
      <alignment vertical="center"/>
    </xf>
    <xf numFmtId="0" fontId="203" fillId="43" borderId="34" xfId="0" applyFont="1" applyFill="1" applyBorder="1" applyAlignment="1">
      <alignment vertical="center"/>
    </xf>
    <xf numFmtId="0" fontId="203" fillId="26" borderId="34" xfId="0" applyFont="1" applyFill="1" applyBorder="1" applyAlignment="1">
      <alignment vertical="center"/>
    </xf>
    <xf numFmtId="0" fontId="38" fillId="43" borderId="34" xfId="0" applyFont="1" applyFill="1" applyBorder="1" applyAlignment="1">
      <alignment horizontal="center"/>
    </xf>
    <xf numFmtId="0" fontId="203" fillId="42" borderId="34" xfId="0" applyFont="1" applyFill="1" applyBorder="1" applyAlignment="1">
      <alignment vertical="center"/>
    </xf>
    <xf numFmtId="0" fontId="203" fillId="42" borderId="34" xfId="0" applyFont="1" applyFill="1" applyBorder="1" applyAlignment="1">
      <alignment horizontal="center" vertical="center" wrapText="1"/>
    </xf>
    <xf numFmtId="0" fontId="203" fillId="43" borderId="34" xfId="0" applyFont="1" applyFill="1" applyBorder="1" applyAlignment="1">
      <alignment horizontal="center" vertical="center" wrapText="1"/>
    </xf>
    <xf numFmtId="0" fontId="203" fillId="26" borderId="34" xfId="0" applyFont="1" applyFill="1" applyBorder="1" applyAlignment="1">
      <alignment horizontal="center" wrapText="1"/>
    </xf>
    <xf numFmtId="0" fontId="203" fillId="20" borderId="34" xfId="0" applyFont="1" applyFill="1" applyBorder="1" applyAlignment="1">
      <alignment horizontal="center" wrapText="1"/>
    </xf>
    <xf numFmtId="0" fontId="203" fillId="42" borderId="34" xfId="0" applyFont="1" applyFill="1" applyBorder="1" applyAlignment="1">
      <alignment horizontal="left" vertical="center" wrapText="1"/>
    </xf>
    <xf numFmtId="0" fontId="38" fillId="43" borderId="34" xfId="0" applyFont="1" applyFill="1" applyBorder="1" applyAlignment="1">
      <alignment horizontal="center" vertical="center"/>
    </xf>
    <xf numFmtId="0" fontId="38" fillId="26" borderId="34" xfId="0" applyFont="1" applyFill="1" applyBorder="1" applyAlignment="1">
      <alignment horizontal="center"/>
    </xf>
    <xf numFmtId="0" fontId="38" fillId="39" borderId="0" xfId="0" applyFont="1" applyFill="1"/>
    <xf numFmtId="0" fontId="213" fillId="0" borderId="0" xfId="0" applyFont="1"/>
    <xf numFmtId="0" fontId="214" fillId="26" borderId="5" xfId="0" applyFont="1" applyFill="1" applyBorder="1" applyAlignment="1">
      <alignment horizontal="center" vertical="center"/>
    </xf>
    <xf numFmtId="0" fontId="215" fillId="20" borderId="5" xfId="0" applyFont="1" applyFill="1" applyBorder="1" applyAlignment="1">
      <alignment horizontal="center" vertical="center"/>
    </xf>
    <xf numFmtId="0" fontId="216" fillId="20" borderId="5" xfId="0" applyFont="1" applyFill="1" applyBorder="1" applyAlignment="1">
      <alignment horizontal="center" vertical="center"/>
    </xf>
    <xf numFmtId="0" fontId="217" fillId="20" borderId="6" xfId="0" applyFont="1" applyFill="1" applyBorder="1" applyAlignment="1">
      <alignment horizontal="center" vertical="center"/>
    </xf>
    <xf numFmtId="0" fontId="38" fillId="21" borderId="4" xfId="0" applyFont="1" applyFill="1" applyBorder="1" applyAlignment="1">
      <alignment horizontal="center" vertical="center"/>
    </xf>
    <xf numFmtId="0" fontId="218" fillId="21" borderId="5" xfId="0" applyFont="1" applyFill="1" applyBorder="1" applyAlignment="1">
      <alignment horizontal="center" vertical="center"/>
    </xf>
    <xf numFmtId="0" fontId="219" fillId="21" borderId="5" xfId="0" applyFont="1" applyFill="1" applyBorder="1" applyAlignment="1">
      <alignment horizontal="center" vertical="center"/>
    </xf>
    <xf numFmtId="0" fontId="220" fillId="21" borderId="4" xfId="0" applyFont="1" applyFill="1" applyBorder="1" applyAlignment="1">
      <alignment horizontal="center" vertical="center"/>
    </xf>
    <xf numFmtId="0" fontId="221" fillId="21" borderId="6" xfId="0" applyFont="1" applyFill="1" applyBorder="1" applyAlignment="1">
      <alignment horizontal="center" vertical="center"/>
    </xf>
    <xf numFmtId="0" fontId="222" fillId="22" borderId="5" xfId="0" applyFont="1" applyFill="1" applyBorder="1" applyAlignment="1">
      <alignment horizontal="center" vertical="center"/>
    </xf>
    <xf numFmtId="0" fontId="223" fillId="22" borderId="5" xfId="0" applyFont="1" applyFill="1" applyBorder="1" applyAlignment="1">
      <alignment horizontal="center" vertical="center"/>
    </xf>
    <xf numFmtId="0" fontId="224" fillId="22" borderId="4" xfId="0" applyFont="1" applyFill="1" applyBorder="1" applyAlignment="1">
      <alignment horizontal="center" vertical="center"/>
    </xf>
    <xf numFmtId="0" fontId="225" fillId="22" borderId="6" xfId="0" applyFont="1" applyFill="1" applyBorder="1" applyAlignment="1">
      <alignment horizontal="center" vertical="center"/>
    </xf>
    <xf numFmtId="0" fontId="226" fillId="26" borderId="0" xfId="0" applyFont="1" applyFill="1" applyAlignment="1">
      <alignment horizontal="center" vertical="center"/>
    </xf>
    <xf numFmtId="0" fontId="227" fillId="26" borderId="0" xfId="0" applyFont="1" applyFill="1" applyAlignment="1">
      <alignment horizontal="center" vertical="center"/>
    </xf>
    <xf numFmtId="0" fontId="228" fillId="26" borderId="8" xfId="0" applyFont="1" applyFill="1" applyBorder="1" applyAlignment="1">
      <alignment horizontal="center" vertical="center"/>
    </xf>
    <xf numFmtId="0" fontId="229" fillId="27" borderId="0" xfId="0" applyFont="1" applyFill="1" applyAlignment="1">
      <alignment horizontal="center" vertical="center"/>
    </xf>
    <xf numFmtId="0" fontId="230" fillId="27" borderId="0" xfId="0" applyFont="1" applyFill="1" applyAlignment="1">
      <alignment horizontal="center" vertical="center"/>
    </xf>
    <xf numFmtId="0" fontId="231" fillId="27" borderId="7" xfId="0" applyFont="1" applyFill="1" applyBorder="1" applyAlignment="1">
      <alignment horizontal="center" vertical="center"/>
    </xf>
    <xf numFmtId="0" fontId="232" fillId="27" borderId="8" xfId="0" applyFont="1" applyFill="1" applyBorder="1" applyAlignment="1">
      <alignment horizontal="center" vertical="center"/>
    </xf>
    <xf numFmtId="0" fontId="233" fillId="33" borderId="0" xfId="0" applyFont="1" applyFill="1" applyAlignment="1">
      <alignment horizontal="center" vertical="center"/>
    </xf>
    <xf numFmtId="0" fontId="234" fillId="33" borderId="0" xfId="0" applyFont="1" applyFill="1" applyAlignment="1">
      <alignment horizontal="center" vertical="center"/>
    </xf>
    <xf numFmtId="0" fontId="235" fillId="33" borderId="7" xfId="0" applyFont="1" applyFill="1" applyBorder="1" applyAlignment="1">
      <alignment horizontal="center" vertical="center"/>
    </xf>
    <xf numFmtId="0" fontId="236" fillId="33" borderId="8" xfId="0" applyFont="1" applyFill="1" applyBorder="1" applyAlignment="1">
      <alignment horizontal="center" vertical="center"/>
    </xf>
    <xf numFmtId="0" fontId="237" fillId="20" borderId="0" xfId="0" applyFont="1" applyFill="1" applyAlignment="1">
      <alignment horizontal="center" vertical="center"/>
    </xf>
    <xf numFmtId="0" fontId="238" fillId="20" borderId="0" xfId="0" applyFont="1" applyFill="1" applyAlignment="1">
      <alignment horizontal="center" vertical="center"/>
    </xf>
    <xf numFmtId="0" fontId="239" fillId="20" borderId="8" xfId="0" applyFont="1" applyFill="1" applyBorder="1" applyAlignment="1">
      <alignment horizontal="center" vertical="center"/>
    </xf>
    <xf numFmtId="0" fontId="240" fillId="21" borderId="0" xfId="0" applyFont="1" applyFill="1" applyAlignment="1">
      <alignment horizontal="center" vertical="center"/>
    </xf>
    <xf numFmtId="0" fontId="241" fillId="21" borderId="8" xfId="0" applyFont="1" applyFill="1" applyBorder="1" applyAlignment="1">
      <alignment horizontal="center" vertical="center"/>
    </xf>
    <xf numFmtId="0" fontId="242" fillId="22" borderId="0" xfId="0" applyFont="1" applyFill="1" applyAlignment="1">
      <alignment horizontal="center" vertical="center"/>
    </xf>
    <xf numFmtId="0" fontId="243" fillId="22" borderId="0" xfId="0" applyFont="1" applyFill="1" applyAlignment="1">
      <alignment horizontal="center" vertical="center"/>
    </xf>
    <xf numFmtId="0" fontId="244" fillId="22" borderId="7" xfId="0" applyFont="1" applyFill="1" applyBorder="1" applyAlignment="1">
      <alignment horizontal="center" vertical="center"/>
    </xf>
    <xf numFmtId="0" fontId="245" fillId="22" borderId="8" xfId="0" applyFont="1" applyFill="1" applyBorder="1" applyAlignment="1">
      <alignment horizontal="center" vertical="center"/>
    </xf>
    <xf numFmtId="0" fontId="246" fillId="26" borderId="4" xfId="0" applyFont="1" applyFill="1" applyBorder="1" applyAlignment="1">
      <alignment horizontal="center" vertical="center"/>
    </xf>
    <xf numFmtId="0" fontId="247" fillId="26" borderId="6" xfId="0" applyFont="1" applyFill="1" applyBorder="1" applyAlignment="1">
      <alignment horizontal="center" vertical="center"/>
    </xf>
    <xf numFmtId="0" fontId="248" fillId="26" borderId="11" xfId="0" applyFont="1" applyFill="1" applyBorder="1" applyAlignment="1">
      <alignment horizontal="center" vertical="center"/>
    </xf>
    <xf numFmtId="0" fontId="249" fillId="27" borderId="10" xfId="0" applyFont="1" applyFill="1" applyBorder="1" applyAlignment="1">
      <alignment horizontal="center" vertical="center"/>
    </xf>
    <xf numFmtId="0" fontId="250" fillId="27" borderId="11" xfId="0" applyFont="1" applyFill="1" applyBorder="1" applyAlignment="1">
      <alignment horizontal="center" vertical="center"/>
    </xf>
    <xf numFmtId="0" fontId="251" fillId="33" borderId="10" xfId="0" applyFont="1" applyFill="1" applyBorder="1" applyAlignment="1">
      <alignment horizontal="center" vertical="center"/>
    </xf>
    <xf numFmtId="0" fontId="252" fillId="33" borderId="11" xfId="0" applyFont="1" applyFill="1" applyBorder="1" applyAlignment="1">
      <alignment horizontal="center" vertical="center"/>
    </xf>
    <xf numFmtId="0" fontId="253" fillId="21" borderId="11" xfId="0" applyFont="1" applyFill="1" applyBorder="1" applyAlignment="1">
      <alignment horizontal="center" vertical="center"/>
    </xf>
    <xf numFmtId="0" fontId="254" fillId="22" borderId="11" xfId="0" applyFont="1" applyFill="1" applyBorder="1" applyAlignment="1">
      <alignment horizontal="center" vertical="center"/>
    </xf>
    <xf numFmtId="0" fontId="255" fillId="26" borderId="7" xfId="0" applyFont="1" applyFill="1" applyBorder="1" applyAlignment="1">
      <alignment horizontal="center" vertical="center"/>
    </xf>
    <xf numFmtId="0" fontId="256" fillId="26" borderId="5" xfId="0" applyFont="1" applyFill="1" applyBorder="1" applyAlignment="1">
      <alignment horizontal="center" vertical="center"/>
    </xf>
    <xf numFmtId="0" fontId="257" fillId="27" borderId="5" xfId="0" applyFont="1" applyFill="1" applyBorder="1" applyAlignment="1">
      <alignment horizontal="center" vertical="center"/>
    </xf>
    <xf numFmtId="0" fontId="258" fillId="27" borderId="5" xfId="0" applyFont="1" applyFill="1" applyBorder="1" applyAlignment="1">
      <alignment horizontal="center" vertical="center"/>
    </xf>
    <xf numFmtId="0" fontId="259" fillId="27" borderId="6" xfId="0" applyFont="1" applyFill="1" applyBorder="1" applyAlignment="1">
      <alignment horizontal="center" vertical="center"/>
    </xf>
    <xf numFmtId="0" fontId="260" fillId="22" borderId="4" xfId="0" applyFont="1" applyFill="1" applyBorder="1" applyAlignment="1">
      <alignment horizontal="center" vertical="center"/>
    </xf>
    <xf numFmtId="0" fontId="261" fillId="33" borderId="4" xfId="0" applyFont="1" applyFill="1" applyBorder="1" applyAlignment="1">
      <alignment horizontal="center" vertical="center"/>
    </xf>
    <xf numFmtId="0" fontId="262" fillId="33" borderId="5" xfId="0" applyFont="1" applyFill="1" applyBorder="1" applyAlignment="1">
      <alignment horizontal="center" vertical="center"/>
    </xf>
    <xf numFmtId="0" fontId="263" fillId="33" borderId="6" xfId="0" applyFont="1" applyFill="1" applyBorder="1" applyAlignment="1">
      <alignment horizontal="center" vertical="center"/>
    </xf>
    <xf numFmtId="0" fontId="264" fillId="33" borderId="5" xfId="0" applyFont="1" applyFill="1" applyBorder="1" applyAlignment="1">
      <alignment horizontal="center" vertical="center"/>
    </xf>
    <xf numFmtId="0" fontId="265" fillId="26" borderId="10" xfId="0" applyFont="1" applyFill="1" applyBorder="1" applyAlignment="1">
      <alignment horizontal="center" vertical="center"/>
    </xf>
    <xf numFmtId="0" fontId="266" fillId="22" borderId="0" xfId="0" applyFont="1" applyFill="1" applyAlignment="1">
      <alignment horizontal="center" vertical="center"/>
    </xf>
    <xf numFmtId="0" fontId="267" fillId="20" borderId="9" xfId="0" applyFont="1" applyFill="1" applyBorder="1" applyAlignment="1">
      <alignment horizontal="center" vertical="center"/>
    </xf>
    <xf numFmtId="0" fontId="268" fillId="20" borderId="10" xfId="0" applyFont="1" applyFill="1" applyBorder="1" applyAlignment="1">
      <alignment horizontal="center" vertical="center"/>
    </xf>
    <xf numFmtId="0" fontId="269" fillId="20" borderId="11" xfId="0" applyFont="1" applyFill="1" applyBorder="1" applyAlignment="1">
      <alignment horizontal="center" vertical="center"/>
    </xf>
    <xf numFmtId="0" fontId="270" fillId="21" borderId="10" xfId="0" applyFont="1" applyFill="1" applyBorder="1" applyAlignment="1">
      <alignment horizontal="center" vertical="center"/>
    </xf>
    <xf numFmtId="0" fontId="271" fillId="21" borderId="10" xfId="0" applyFont="1" applyFill="1" applyBorder="1" applyAlignment="1">
      <alignment horizontal="center" vertical="center"/>
    </xf>
    <xf numFmtId="0" fontId="272" fillId="33" borderId="0" xfId="0" applyFont="1" applyFill="1" applyAlignment="1">
      <alignment horizontal="center" vertical="center"/>
    </xf>
    <xf numFmtId="0" fontId="273" fillId="20" borderId="4" xfId="0" applyFont="1" applyFill="1" applyBorder="1" applyAlignment="1">
      <alignment horizontal="center" vertical="center"/>
    </xf>
    <xf numFmtId="0" fontId="274" fillId="27" borderId="10" xfId="0" applyFont="1" applyFill="1" applyBorder="1" applyAlignment="1">
      <alignment horizontal="center" vertical="center"/>
    </xf>
    <xf numFmtId="0" fontId="275" fillId="26" borderId="5" xfId="0" applyFont="1" applyFill="1" applyBorder="1" applyAlignment="1">
      <alignment horizontal="center" vertical="center"/>
    </xf>
    <xf numFmtId="0" fontId="276" fillId="33" borderId="7" xfId="0" applyFont="1" applyFill="1" applyBorder="1" applyAlignment="1">
      <alignment horizontal="center" vertical="center"/>
    </xf>
    <xf numFmtId="0" fontId="277" fillId="20" borderId="10" xfId="0" applyFont="1" applyFill="1" applyBorder="1" applyAlignment="1">
      <alignment horizontal="center" vertical="center"/>
    </xf>
    <xf numFmtId="0" fontId="279" fillId="23" borderId="0" xfId="0" applyFont="1" applyFill="1" applyAlignment="1">
      <alignment horizontal="center" vertical="center"/>
    </xf>
    <xf numFmtId="0" fontId="280" fillId="23" borderId="8" xfId="0" applyFont="1" applyFill="1" applyBorder="1" applyAlignment="1">
      <alignment horizontal="center" vertical="center"/>
    </xf>
    <xf numFmtId="0" fontId="281" fillId="24" borderId="5" xfId="0" applyFont="1" applyFill="1" applyBorder="1" applyAlignment="1">
      <alignment horizontal="center" vertical="center"/>
    </xf>
    <xf numFmtId="0" fontId="282" fillId="24" borderId="5" xfId="0" applyFont="1" applyFill="1" applyBorder="1" applyAlignment="1">
      <alignment horizontal="center" vertical="center"/>
    </xf>
    <xf numFmtId="0" fontId="283" fillId="24" borderId="6" xfId="0" applyFont="1" applyFill="1" applyBorder="1" applyAlignment="1">
      <alignment horizontal="center" vertical="center"/>
    </xf>
    <xf numFmtId="0" fontId="5" fillId="30" borderId="8" xfId="0" applyFont="1" applyFill="1" applyBorder="1" applyAlignment="1">
      <alignment horizontal="center" vertical="center"/>
    </xf>
    <xf numFmtId="0" fontId="284" fillId="29" borderId="0" xfId="0" applyFont="1" applyFill="1" applyAlignment="1">
      <alignment horizontal="center" vertical="center"/>
    </xf>
    <xf numFmtId="0" fontId="285" fillId="29" borderId="0" xfId="0" applyFont="1" applyFill="1" applyAlignment="1">
      <alignment horizontal="center" vertical="center"/>
    </xf>
    <xf numFmtId="0" fontId="286" fillId="29" borderId="8" xfId="0" applyFont="1" applyFill="1" applyBorder="1" applyAlignment="1">
      <alignment horizontal="center" vertical="center"/>
    </xf>
    <xf numFmtId="0" fontId="5" fillId="25" borderId="8" xfId="0" applyFont="1" applyFill="1" applyBorder="1" applyAlignment="1">
      <alignment horizontal="center" vertical="center"/>
    </xf>
    <xf numFmtId="0" fontId="288" fillId="28" borderId="0" xfId="0" applyFont="1" applyFill="1" applyAlignment="1">
      <alignment horizontal="center" vertical="center"/>
    </xf>
    <xf numFmtId="0" fontId="289" fillId="28" borderId="8" xfId="0" applyFont="1" applyFill="1" applyBorder="1" applyAlignment="1">
      <alignment horizontal="center" vertical="center"/>
    </xf>
    <xf numFmtId="0" fontId="290" fillId="24" borderId="0" xfId="0" applyFont="1" applyFill="1" applyAlignment="1">
      <alignment horizontal="center" vertical="center"/>
    </xf>
    <xf numFmtId="0" fontId="291" fillId="24" borderId="0" xfId="0" applyFont="1" applyFill="1" applyAlignment="1">
      <alignment horizontal="center" vertical="center"/>
    </xf>
    <xf numFmtId="0" fontId="292" fillId="24" borderId="8" xfId="0" applyFont="1" applyFill="1" applyBorder="1" applyAlignment="1">
      <alignment horizontal="center" vertical="center"/>
    </xf>
    <xf numFmtId="0" fontId="293" fillId="24" borderId="10" xfId="0" applyFont="1" applyFill="1" applyBorder="1" applyAlignment="1">
      <alignment horizontal="center" vertical="center"/>
    </xf>
    <xf numFmtId="0" fontId="294" fillId="24" borderId="11" xfId="0" applyFont="1" applyFill="1" applyBorder="1" applyAlignment="1">
      <alignment horizontal="center" vertical="center"/>
    </xf>
    <xf numFmtId="0" fontId="295" fillId="23" borderId="8" xfId="0" applyFont="1" applyFill="1" applyBorder="1" applyAlignment="1">
      <alignment horizontal="center" vertical="center"/>
    </xf>
    <xf numFmtId="0" fontId="296" fillId="29" borderId="10" xfId="0" applyFont="1" applyFill="1" applyBorder="1" applyAlignment="1">
      <alignment horizontal="center" vertical="center"/>
    </xf>
    <xf numFmtId="0" fontId="297" fillId="29" borderId="11" xfId="0" applyFont="1" applyFill="1" applyBorder="1" applyAlignment="1">
      <alignment horizontal="center" vertical="center"/>
    </xf>
    <xf numFmtId="0" fontId="298" fillId="28" borderId="8" xfId="0" applyFont="1" applyFill="1" applyBorder="1" applyAlignment="1">
      <alignment horizontal="center" vertical="center"/>
    </xf>
    <xf numFmtId="0" fontId="299" fillId="24" borderId="10" xfId="0" applyFont="1" applyFill="1" applyBorder="1" applyAlignment="1">
      <alignment horizontal="center" vertical="center"/>
    </xf>
    <xf numFmtId="0" fontId="300" fillId="35" borderId="4" xfId="0" applyFont="1" applyFill="1" applyBorder="1" applyAlignment="1">
      <alignment horizontal="center" vertical="center"/>
    </xf>
    <xf numFmtId="0" fontId="301" fillId="35" borderId="5" xfId="0" applyFont="1" applyFill="1" applyBorder="1" applyAlignment="1">
      <alignment horizontal="center" vertical="center"/>
    </xf>
    <xf numFmtId="0" fontId="302" fillId="35" borderId="8" xfId="0" applyFont="1" applyFill="1" applyBorder="1" applyAlignment="1">
      <alignment horizontal="center" vertical="center"/>
    </xf>
    <xf numFmtId="0" fontId="303" fillId="29" borderId="5" xfId="0" applyFont="1" applyFill="1" applyBorder="1" applyAlignment="1">
      <alignment horizontal="center" vertical="center"/>
    </xf>
    <xf numFmtId="0" fontId="304" fillId="29" borderId="5" xfId="0" applyFont="1" applyFill="1" applyBorder="1" applyAlignment="1">
      <alignment horizontal="center" vertical="center"/>
    </xf>
    <xf numFmtId="0" fontId="305" fillId="29" borderId="5" xfId="0" applyFont="1" applyFill="1" applyBorder="1" applyAlignment="1">
      <alignment horizontal="center" vertical="center"/>
    </xf>
    <xf numFmtId="0" fontId="306" fillId="32" borderId="0" xfId="0" applyFont="1" applyFill="1" applyAlignment="1">
      <alignment horizontal="center" vertical="center"/>
    </xf>
    <xf numFmtId="0" fontId="307" fillId="32" borderId="8" xfId="0" applyFont="1" applyFill="1" applyBorder="1" applyAlignment="1">
      <alignment horizontal="center" vertical="center"/>
    </xf>
    <xf numFmtId="0" fontId="309" fillId="35" borderId="7" xfId="0" applyFont="1" applyFill="1" applyBorder="1" applyAlignment="1">
      <alignment horizontal="center" vertical="center"/>
    </xf>
    <xf numFmtId="0" fontId="310" fillId="35" borderId="0" xfId="0" applyFont="1" applyFill="1" applyAlignment="1">
      <alignment horizontal="center" vertical="center"/>
    </xf>
    <xf numFmtId="0" fontId="311" fillId="29" borderId="7" xfId="0" applyFont="1" applyFill="1" applyBorder="1" applyAlignment="1">
      <alignment horizontal="center" vertical="center"/>
    </xf>
    <xf numFmtId="0" fontId="312" fillId="29" borderId="10" xfId="0" applyFont="1" applyFill="1" applyBorder="1" applyAlignment="1">
      <alignment horizontal="center" vertical="center"/>
    </xf>
    <xf numFmtId="0" fontId="313" fillId="29" borderId="4" xfId="0" applyFont="1" applyFill="1" applyBorder="1" applyAlignment="1">
      <alignment horizontal="center" vertical="center"/>
    </xf>
    <xf numFmtId="0" fontId="314" fillId="29" borderId="6" xfId="0" applyFont="1" applyFill="1" applyBorder="1" applyAlignment="1">
      <alignment horizontal="center" vertical="center"/>
    </xf>
    <xf numFmtId="0" fontId="315" fillId="24" borderId="7" xfId="0" applyFont="1" applyFill="1" applyBorder="1" applyAlignment="1">
      <alignment horizontal="center" vertical="center"/>
    </xf>
    <xf numFmtId="0" fontId="316" fillId="24" borderId="5" xfId="0" applyFont="1" applyFill="1" applyBorder="1" applyAlignment="1">
      <alignment horizontal="center" vertical="center"/>
    </xf>
    <xf numFmtId="0" fontId="317" fillId="32" borderId="9" xfId="0" applyFont="1" applyFill="1" applyBorder="1" applyAlignment="1">
      <alignment horizontal="center" vertical="center"/>
    </xf>
    <xf numFmtId="0" fontId="318" fillId="32" borderId="10" xfId="0" applyFont="1" applyFill="1" applyBorder="1" applyAlignment="1">
      <alignment horizontal="center" vertical="center"/>
    </xf>
    <xf numFmtId="0" fontId="319" fillId="32" borderId="11" xfId="0" applyFont="1" applyFill="1" applyBorder="1" applyAlignment="1">
      <alignment horizontal="center" vertical="center"/>
    </xf>
    <xf numFmtId="0" fontId="320" fillId="29" borderId="10" xfId="0" applyFont="1" applyFill="1" applyBorder="1" applyAlignment="1">
      <alignment horizontal="center" vertical="center"/>
    </xf>
    <xf numFmtId="0" fontId="5" fillId="25" borderId="10" xfId="0" applyFont="1" applyFill="1" applyBorder="1" applyAlignment="1">
      <alignment horizontal="center" vertical="center"/>
    </xf>
    <xf numFmtId="0" fontId="5" fillId="25" borderId="11" xfId="0" applyFont="1" applyFill="1" applyBorder="1" applyAlignment="1">
      <alignment horizontal="center" vertical="center"/>
    </xf>
    <xf numFmtId="0" fontId="321" fillId="8" borderId="0" xfId="0" applyFont="1" applyFill="1" applyAlignment="1">
      <alignment horizontal="center" vertical="center"/>
    </xf>
    <xf numFmtId="0" fontId="71" fillId="8" borderId="0" xfId="0" applyFont="1" applyFill="1" applyAlignment="1">
      <alignment horizontal="center" vertical="center"/>
    </xf>
    <xf numFmtId="0" fontId="72" fillId="12" borderId="12" xfId="0" applyFont="1" applyFill="1" applyBorder="1" applyAlignment="1">
      <alignment horizontal="center" vertical="center"/>
    </xf>
    <xf numFmtId="0" fontId="72" fillId="13" borderId="12" xfId="0" applyFont="1" applyFill="1" applyBorder="1" applyAlignment="1">
      <alignment horizontal="center" vertical="center"/>
    </xf>
    <xf numFmtId="0" fontId="72" fillId="13" borderId="13" xfId="0" applyFont="1" applyFill="1" applyBorder="1" applyAlignment="1">
      <alignment horizontal="center" vertical="center"/>
    </xf>
    <xf numFmtId="0" fontId="72" fillId="14" borderId="12" xfId="0" applyFont="1" applyFill="1" applyBorder="1" applyAlignment="1">
      <alignment horizontal="center" vertical="center"/>
    </xf>
    <xf numFmtId="0" fontId="72" fillId="14" borderId="13" xfId="0" applyFont="1" applyFill="1" applyBorder="1" applyAlignment="1">
      <alignment horizontal="center" vertical="center"/>
    </xf>
    <xf numFmtId="0" fontId="72" fillId="15" borderId="12" xfId="0" applyFont="1" applyFill="1" applyBorder="1" applyAlignment="1">
      <alignment horizontal="center" vertical="center"/>
    </xf>
    <xf numFmtId="0" fontId="72" fillId="15" borderId="13" xfId="0" applyFont="1" applyFill="1" applyBorder="1" applyAlignment="1">
      <alignment horizontal="center" vertical="center"/>
    </xf>
    <xf numFmtId="0" fontId="72" fillId="17" borderId="12" xfId="0" applyFont="1" applyFill="1" applyBorder="1" applyAlignment="1">
      <alignment horizontal="center" vertical="center"/>
    </xf>
    <xf numFmtId="0" fontId="72" fillId="18" borderId="12" xfId="0" applyFont="1" applyFill="1" applyBorder="1" applyAlignment="1">
      <alignment horizontal="center" vertical="center"/>
    </xf>
    <xf numFmtId="0" fontId="72" fillId="18" borderId="13" xfId="0" applyFont="1" applyFill="1" applyBorder="1" applyAlignment="1">
      <alignment horizontal="center" vertical="center"/>
    </xf>
    <xf numFmtId="0" fontId="9" fillId="0" borderId="0" xfId="0" applyFont="1"/>
    <xf numFmtId="0" fontId="72" fillId="8" borderId="0" xfId="0" applyFont="1" applyFill="1" applyAlignment="1">
      <alignment horizontal="center" vertical="center"/>
    </xf>
    <xf numFmtId="0" fontId="323" fillId="20" borderId="12" xfId="0" applyFont="1" applyFill="1" applyBorder="1" applyAlignment="1">
      <alignment horizontal="center" vertical="center"/>
    </xf>
    <xf numFmtId="0" fontId="325" fillId="21" borderId="12" xfId="0" applyFont="1" applyFill="1" applyBorder="1" applyAlignment="1">
      <alignment horizontal="center" vertical="center"/>
    </xf>
    <xf numFmtId="0" fontId="327" fillId="22" borderId="12" xfId="0" applyFont="1" applyFill="1" applyBorder="1" applyAlignment="1">
      <alignment horizontal="center" vertical="center"/>
    </xf>
    <xf numFmtId="0" fontId="329" fillId="23" borderId="12" xfId="0" applyFont="1" applyFill="1" applyBorder="1" applyAlignment="1">
      <alignment horizontal="center"/>
    </xf>
    <xf numFmtId="0" fontId="331" fillId="24" borderId="5" xfId="0" applyFont="1" applyFill="1" applyBorder="1" applyAlignment="1">
      <alignment horizontal="center" vertical="center"/>
    </xf>
    <xf numFmtId="0" fontId="334" fillId="32" borderId="12" xfId="0" applyFont="1" applyFill="1" applyBorder="1" applyAlignment="1">
      <alignment horizontal="center"/>
    </xf>
    <xf numFmtId="0" fontId="336" fillId="21" borderId="17" xfId="0" applyFont="1" applyFill="1" applyBorder="1" applyAlignment="1">
      <alignment horizontal="center" vertical="center"/>
    </xf>
    <xf numFmtId="0" fontId="337" fillId="22" borderId="17" xfId="0" applyFont="1" applyFill="1" applyBorder="1" applyAlignment="1">
      <alignment horizontal="center" vertical="center"/>
    </xf>
    <xf numFmtId="0" fontId="338" fillId="23" borderId="17" xfId="0" applyFont="1" applyFill="1" applyBorder="1" applyAlignment="1">
      <alignment horizontal="center"/>
    </xf>
    <xf numFmtId="0" fontId="339" fillId="24" borderId="0" xfId="0" applyFont="1" applyFill="1" applyAlignment="1">
      <alignment horizontal="center" vertical="center"/>
    </xf>
    <xf numFmtId="0" fontId="340" fillId="32" borderId="17" xfId="0" applyFont="1" applyFill="1" applyBorder="1" applyAlignment="1">
      <alignment horizontal="center"/>
    </xf>
    <xf numFmtId="0" fontId="5" fillId="21" borderId="17" xfId="0" applyFont="1" applyFill="1" applyBorder="1" applyAlignment="1">
      <alignment horizontal="center" vertical="center"/>
    </xf>
    <xf numFmtId="0" fontId="342" fillId="27" borderId="16" xfId="0" applyFont="1" applyFill="1" applyBorder="1" applyAlignment="1">
      <alignment horizontal="center" vertical="center"/>
    </xf>
    <xf numFmtId="0" fontId="344" fillId="22" borderId="28" xfId="0" applyFont="1" applyFill="1" applyBorder="1" applyAlignment="1">
      <alignment horizontal="center" vertical="center"/>
    </xf>
    <xf numFmtId="0" fontId="345" fillId="24" borderId="0" xfId="0" applyFont="1" applyFill="1" applyAlignment="1">
      <alignment horizontal="center" vertical="center"/>
    </xf>
    <xf numFmtId="0" fontId="346" fillId="32" borderId="28" xfId="0" applyFont="1" applyFill="1" applyBorder="1" applyAlignment="1">
      <alignment horizontal="center"/>
    </xf>
    <xf numFmtId="0" fontId="347" fillId="27" borderId="17" xfId="0" applyFont="1" applyFill="1" applyBorder="1" applyAlignment="1">
      <alignment horizontal="center" vertical="center"/>
    </xf>
    <xf numFmtId="0" fontId="348" fillId="33" borderId="17" xfId="0" applyFont="1" applyFill="1" applyBorder="1" applyAlignment="1">
      <alignment horizontal="center" vertical="center"/>
    </xf>
    <xf numFmtId="0" fontId="5" fillId="33" borderId="17" xfId="0" applyFont="1" applyFill="1" applyBorder="1" applyAlignment="1">
      <alignment horizontal="center" vertical="center"/>
    </xf>
    <xf numFmtId="0" fontId="5" fillId="23" borderId="17" xfId="0" applyFont="1" applyFill="1" applyBorder="1" applyAlignment="1">
      <alignment horizontal="center" vertical="center"/>
    </xf>
    <xf numFmtId="0" fontId="350" fillId="29" borderId="15" xfId="0" applyFont="1" applyFill="1" applyBorder="1" applyAlignment="1">
      <alignment horizontal="center" vertical="center"/>
    </xf>
    <xf numFmtId="0" fontId="353" fillId="35" borderId="12" xfId="0" applyFont="1" applyFill="1" applyBorder="1" applyAlignment="1">
      <alignment horizontal="center"/>
    </xf>
    <xf numFmtId="0" fontId="355" fillId="20" borderId="19" xfId="0" applyFont="1" applyFill="1" applyBorder="1" applyAlignment="1">
      <alignment horizontal="center" vertical="center"/>
    </xf>
    <xf numFmtId="0" fontId="357" fillId="28" borderId="12" xfId="0" applyFont="1" applyFill="1" applyBorder="1" applyAlignment="1">
      <alignment horizontal="center"/>
    </xf>
    <xf numFmtId="0" fontId="358" fillId="29" borderId="0" xfId="0" applyFont="1" applyFill="1" applyAlignment="1">
      <alignment horizontal="center" vertical="center"/>
    </xf>
    <xf numFmtId="0" fontId="359" fillId="35" borderId="28" xfId="0" applyFont="1" applyFill="1" applyBorder="1" applyAlignment="1">
      <alignment horizontal="center" wrapText="1"/>
    </xf>
    <xf numFmtId="0" fontId="361" fillId="26" borderId="17" xfId="0" applyFont="1" applyFill="1" applyBorder="1" applyAlignment="1">
      <alignment horizontal="center" vertical="center"/>
    </xf>
    <xf numFmtId="0" fontId="363" fillId="28" borderId="17" xfId="0" applyFont="1" applyFill="1" applyBorder="1" applyAlignment="1">
      <alignment horizontal="center"/>
    </xf>
    <xf numFmtId="0" fontId="5" fillId="33" borderId="21" xfId="0" applyFont="1" applyFill="1" applyBorder="1" applyAlignment="1">
      <alignment horizontal="center" vertical="center"/>
    </xf>
    <xf numFmtId="0" fontId="366" fillId="22" borderId="14" xfId="0" applyFont="1" applyFill="1" applyBorder="1" applyAlignment="1">
      <alignment horizontal="center" vertical="center"/>
    </xf>
    <xf numFmtId="0" fontId="5" fillId="22" borderId="17" xfId="0" applyFont="1" applyFill="1" applyBorder="1" applyAlignment="1">
      <alignment horizontal="center" vertical="center"/>
    </xf>
    <xf numFmtId="0" fontId="368" fillId="21" borderId="16" xfId="0" applyFont="1" applyFill="1" applyBorder="1" applyAlignment="1">
      <alignment horizontal="center" vertical="center"/>
    </xf>
    <xf numFmtId="0" fontId="5" fillId="23" borderId="12" xfId="0" applyFont="1" applyFill="1" applyBorder="1"/>
    <xf numFmtId="0" fontId="370" fillId="29" borderId="20" xfId="0" applyFont="1" applyFill="1" applyBorder="1" applyAlignment="1">
      <alignment horizontal="center" vertical="center"/>
    </xf>
    <xf numFmtId="0" fontId="371" fillId="35" borderId="17" xfId="0" applyFont="1" applyFill="1" applyBorder="1" applyAlignment="1">
      <alignment horizontal="center" wrapText="1"/>
    </xf>
    <xf numFmtId="0" fontId="375" fillId="20" borderId="16" xfId="0" applyFont="1" applyFill="1" applyBorder="1" applyAlignment="1">
      <alignment horizontal="center" vertical="center"/>
    </xf>
    <xf numFmtId="0" fontId="5" fillId="23" borderId="28" xfId="0" applyFont="1" applyFill="1" applyBorder="1" applyAlignment="1">
      <alignment horizontal="center" vertical="center"/>
    </xf>
    <xf numFmtId="0" fontId="379" fillId="21" borderId="28" xfId="0" applyFont="1" applyFill="1" applyBorder="1" applyAlignment="1">
      <alignment horizontal="center" vertical="center"/>
    </xf>
    <xf numFmtId="0" fontId="5" fillId="27" borderId="17" xfId="0" applyFont="1" applyFill="1" applyBorder="1" applyAlignment="1">
      <alignment horizontal="center" vertical="center"/>
    </xf>
    <xf numFmtId="0" fontId="382" fillId="20" borderId="21" xfId="0" applyFont="1" applyFill="1" applyBorder="1" applyAlignment="1">
      <alignment horizontal="center" vertical="center"/>
    </xf>
    <xf numFmtId="0" fontId="385" fillId="29" borderId="5" xfId="0" applyFont="1" applyFill="1" applyBorder="1" applyAlignment="1">
      <alignment horizontal="center" vertical="center"/>
    </xf>
    <xf numFmtId="0" fontId="387" fillId="35" borderId="17" xfId="0" applyFont="1" applyFill="1" applyBorder="1" applyAlignment="1">
      <alignment horizontal="center"/>
    </xf>
    <xf numFmtId="0" fontId="388" fillId="28" borderId="28" xfId="0" applyFont="1" applyFill="1" applyBorder="1" applyAlignment="1">
      <alignment horizontal="center"/>
    </xf>
    <xf numFmtId="0" fontId="389" fillId="29" borderId="0" xfId="0" applyFont="1" applyFill="1" applyAlignment="1">
      <alignment horizontal="center" vertical="center"/>
    </xf>
    <xf numFmtId="0" fontId="393" fillId="24" borderId="15" xfId="0" applyFont="1" applyFill="1" applyBorder="1" applyAlignment="1">
      <alignment horizontal="center" vertical="center"/>
    </xf>
    <xf numFmtId="0" fontId="5" fillId="22" borderId="21" xfId="0" applyFont="1" applyFill="1" applyBorder="1" applyAlignment="1">
      <alignment horizontal="center" vertical="center"/>
    </xf>
    <xf numFmtId="0" fontId="399" fillId="24" borderId="20" xfId="0" applyFont="1" applyFill="1" applyBorder="1" applyAlignment="1">
      <alignment horizontal="center" vertical="center"/>
    </xf>
    <xf numFmtId="0" fontId="400" fillId="33" borderId="18" xfId="0" applyFont="1" applyFill="1" applyBorder="1" applyAlignment="1">
      <alignment horizontal="center" vertical="center"/>
    </xf>
    <xf numFmtId="0" fontId="404" fillId="35" borderId="17" xfId="0" applyFont="1" applyFill="1" applyBorder="1" applyAlignment="1">
      <alignment horizontal="center" vertical="center"/>
    </xf>
    <xf numFmtId="0" fontId="405" fillId="23" borderId="28" xfId="0" applyFont="1" applyFill="1" applyBorder="1" applyAlignment="1">
      <alignment horizontal="center"/>
    </xf>
    <xf numFmtId="0" fontId="406" fillId="35" borderId="28" xfId="0" applyFont="1" applyFill="1" applyBorder="1" applyAlignment="1">
      <alignment horizontal="center" vertical="center"/>
    </xf>
    <xf numFmtId="0" fontId="407" fillId="27" borderId="28" xfId="0" applyFont="1" applyFill="1" applyBorder="1" applyAlignment="1">
      <alignment horizontal="center" vertical="center"/>
    </xf>
    <xf numFmtId="0" fontId="408" fillId="22" borderId="9" xfId="0" applyFont="1" applyFill="1" applyBorder="1" applyAlignment="1">
      <alignment horizontal="center" vertical="center"/>
    </xf>
    <xf numFmtId="0" fontId="409" fillId="24" borderId="5" xfId="0" applyFont="1" applyFill="1" applyBorder="1" applyAlignment="1">
      <alignment horizontal="center" vertical="center"/>
    </xf>
    <xf numFmtId="0" fontId="410" fillId="23" borderId="28" xfId="0" applyFont="1" applyFill="1" applyBorder="1" applyAlignment="1">
      <alignment horizontal="center" vertical="center"/>
    </xf>
    <xf numFmtId="0" fontId="412" fillId="28" borderId="28" xfId="0" applyFont="1" applyFill="1" applyBorder="1" applyAlignment="1">
      <alignment horizontal="center"/>
    </xf>
    <xf numFmtId="0" fontId="5" fillId="26" borderId="17" xfId="0" applyFont="1" applyFill="1" applyBorder="1" applyAlignment="1">
      <alignment horizontal="center" vertical="center"/>
    </xf>
    <xf numFmtId="0" fontId="5" fillId="33" borderId="18" xfId="0" applyFont="1" applyFill="1" applyBorder="1" applyAlignment="1">
      <alignment horizontal="center" vertical="center"/>
    </xf>
    <xf numFmtId="0" fontId="5" fillId="28" borderId="12" xfId="0" applyFont="1" applyFill="1" applyBorder="1"/>
    <xf numFmtId="0" fontId="5" fillId="20" borderId="17" xfId="0" applyFont="1" applyFill="1" applyBorder="1" applyAlignment="1">
      <alignment horizontal="center" vertical="center"/>
    </xf>
    <xf numFmtId="0" fontId="415" fillId="28" borderId="17" xfId="0" applyFont="1" applyFill="1" applyBorder="1" applyAlignment="1">
      <alignment horizontal="center"/>
    </xf>
    <xf numFmtId="0" fontId="417" fillId="28" borderId="12" xfId="0" applyFont="1" applyFill="1" applyBorder="1" applyAlignment="1">
      <alignment horizontal="center"/>
    </xf>
    <xf numFmtId="0" fontId="418" fillId="33" borderId="28" xfId="0" applyFont="1" applyFill="1" applyBorder="1" applyAlignment="1">
      <alignment horizontal="center" vertical="center"/>
    </xf>
    <xf numFmtId="0" fontId="419" fillId="26" borderId="21" xfId="0" applyFont="1" applyFill="1" applyBorder="1" applyAlignment="1">
      <alignment horizontal="center" vertical="center"/>
    </xf>
    <xf numFmtId="0" fontId="420" fillId="33" borderId="7" xfId="0" applyFont="1" applyFill="1" applyBorder="1" applyAlignment="1">
      <alignment horizontal="center"/>
    </xf>
    <xf numFmtId="0" fontId="421" fillId="33" borderId="18" xfId="0" applyFont="1" applyFill="1" applyBorder="1" applyAlignment="1">
      <alignment horizontal="center"/>
    </xf>
    <xf numFmtId="0" fontId="422" fillId="22" borderId="7" xfId="0" applyFont="1" applyFill="1" applyBorder="1" applyAlignment="1">
      <alignment horizontal="center"/>
    </xf>
    <xf numFmtId="0" fontId="423" fillId="22" borderId="9" xfId="0" applyFont="1" applyFill="1" applyBorder="1" applyAlignment="1">
      <alignment horizontal="center"/>
    </xf>
    <xf numFmtId="0" fontId="424" fillId="33" borderId="17" xfId="0" applyFont="1" applyFill="1" applyBorder="1" applyAlignment="1">
      <alignment horizontal="center"/>
    </xf>
    <xf numFmtId="0" fontId="425" fillId="33" borderId="28" xfId="0" applyFont="1" applyFill="1" applyBorder="1" applyAlignment="1">
      <alignment horizontal="center"/>
    </xf>
    <xf numFmtId="0" fontId="426" fillId="22" borderId="17" xfId="0" applyFont="1" applyFill="1" applyBorder="1" applyAlignment="1">
      <alignment horizontal="center"/>
    </xf>
    <xf numFmtId="0" fontId="427" fillId="22" borderId="21" xfId="0" applyFont="1" applyFill="1" applyBorder="1" applyAlignment="1">
      <alignment horizontal="center"/>
    </xf>
    <xf numFmtId="0" fontId="430" fillId="33" borderId="21" xfId="0" applyFont="1" applyFill="1" applyBorder="1" applyAlignment="1">
      <alignment horizontal="center"/>
    </xf>
    <xf numFmtId="0" fontId="431" fillId="24" borderId="10" xfId="0" applyFont="1" applyFill="1" applyBorder="1" applyAlignment="1">
      <alignment horizontal="center" vertical="center"/>
    </xf>
    <xf numFmtId="0" fontId="0" fillId="29" borderId="17" xfId="0" applyFill="1" applyBorder="1" applyAlignment="1">
      <alignment horizontal="center" vertical="center"/>
    </xf>
    <xf numFmtId="0" fontId="432" fillId="29" borderId="17" xfId="0" applyFont="1" applyFill="1" applyBorder="1" applyAlignment="1">
      <alignment horizontal="center" vertical="center"/>
    </xf>
    <xf numFmtId="0" fontId="434" fillId="22" borderId="28" xfId="0" applyFont="1" applyFill="1" applyBorder="1" applyAlignment="1">
      <alignment horizontal="center"/>
    </xf>
    <xf numFmtId="0" fontId="5" fillId="33" borderId="28" xfId="0" applyFont="1" applyFill="1" applyBorder="1" applyAlignment="1">
      <alignment horizontal="center" vertical="center"/>
    </xf>
    <xf numFmtId="0" fontId="436" fillId="23" borderId="12" xfId="0" applyFont="1" applyFill="1" applyBorder="1" applyAlignment="1">
      <alignment horizontal="center"/>
    </xf>
    <xf numFmtId="0" fontId="437" fillId="26" borderId="28" xfId="0" applyFont="1" applyFill="1" applyBorder="1" applyAlignment="1">
      <alignment horizontal="center" vertical="center"/>
    </xf>
    <xf numFmtId="0" fontId="441" fillId="22" borderId="16" xfId="0" applyFont="1" applyFill="1" applyBorder="1" applyAlignment="1">
      <alignment horizontal="center"/>
    </xf>
    <xf numFmtId="0" fontId="443" fillId="7" borderId="13" xfId="0" applyFont="1" applyFill="1" applyBorder="1" applyAlignment="1">
      <alignment horizontal="left"/>
    </xf>
    <xf numFmtId="0" fontId="4" fillId="7" borderId="13" xfId="0" applyFont="1" applyFill="1" applyBorder="1"/>
    <xf numFmtId="0" fontId="444" fillId="23" borderId="12" xfId="0" applyFont="1" applyFill="1" applyBorder="1"/>
    <xf numFmtId="0" fontId="445" fillId="23" borderId="12" xfId="0" applyFont="1" applyFill="1" applyBorder="1"/>
    <xf numFmtId="0" fontId="4" fillId="23" borderId="12" xfId="0" applyFont="1" applyFill="1" applyBorder="1"/>
    <xf numFmtId="0" fontId="446" fillId="28" borderId="17" xfId="0" applyFont="1" applyFill="1" applyBorder="1"/>
    <xf numFmtId="0" fontId="4" fillId="28" borderId="17" xfId="0" applyFont="1" applyFill="1" applyBorder="1"/>
    <xf numFmtId="0" fontId="447" fillId="23" borderId="17" xfId="0" applyFont="1" applyFill="1" applyBorder="1"/>
    <xf numFmtId="0" fontId="4" fillId="23" borderId="17" xfId="0" applyFont="1" applyFill="1" applyBorder="1"/>
    <xf numFmtId="0" fontId="448" fillId="8" borderId="0" xfId="0" applyFont="1" applyFill="1" applyAlignment="1">
      <alignment horizontal="left"/>
    </xf>
    <xf numFmtId="0" fontId="449" fillId="28" borderId="17" xfId="0" applyFont="1" applyFill="1" applyBorder="1"/>
    <xf numFmtId="0" fontId="450" fillId="23" borderId="28" xfId="0" applyFont="1" applyFill="1" applyBorder="1"/>
    <xf numFmtId="0" fontId="4" fillId="23" borderId="28" xfId="0" applyFont="1" applyFill="1" applyBorder="1"/>
    <xf numFmtId="0" fontId="452" fillId="24" borderId="4" xfId="0" applyFont="1" applyFill="1" applyBorder="1"/>
    <xf numFmtId="0" fontId="453" fillId="24" borderId="12" xfId="0" applyFont="1" applyFill="1" applyBorder="1"/>
    <xf numFmtId="0" fontId="4" fillId="24" borderId="6" xfId="0" applyFont="1" applyFill="1" applyBorder="1"/>
    <xf numFmtId="0" fontId="454" fillId="29" borderId="7" xfId="0" applyFont="1" applyFill="1" applyBorder="1"/>
    <xf numFmtId="0" fontId="455" fillId="29" borderId="17" xfId="0" applyFont="1" applyFill="1" applyBorder="1"/>
    <xf numFmtId="0" fontId="4" fillId="29" borderId="8" xfId="0" applyFont="1" applyFill="1" applyBorder="1"/>
    <xf numFmtId="0" fontId="456" fillId="24" borderId="7" xfId="0" applyFont="1" applyFill="1" applyBorder="1"/>
    <xf numFmtId="0" fontId="457" fillId="24" borderId="17" xfId="0" applyFont="1" applyFill="1" applyBorder="1"/>
    <xf numFmtId="0" fontId="4" fillId="24" borderId="8" xfId="0" applyFont="1" applyFill="1" applyBorder="1"/>
    <xf numFmtId="0" fontId="458" fillId="8" borderId="0" xfId="0" applyFont="1" applyFill="1" applyAlignment="1">
      <alignment horizontal="left"/>
    </xf>
    <xf numFmtId="0" fontId="459" fillId="0" borderId="0" xfId="0" applyFont="1" applyAlignment="1">
      <alignment horizontal="left"/>
    </xf>
    <xf numFmtId="0" fontId="460" fillId="8" borderId="0" xfId="0" applyFont="1" applyFill="1" applyAlignment="1">
      <alignment horizontal="left"/>
    </xf>
    <xf numFmtId="0" fontId="461" fillId="24" borderId="9" xfId="0" applyFont="1" applyFill="1" applyBorder="1"/>
    <xf numFmtId="0" fontId="462" fillId="24" borderId="28" xfId="0" applyFont="1" applyFill="1" applyBorder="1"/>
    <xf numFmtId="0" fontId="4" fillId="24" borderId="11" xfId="0" applyFont="1" applyFill="1" applyBorder="1"/>
    <xf numFmtId="0" fontId="464" fillId="20" borderId="4" xfId="0" applyFont="1" applyFill="1" applyBorder="1"/>
    <xf numFmtId="0" fontId="465" fillId="20" borderId="12" xfId="0" applyFont="1" applyFill="1" applyBorder="1"/>
    <xf numFmtId="0" fontId="4" fillId="20" borderId="6" xfId="0" applyFont="1" applyFill="1" applyBorder="1"/>
    <xf numFmtId="0" fontId="466" fillId="8" borderId="0" xfId="0" applyFont="1" applyFill="1" applyAlignment="1">
      <alignment horizontal="left"/>
    </xf>
    <xf numFmtId="0" fontId="467" fillId="26" borderId="7" xfId="0" applyFont="1" applyFill="1" applyBorder="1"/>
    <xf numFmtId="0" fontId="468" fillId="26" borderId="17" xfId="0" applyFont="1" applyFill="1" applyBorder="1"/>
    <xf numFmtId="0" fontId="4" fillId="26" borderId="8" xfId="0" applyFont="1" applyFill="1" applyBorder="1"/>
    <xf numFmtId="0" fontId="469" fillId="20" borderId="7" xfId="0" applyFont="1" applyFill="1" applyBorder="1"/>
    <xf numFmtId="0" fontId="470" fillId="20" borderId="17" xfId="0" applyFont="1" applyFill="1" applyBorder="1"/>
    <xf numFmtId="0" fontId="4" fillId="20" borderId="8" xfId="0" applyFont="1" applyFill="1" applyBorder="1"/>
    <xf numFmtId="0" fontId="471" fillId="20" borderId="9" xfId="0" applyFont="1" applyFill="1" applyBorder="1"/>
    <xf numFmtId="0" fontId="472" fillId="20" borderId="28" xfId="0" applyFont="1" applyFill="1" applyBorder="1"/>
    <xf numFmtId="0" fontId="4" fillId="20" borderId="11" xfId="0" applyFont="1" applyFill="1" applyBorder="1"/>
    <xf numFmtId="0" fontId="473" fillId="44" borderId="13" xfId="0" applyFont="1" applyFill="1" applyBorder="1" applyAlignment="1">
      <alignment horizontal="center"/>
    </xf>
    <xf numFmtId="0" fontId="473" fillId="13" borderId="13" xfId="0" applyFont="1" applyFill="1" applyBorder="1" applyAlignment="1">
      <alignment horizontal="center"/>
    </xf>
    <xf numFmtId="0" fontId="474" fillId="36" borderId="13" xfId="0" applyFont="1" applyFill="1" applyBorder="1" applyAlignment="1">
      <alignment horizontal="center"/>
    </xf>
    <xf numFmtId="0" fontId="473" fillId="0" borderId="0" xfId="0" applyFont="1" applyAlignment="1">
      <alignment horizontal="center"/>
    </xf>
    <xf numFmtId="0" fontId="4" fillId="27" borderId="17" xfId="0" applyFont="1" applyFill="1" applyBorder="1" applyAlignment="1">
      <alignment horizontal="left" vertical="center"/>
    </xf>
    <xf numFmtId="0" fontId="4" fillId="21" borderId="17" xfId="0" applyFont="1" applyFill="1" applyBorder="1" applyAlignment="1">
      <alignment horizontal="left" vertical="center"/>
    </xf>
    <xf numFmtId="0" fontId="4" fillId="20" borderId="7" xfId="0" applyFont="1" applyFill="1" applyBorder="1" applyAlignment="1">
      <alignment horizontal="center"/>
    </xf>
    <xf numFmtId="0" fontId="4" fillId="21" borderId="17" xfId="0" applyFont="1" applyFill="1" applyBorder="1" applyAlignment="1">
      <alignment horizontal="left"/>
    </xf>
    <xf numFmtId="0" fontId="4" fillId="26" borderId="7" xfId="0" applyFont="1" applyFill="1" applyBorder="1" applyAlignment="1">
      <alignment horizontal="center"/>
    </xf>
    <xf numFmtId="0" fontId="4" fillId="27" borderId="17" xfId="0" applyFont="1" applyFill="1" applyBorder="1" applyAlignment="1">
      <alignment horizontal="left"/>
    </xf>
    <xf numFmtId="0" fontId="4" fillId="27" borderId="28" xfId="0" applyFont="1" applyFill="1" applyBorder="1" applyAlignment="1">
      <alignment horizontal="left" vertical="center"/>
    </xf>
    <xf numFmtId="0" fontId="4" fillId="0" borderId="0" xfId="0" applyFont="1" applyAlignment="1">
      <alignment horizontal="left" vertical="center"/>
    </xf>
    <xf numFmtId="0" fontId="4" fillId="0" borderId="0" xfId="0" applyFont="1" applyAlignment="1">
      <alignment horizontal="left"/>
    </xf>
    <xf numFmtId="0" fontId="72" fillId="6" borderId="2" xfId="0" applyFont="1" applyFill="1" applyBorder="1" applyAlignment="1">
      <alignment vertical="center"/>
    </xf>
    <xf numFmtId="0" fontId="72" fillId="6" borderId="3" xfId="0" applyFont="1" applyFill="1" applyBorder="1" applyAlignment="1">
      <alignment vertical="center"/>
    </xf>
    <xf numFmtId="0" fontId="72" fillId="6" borderId="2" xfId="0" applyFont="1" applyFill="1" applyBorder="1" applyAlignment="1">
      <alignment horizontal="center" vertical="center"/>
    </xf>
    <xf numFmtId="0" fontId="477" fillId="6" borderId="1" xfId="0" applyFont="1" applyFill="1" applyBorder="1" applyAlignment="1">
      <alignment horizontal="center" vertical="center"/>
    </xf>
    <xf numFmtId="0" fontId="74" fillId="23" borderId="7" xfId="0" applyFont="1" applyFill="1" applyBorder="1" applyAlignment="1">
      <alignment horizontal="center" vertical="center"/>
    </xf>
    <xf numFmtId="49" fontId="485" fillId="21" borderId="7" xfId="1" applyNumberFormat="1" applyFill="1" applyBorder="1" applyAlignment="1">
      <alignment horizontal="center" vertical="center"/>
    </xf>
    <xf numFmtId="0" fontId="487" fillId="2" borderId="7" xfId="0" applyFont="1" applyFill="1" applyBorder="1" applyAlignment="1">
      <alignment horizontal="center" vertical="center"/>
    </xf>
    <xf numFmtId="49" fontId="5" fillId="25" borderId="7" xfId="0" applyNumberFormat="1" applyFont="1" applyFill="1" applyBorder="1" applyAlignment="1">
      <alignment horizontal="left" vertical="center"/>
    </xf>
    <xf numFmtId="49" fontId="167" fillId="25" borderId="16" xfId="0" applyNumberFormat="1" applyFont="1" applyFill="1" applyBorder="1" applyAlignment="1">
      <alignment horizontal="left" vertical="center"/>
    </xf>
    <xf numFmtId="49" fontId="0" fillId="0" borderId="0" xfId="0" applyNumberFormat="1"/>
    <xf numFmtId="49" fontId="5" fillId="25" borderId="8" xfId="0" applyNumberFormat="1" applyFont="1" applyFill="1" applyBorder="1" applyAlignment="1">
      <alignment horizontal="left" vertical="center"/>
    </xf>
    <xf numFmtId="49" fontId="168" fillId="25" borderId="16" xfId="0" applyNumberFormat="1" applyFont="1" applyFill="1" applyBorder="1" applyAlignment="1">
      <alignment horizontal="left"/>
    </xf>
    <xf numFmtId="0" fontId="486" fillId="20" borderId="17" xfId="0" applyFont="1" applyFill="1" applyBorder="1" applyAlignment="1">
      <alignment horizontal="center" vertical="center"/>
    </xf>
    <xf numFmtId="0" fontId="488" fillId="2" borderId="7" xfId="0" applyFont="1" applyFill="1" applyBorder="1" applyAlignment="1">
      <alignment horizontal="center" vertical="center"/>
    </xf>
    <xf numFmtId="0" fontId="24" fillId="18" borderId="1" xfId="0" applyFont="1" applyFill="1" applyBorder="1" applyAlignment="1">
      <alignment horizontal="center" vertical="center"/>
    </xf>
    <xf numFmtId="0" fontId="2" fillId="0" borderId="3" xfId="0" applyFont="1" applyBorder="1"/>
    <xf numFmtId="0" fontId="1" fillId="2" borderId="1" xfId="0" applyFont="1" applyFill="1" applyBorder="1" applyAlignment="1">
      <alignment vertical="center"/>
    </xf>
    <xf numFmtId="0" fontId="2" fillId="0" borderId="2" xfId="0" applyFont="1" applyBorder="1"/>
    <xf numFmtId="0" fontId="3" fillId="3" borderId="4" xfId="0" applyFont="1" applyFill="1" applyBorder="1" applyAlignment="1">
      <alignment horizontal="center" vertical="center"/>
    </xf>
    <xf numFmtId="0" fontId="2" fillId="0" borderId="5" xfId="0" applyFont="1" applyBorder="1"/>
    <xf numFmtId="0" fontId="2" fillId="0" borderId="6" xfId="0" applyFont="1" applyBorder="1"/>
    <xf numFmtId="0" fontId="2" fillId="0" borderId="7" xfId="0" applyFont="1" applyBorder="1"/>
    <xf numFmtId="0" fontId="0" fillId="0" borderId="0" xfId="0"/>
    <xf numFmtId="0" fontId="2" fillId="0" borderId="8" xfId="0" applyFont="1" applyBorder="1"/>
    <xf numFmtId="0" fontId="2" fillId="0" borderId="9" xfId="0" applyFont="1" applyBorder="1"/>
    <xf numFmtId="0" fontId="2" fillId="0" borderId="10" xfId="0" applyFont="1" applyBorder="1"/>
    <xf numFmtId="0" fontId="2" fillId="0" borderId="11" xfId="0" applyFont="1" applyBorder="1"/>
    <xf numFmtId="0" fontId="7" fillId="5" borderId="1" xfId="0" applyFont="1" applyFill="1" applyBorder="1" applyAlignment="1">
      <alignment vertical="center"/>
    </xf>
    <xf numFmtId="0" fontId="9" fillId="6" borderId="1" xfId="0" applyFont="1" applyFill="1" applyBorder="1" applyAlignment="1">
      <alignment vertical="center"/>
    </xf>
    <xf numFmtId="0" fontId="11" fillId="7" borderId="7" xfId="0" applyFont="1" applyFill="1" applyBorder="1" applyAlignment="1">
      <alignment vertical="center"/>
    </xf>
    <xf numFmtId="0" fontId="12" fillId="7" borderId="4" xfId="0" applyFont="1" applyFill="1" applyBorder="1" applyAlignment="1">
      <alignment vertical="center"/>
    </xf>
    <xf numFmtId="0" fontId="13" fillId="7" borderId="7" xfId="0" applyFont="1" applyFill="1" applyBorder="1" applyAlignment="1">
      <alignment vertical="center"/>
    </xf>
    <xf numFmtId="0" fontId="14" fillId="7" borderId="7" xfId="0" applyFont="1" applyFill="1" applyBorder="1" applyAlignment="1">
      <alignment vertical="center"/>
    </xf>
    <xf numFmtId="0" fontId="10" fillId="7" borderId="4" xfId="0" applyFont="1" applyFill="1" applyBorder="1" applyAlignment="1">
      <alignment vertical="center"/>
    </xf>
    <xf numFmtId="0" fontId="15" fillId="7" borderId="7" xfId="0" applyFont="1" applyFill="1" applyBorder="1" applyAlignment="1">
      <alignment vertical="center"/>
    </xf>
    <xf numFmtId="0" fontId="16" fillId="7" borderId="9" xfId="0" applyFont="1" applyFill="1" applyBorder="1" applyAlignment="1">
      <alignment vertical="center"/>
    </xf>
    <xf numFmtId="0" fontId="17" fillId="7" borderId="10" xfId="0" applyFont="1" applyFill="1" applyBorder="1" applyAlignment="1">
      <alignment vertical="center"/>
    </xf>
    <xf numFmtId="0" fontId="24" fillId="17" borderId="4" xfId="0" applyFont="1" applyFill="1" applyBorder="1" applyAlignment="1">
      <alignment horizontal="center" vertical="center"/>
    </xf>
    <xf numFmtId="0" fontId="24" fillId="18" borderId="4" xfId="0" applyFont="1" applyFill="1" applyBorder="1" applyAlignment="1">
      <alignment horizontal="center" vertical="center"/>
    </xf>
    <xf numFmtId="0" fontId="18" fillId="8" borderId="2" xfId="0" applyFont="1" applyFill="1" applyBorder="1" applyAlignment="1">
      <alignment vertical="center"/>
    </xf>
    <xf numFmtId="0" fontId="19" fillId="8" borderId="2" xfId="0" applyFont="1" applyFill="1" applyBorder="1" applyAlignment="1">
      <alignment vertical="center"/>
    </xf>
    <xf numFmtId="0" fontId="20" fillId="9" borderId="9" xfId="0" applyFont="1" applyFill="1" applyBorder="1" applyAlignment="1">
      <alignment horizontal="left"/>
    </xf>
    <xf numFmtId="0" fontId="21" fillId="10" borderId="1" xfId="0" applyFont="1" applyFill="1" applyBorder="1" applyAlignment="1">
      <alignment vertical="center"/>
    </xf>
    <xf numFmtId="0" fontId="22" fillId="2" borderId="1" xfId="0" applyFont="1" applyFill="1" applyBorder="1"/>
    <xf numFmtId="0" fontId="23" fillId="11" borderId="1" xfId="0" applyFont="1" applyFill="1" applyBorder="1" applyAlignment="1">
      <alignment horizontal="center" vertical="center"/>
    </xf>
    <xf numFmtId="0" fontId="25" fillId="19" borderId="1" xfId="0" applyFont="1" applyFill="1" applyBorder="1" applyAlignment="1">
      <alignment horizontal="center" vertical="center"/>
    </xf>
    <xf numFmtId="0" fontId="24" fillId="12" borderId="1" xfId="0" applyFont="1" applyFill="1" applyBorder="1" applyAlignment="1">
      <alignment horizontal="center" vertical="center"/>
    </xf>
    <xf numFmtId="0" fontId="24" fillId="13" borderId="1" xfId="0" applyFont="1" applyFill="1" applyBorder="1" applyAlignment="1">
      <alignment horizontal="center" vertical="center"/>
    </xf>
    <xf numFmtId="0" fontId="24" fillId="14" borderId="1" xfId="0" applyFont="1" applyFill="1" applyBorder="1" applyAlignment="1">
      <alignment horizontal="center" vertical="center"/>
    </xf>
    <xf numFmtId="0" fontId="24" fillId="15" borderId="1" xfId="0" applyFont="1" applyFill="1" applyBorder="1" applyAlignment="1">
      <alignment horizontal="center" vertical="center"/>
    </xf>
    <xf numFmtId="0" fontId="24" fillId="16" borderId="1" xfId="0" applyFont="1" applyFill="1" applyBorder="1" applyAlignment="1">
      <alignment horizontal="center" vertical="center"/>
    </xf>
    <xf numFmtId="0" fontId="24" fillId="17" borderId="1" xfId="0" applyFont="1" applyFill="1" applyBorder="1" applyAlignment="1">
      <alignment horizontal="center" vertical="center"/>
    </xf>
    <xf numFmtId="4" fontId="22" fillId="31" borderId="1" xfId="0" applyNumberFormat="1" applyFont="1" applyFill="1" applyBorder="1" applyAlignment="1">
      <alignment horizontal="left" vertical="center"/>
    </xf>
    <xf numFmtId="0" fontId="24" fillId="14" borderId="4" xfId="0" applyFont="1" applyFill="1" applyBorder="1" applyAlignment="1">
      <alignment horizontal="center" vertical="center"/>
    </xf>
    <xf numFmtId="0" fontId="22" fillId="2" borderId="1" xfId="0" applyFont="1" applyFill="1" applyBorder="1" applyAlignment="1">
      <alignment horizontal="left" vertical="center"/>
    </xf>
    <xf numFmtId="0" fontId="24" fillId="12" borderId="4" xfId="0" applyFont="1" applyFill="1" applyBorder="1" applyAlignment="1">
      <alignment horizontal="center" vertical="center"/>
    </xf>
    <xf numFmtId="0" fontId="24" fillId="15" borderId="4" xfId="0" applyFont="1" applyFill="1" applyBorder="1" applyAlignment="1">
      <alignment horizontal="center" vertical="center"/>
    </xf>
    <xf numFmtId="0" fontId="24" fillId="17" borderId="9" xfId="0" applyFont="1" applyFill="1" applyBorder="1" applyAlignment="1">
      <alignment horizontal="center" vertical="center"/>
    </xf>
    <xf numFmtId="0" fontId="24" fillId="18" borderId="9" xfId="0" applyFont="1" applyFill="1" applyBorder="1" applyAlignment="1">
      <alignment horizontal="center" vertical="center"/>
    </xf>
    <xf numFmtId="0" fontId="25" fillId="19" borderId="9" xfId="0" applyFont="1" applyFill="1" applyBorder="1" applyAlignment="1">
      <alignment horizontal="center" vertical="center"/>
    </xf>
    <xf numFmtId="0" fontId="24" fillId="16" borderId="2" xfId="0" applyFont="1" applyFill="1" applyBorder="1" applyAlignment="1">
      <alignment horizontal="center" vertical="center"/>
    </xf>
    <xf numFmtId="0" fontId="24" fillId="12" borderId="9" xfId="0" applyFont="1" applyFill="1" applyBorder="1" applyAlignment="1">
      <alignment horizontal="center" vertical="center"/>
    </xf>
    <xf numFmtId="0" fontId="24" fillId="13" borderId="9" xfId="0" applyFont="1" applyFill="1" applyBorder="1" applyAlignment="1">
      <alignment horizontal="center" vertical="center"/>
    </xf>
    <xf numFmtId="0" fontId="24" fillId="14" borderId="9" xfId="0" applyFont="1" applyFill="1" applyBorder="1" applyAlignment="1">
      <alignment horizontal="center" vertical="center"/>
    </xf>
    <xf numFmtId="0" fontId="24" fillId="15" borderId="9" xfId="0" applyFont="1" applyFill="1" applyBorder="1" applyAlignment="1">
      <alignment horizontal="center" vertical="center"/>
    </xf>
    <xf numFmtId="0" fontId="24" fillId="16" borderId="9" xfId="0" applyFont="1" applyFill="1" applyBorder="1" applyAlignment="1">
      <alignment horizontal="center" vertical="center"/>
    </xf>
    <xf numFmtId="0" fontId="24" fillId="15" borderId="2" xfId="0" applyFont="1" applyFill="1" applyBorder="1" applyAlignment="1">
      <alignment horizontal="center" vertical="center"/>
    </xf>
    <xf numFmtId="0" fontId="81" fillId="25" borderId="18" xfId="0" applyFont="1" applyFill="1" applyBorder="1" applyAlignment="1">
      <alignment horizontal="left" vertical="center"/>
    </xf>
    <xf numFmtId="0" fontId="81" fillId="25" borderId="19" xfId="0" applyFont="1" applyFill="1" applyBorder="1" applyAlignment="1">
      <alignment horizontal="left" vertical="center"/>
    </xf>
    <xf numFmtId="0" fontId="125" fillId="30" borderId="14" xfId="0" applyFont="1" applyFill="1" applyBorder="1" applyAlignment="1">
      <alignment horizontal="left" vertical="center"/>
    </xf>
    <xf numFmtId="0" fontId="125" fillId="30" borderId="22" xfId="0" applyFont="1" applyFill="1" applyBorder="1" applyAlignment="1">
      <alignment horizontal="left" vertical="center"/>
    </xf>
    <xf numFmtId="0" fontId="101" fillId="2" borderId="17" xfId="0" applyFont="1" applyFill="1" applyBorder="1" applyAlignment="1">
      <alignment horizontal="center" vertical="center"/>
    </xf>
    <xf numFmtId="0" fontId="93" fillId="32" borderId="17" xfId="0" applyFont="1" applyFill="1" applyBorder="1" applyAlignment="1">
      <alignment horizontal="center" vertical="center"/>
    </xf>
    <xf numFmtId="0" fontId="4" fillId="32" borderId="17" xfId="0" applyFont="1" applyFill="1" applyBorder="1" applyAlignment="1">
      <alignment horizontal="center" vertical="center"/>
    </xf>
    <xf numFmtId="0" fontId="83" fillId="22" borderId="16" xfId="0" applyFont="1" applyFill="1" applyBorder="1" applyAlignment="1">
      <alignment horizontal="center" vertical="center"/>
    </xf>
    <xf numFmtId="0" fontId="83" fillId="22" borderId="17" xfId="0" applyFont="1" applyFill="1" applyBorder="1" applyAlignment="1">
      <alignment horizontal="center" vertical="center"/>
    </xf>
    <xf numFmtId="0" fontId="83" fillId="22" borderId="21" xfId="0" applyFont="1" applyFill="1" applyBorder="1" applyAlignment="1">
      <alignment horizontal="center" vertical="center"/>
    </xf>
    <xf numFmtId="0" fontId="4" fillId="22" borderId="16" xfId="0" applyFont="1" applyFill="1" applyBorder="1" applyAlignment="1">
      <alignment horizontal="center" vertical="center"/>
    </xf>
    <xf numFmtId="0" fontId="4" fillId="22" borderId="17" xfId="0" applyFont="1" applyFill="1" applyBorder="1" applyAlignment="1">
      <alignment horizontal="center" vertical="center"/>
    </xf>
    <xf numFmtId="0" fontId="4" fillId="22" borderId="21" xfId="0" applyFont="1" applyFill="1" applyBorder="1" applyAlignment="1">
      <alignment horizontal="center" vertical="center"/>
    </xf>
    <xf numFmtId="0" fontId="103" fillId="21" borderId="17" xfId="0" applyFont="1" applyFill="1" applyBorder="1" applyAlignment="1">
      <alignment horizontal="center" vertical="center"/>
    </xf>
    <xf numFmtId="0" fontId="4" fillId="21" borderId="17" xfId="0" applyFont="1" applyFill="1" applyBorder="1" applyAlignment="1">
      <alignment horizontal="center" vertical="center"/>
    </xf>
    <xf numFmtId="0" fontId="4" fillId="21" borderId="16" xfId="0" applyFont="1" applyFill="1" applyBorder="1" applyAlignment="1">
      <alignment horizontal="center" vertical="center"/>
    </xf>
    <xf numFmtId="0" fontId="4" fillId="21" borderId="21" xfId="0" applyFont="1" applyFill="1" applyBorder="1" applyAlignment="1">
      <alignment horizontal="center" vertical="center"/>
    </xf>
    <xf numFmtId="0" fontId="5" fillId="30" borderId="14" xfId="0" applyFont="1" applyFill="1" applyBorder="1" applyAlignment="1">
      <alignment horizontal="left" vertical="center"/>
    </xf>
    <xf numFmtId="0" fontId="5" fillId="30" borderId="22" xfId="0" applyFont="1" applyFill="1" applyBorder="1" applyAlignment="1">
      <alignment horizontal="left" vertical="center"/>
    </xf>
    <xf numFmtId="0" fontId="93" fillId="32" borderId="16" xfId="0" applyFont="1" applyFill="1" applyBorder="1" applyAlignment="1">
      <alignment horizontal="center" vertical="center"/>
    </xf>
    <xf numFmtId="0" fontId="93" fillId="32" borderId="21" xfId="0" applyFont="1" applyFill="1" applyBorder="1" applyAlignment="1">
      <alignment horizontal="center" vertical="center"/>
    </xf>
    <xf numFmtId="0" fontId="4" fillId="32" borderId="16" xfId="0" applyFont="1" applyFill="1" applyBorder="1" applyAlignment="1">
      <alignment horizontal="center" vertical="center"/>
    </xf>
    <xf numFmtId="0" fontId="4" fillId="32" borderId="21" xfId="0" applyFont="1" applyFill="1" applyBorder="1" applyAlignment="1">
      <alignment horizontal="center" vertical="center"/>
    </xf>
    <xf numFmtId="0" fontId="4" fillId="25" borderId="17" xfId="0" applyFont="1" applyFill="1" applyBorder="1" applyAlignment="1">
      <alignment horizontal="center" vertical="center"/>
    </xf>
    <xf numFmtId="0" fontId="104" fillId="2" borderId="17" xfId="0" applyFont="1" applyFill="1" applyBorder="1" applyAlignment="1">
      <alignment horizontal="center" vertical="center"/>
    </xf>
    <xf numFmtId="0" fontId="106" fillId="21" borderId="16" xfId="0" applyFont="1" applyFill="1" applyBorder="1" applyAlignment="1">
      <alignment horizontal="center" vertical="center"/>
    </xf>
    <xf numFmtId="0" fontId="106" fillId="21" borderId="17" xfId="0" applyFont="1" applyFill="1" applyBorder="1" applyAlignment="1">
      <alignment horizontal="center" vertical="center"/>
    </xf>
    <xf numFmtId="0" fontId="106" fillId="21" borderId="21" xfId="0" applyFont="1" applyFill="1" applyBorder="1" applyAlignment="1">
      <alignment horizontal="center" vertical="center"/>
    </xf>
    <xf numFmtId="0" fontId="5" fillId="30" borderId="18" xfId="0" applyFont="1" applyFill="1" applyBorder="1" applyAlignment="1">
      <alignment horizontal="left" vertical="center"/>
    </xf>
    <xf numFmtId="0" fontId="5" fillId="30" borderId="19" xfId="0" applyFont="1" applyFill="1" applyBorder="1" applyAlignment="1">
      <alignment horizontal="left" vertical="center"/>
    </xf>
    <xf numFmtId="0" fontId="103" fillId="21" borderId="16" xfId="0" applyFont="1" applyFill="1" applyBorder="1" applyAlignment="1">
      <alignment horizontal="center" vertical="center"/>
    </xf>
    <xf numFmtId="0" fontId="103" fillId="21" borderId="21" xfId="0" applyFont="1" applyFill="1" applyBorder="1" applyAlignment="1">
      <alignment horizontal="center" vertical="center"/>
    </xf>
    <xf numFmtId="0" fontId="5" fillId="25" borderId="7" xfId="0" applyFont="1" applyFill="1" applyBorder="1" applyAlignment="1">
      <alignment horizontal="left" vertical="center"/>
    </xf>
    <xf numFmtId="0" fontId="5" fillId="25" borderId="8" xfId="0" applyFont="1" applyFill="1" applyBorder="1" applyAlignment="1">
      <alignment horizontal="left" vertical="center"/>
    </xf>
    <xf numFmtId="0" fontId="81" fillId="25" borderId="14" xfId="0" applyFont="1" applyFill="1" applyBorder="1" applyAlignment="1">
      <alignment horizontal="left" vertical="center"/>
    </xf>
    <xf numFmtId="0" fontId="81" fillId="25" borderId="22" xfId="0" applyFont="1" applyFill="1" applyBorder="1" applyAlignment="1">
      <alignment horizontal="left" vertical="center"/>
    </xf>
    <xf numFmtId="0" fontId="5" fillId="30" borderId="7" xfId="0" applyFont="1" applyFill="1" applyBorder="1" applyAlignment="1">
      <alignment horizontal="left" vertical="center"/>
    </xf>
    <xf numFmtId="0" fontId="5" fillId="30" borderId="8" xfId="0" applyFont="1" applyFill="1" applyBorder="1" applyAlignment="1">
      <alignment horizontal="left" vertical="center"/>
    </xf>
    <xf numFmtId="0" fontId="76" fillId="30" borderId="7" xfId="0" applyFont="1" applyFill="1" applyBorder="1" applyAlignment="1">
      <alignment horizontal="left" vertical="center"/>
    </xf>
    <xf numFmtId="0" fontId="76" fillId="30" borderId="8" xfId="0" applyFont="1" applyFill="1" applyBorder="1" applyAlignment="1">
      <alignment horizontal="left" vertical="center"/>
    </xf>
    <xf numFmtId="0" fontId="81" fillId="25" borderId="7" xfId="0" applyFont="1" applyFill="1" applyBorder="1" applyAlignment="1">
      <alignment horizontal="left" vertical="center"/>
    </xf>
    <xf numFmtId="0" fontId="81" fillId="25" borderId="8" xfId="0" applyFont="1" applyFill="1" applyBorder="1" applyAlignment="1">
      <alignment horizontal="left" vertical="center"/>
    </xf>
    <xf numFmtId="0" fontId="5" fillId="25" borderId="14" xfId="0" applyFont="1" applyFill="1" applyBorder="1" applyAlignment="1">
      <alignment horizontal="left"/>
    </xf>
    <xf numFmtId="0" fontId="5" fillId="25" borderId="22" xfId="0" applyFont="1" applyFill="1" applyBorder="1" applyAlignment="1">
      <alignment horizontal="left"/>
    </xf>
    <xf numFmtId="0" fontId="86" fillId="25" borderId="7" xfId="0" applyFont="1" applyFill="1" applyBorder="1" applyAlignment="1">
      <alignment horizontal="left"/>
    </xf>
    <xf numFmtId="0" fontId="86" fillId="25" borderId="8" xfId="0" applyFont="1" applyFill="1" applyBorder="1" applyAlignment="1">
      <alignment horizontal="left"/>
    </xf>
    <xf numFmtId="0" fontId="5" fillId="30" borderId="7" xfId="0" applyFont="1" applyFill="1" applyBorder="1" applyAlignment="1">
      <alignment horizontal="left"/>
    </xf>
    <xf numFmtId="0" fontId="5" fillId="30" borderId="8" xfId="0" applyFont="1" applyFill="1" applyBorder="1" applyAlignment="1">
      <alignment horizontal="left"/>
    </xf>
    <xf numFmtId="0" fontId="5" fillId="25" borderId="18" xfId="0" applyFont="1" applyFill="1" applyBorder="1" applyAlignment="1">
      <alignment horizontal="left" vertical="center"/>
    </xf>
    <xf numFmtId="0" fontId="5" fillId="25" borderId="19" xfId="0" applyFont="1" applyFill="1" applyBorder="1" applyAlignment="1">
      <alignment horizontal="left" vertical="center"/>
    </xf>
    <xf numFmtId="0" fontId="76" fillId="30" borderId="14" xfId="0" applyFont="1" applyFill="1" applyBorder="1" applyAlignment="1">
      <alignment horizontal="left" vertical="center"/>
    </xf>
    <xf numFmtId="0" fontId="76" fillId="30" borderId="22" xfId="0" applyFont="1" applyFill="1" applyBorder="1" applyAlignment="1">
      <alignment horizontal="left" vertical="center"/>
    </xf>
    <xf numFmtId="0" fontId="109" fillId="25" borderId="18" xfId="0" applyFont="1" applyFill="1" applyBorder="1" applyAlignment="1">
      <alignment horizontal="left" vertical="center"/>
    </xf>
    <xf numFmtId="0" fontId="109" fillId="25" borderId="19" xfId="0" applyFont="1" applyFill="1" applyBorder="1" applyAlignment="1">
      <alignment horizontal="left" vertical="center"/>
    </xf>
    <xf numFmtId="0" fontId="84" fillId="30" borderId="18" xfId="0" applyFont="1" applyFill="1" applyBorder="1" applyAlignment="1">
      <alignment horizontal="left" vertical="center"/>
    </xf>
    <xf numFmtId="0" fontId="84" fillId="30" borderId="19" xfId="0" applyFont="1" applyFill="1" applyBorder="1" applyAlignment="1">
      <alignment horizontal="left" vertical="center"/>
    </xf>
    <xf numFmtId="0" fontId="145" fillId="25" borderId="14" xfId="0" applyFont="1" applyFill="1" applyBorder="1" applyAlignment="1">
      <alignment horizontal="left" vertical="center"/>
    </xf>
    <xf numFmtId="0" fontId="145" fillId="25" borderId="22" xfId="0" applyFont="1" applyFill="1" applyBorder="1" applyAlignment="1">
      <alignment horizontal="left" vertical="center"/>
    </xf>
    <xf numFmtId="49" fontId="485" fillId="25" borderId="7" xfId="1" applyNumberFormat="1" applyFill="1" applyBorder="1"/>
    <xf numFmtId="49" fontId="485" fillId="25" borderId="8" xfId="1" applyNumberFormat="1" applyFill="1" applyBorder="1"/>
    <xf numFmtId="0" fontId="4" fillId="30" borderId="17" xfId="0" applyFont="1" applyFill="1" applyBorder="1" applyAlignment="1">
      <alignment horizontal="center" vertical="center"/>
    </xf>
    <xf numFmtId="0" fontId="98" fillId="30" borderId="7" xfId="0" applyFont="1" applyFill="1" applyBorder="1" applyAlignment="1">
      <alignment vertical="center"/>
    </xf>
    <xf numFmtId="0" fontId="98" fillId="30" borderId="8" xfId="0" applyFont="1" applyFill="1" applyBorder="1" applyAlignment="1">
      <alignment vertical="center"/>
    </xf>
    <xf numFmtId="0" fontId="73" fillId="2" borderId="17" xfId="0" applyFont="1" applyFill="1" applyBorder="1" applyAlignment="1">
      <alignment horizontal="center" vertical="center"/>
    </xf>
    <xf numFmtId="0" fontId="78" fillId="20" borderId="17" xfId="0" applyFont="1" applyFill="1" applyBorder="1" applyAlignment="1">
      <alignment horizontal="center" vertical="center"/>
    </xf>
    <xf numFmtId="0" fontId="4" fillId="20" borderId="17" xfId="0" applyFont="1" applyFill="1" applyBorder="1" applyAlignment="1">
      <alignment horizontal="center" vertical="center"/>
    </xf>
    <xf numFmtId="0" fontId="4" fillId="30" borderId="16" xfId="0" applyFont="1" applyFill="1" applyBorder="1" applyAlignment="1">
      <alignment horizontal="center" vertical="center"/>
    </xf>
    <xf numFmtId="0" fontId="154" fillId="25" borderId="7" xfId="0" applyFont="1" applyFill="1" applyBorder="1" applyAlignment="1">
      <alignment horizontal="left"/>
    </xf>
    <xf numFmtId="0" fontId="154" fillId="25" borderId="8" xfId="0" applyFont="1" applyFill="1" applyBorder="1" applyAlignment="1">
      <alignment horizontal="left"/>
    </xf>
    <xf numFmtId="0" fontId="122" fillId="30" borderId="7" xfId="0" applyFont="1" applyFill="1" applyBorder="1" applyAlignment="1">
      <alignment horizontal="left"/>
    </xf>
    <xf numFmtId="0" fontId="122" fillId="30" borderId="8" xfId="0" applyFont="1" applyFill="1" applyBorder="1" applyAlignment="1">
      <alignment horizontal="left"/>
    </xf>
    <xf numFmtId="0" fontId="155" fillId="25" borderId="18" xfId="0" applyFont="1" applyFill="1" applyBorder="1" applyAlignment="1">
      <alignment horizontal="left"/>
    </xf>
    <xf numFmtId="0" fontId="155" fillId="25" borderId="19" xfId="0" applyFont="1" applyFill="1" applyBorder="1" applyAlignment="1">
      <alignment horizontal="left"/>
    </xf>
    <xf numFmtId="0" fontId="5" fillId="25" borderId="18" xfId="0" applyFont="1" applyFill="1" applyBorder="1" applyAlignment="1">
      <alignment horizontal="left"/>
    </xf>
    <xf numFmtId="0" fontId="5" fillId="25" borderId="19" xfId="0" applyFont="1" applyFill="1" applyBorder="1" applyAlignment="1">
      <alignment horizontal="left"/>
    </xf>
    <xf numFmtId="0" fontId="75" fillId="25" borderId="7" xfId="0" applyFont="1" applyFill="1" applyBorder="1"/>
    <xf numFmtId="0" fontId="75" fillId="25" borderId="8" xfId="0" applyFont="1" applyFill="1" applyBorder="1"/>
    <xf numFmtId="0" fontId="4" fillId="25" borderId="16" xfId="0" applyFont="1" applyFill="1" applyBorder="1" applyAlignment="1">
      <alignment horizontal="center" vertical="center"/>
    </xf>
    <xf numFmtId="0" fontId="5" fillId="25" borderId="14" xfId="0" applyFont="1" applyFill="1" applyBorder="1" applyAlignment="1">
      <alignment horizontal="left" vertical="center"/>
    </xf>
    <xf numFmtId="0" fontId="5" fillId="25" borderId="22" xfId="0" applyFont="1" applyFill="1" applyBorder="1" applyAlignment="1">
      <alignment horizontal="left" vertical="center"/>
    </xf>
    <xf numFmtId="0" fontId="74" fillId="20" borderId="16" xfId="0" applyFont="1" applyFill="1" applyBorder="1" applyAlignment="1">
      <alignment horizontal="center" vertical="center"/>
    </xf>
    <xf numFmtId="0" fontId="74" fillId="20" borderId="17" xfId="0" applyFont="1" applyFill="1" applyBorder="1" applyAlignment="1">
      <alignment horizontal="center" vertical="center"/>
    </xf>
    <xf numFmtId="0" fontId="74" fillId="20" borderId="21" xfId="0" applyFont="1" applyFill="1" applyBorder="1" applyAlignment="1">
      <alignment horizontal="center" vertical="center"/>
    </xf>
    <xf numFmtId="0" fontId="4" fillId="20" borderId="16" xfId="0" applyFont="1" applyFill="1" applyBorder="1" applyAlignment="1">
      <alignment horizontal="center" vertical="center"/>
    </xf>
    <xf numFmtId="0" fontId="4" fillId="20" borderId="21" xfId="0" applyFont="1" applyFill="1" applyBorder="1" applyAlignment="1">
      <alignment horizontal="center" vertical="center"/>
    </xf>
    <xf numFmtId="49" fontId="485" fillId="25" borderId="7" xfId="1" applyNumberFormat="1" applyFill="1" applyBorder="1" applyAlignment="1">
      <alignment wrapText="1"/>
    </xf>
    <xf numFmtId="0" fontId="110" fillId="30" borderId="7" xfId="0" applyFont="1" applyFill="1" applyBorder="1"/>
    <xf numFmtId="0" fontId="110" fillId="30" borderId="8" xfId="0" applyFont="1" applyFill="1" applyBorder="1"/>
    <xf numFmtId="0" fontId="110" fillId="30" borderId="14" xfId="0" applyFont="1" applyFill="1" applyBorder="1"/>
    <xf numFmtId="0" fontId="110" fillId="30" borderId="22" xfId="0" applyFont="1" applyFill="1" applyBorder="1"/>
    <xf numFmtId="0" fontId="153" fillId="30" borderId="18" xfId="0" applyFont="1" applyFill="1" applyBorder="1" applyAlignment="1">
      <alignment horizontal="left"/>
    </xf>
    <xf numFmtId="0" fontId="153" fillId="30" borderId="19" xfId="0" applyFont="1" applyFill="1" applyBorder="1" applyAlignment="1">
      <alignment horizontal="left"/>
    </xf>
    <xf numFmtId="0" fontId="78" fillId="20" borderId="16" xfId="0" applyFont="1" applyFill="1" applyBorder="1" applyAlignment="1">
      <alignment horizontal="center" vertical="center"/>
    </xf>
    <xf numFmtId="0" fontId="88" fillId="9" borderId="16" xfId="0" applyFont="1" applyFill="1" applyBorder="1" applyAlignment="1">
      <alignment horizontal="center" vertical="center"/>
    </xf>
    <xf numFmtId="0" fontId="88" fillId="9" borderId="17" xfId="0" applyFont="1" applyFill="1" applyBorder="1" applyAlignment="1">
      <alignment horizontal="center" vertical="center"/>
    </xf>
    <xf numFmtId="0" fontId="4" fillId="9" borderId="16" xfId="0" applyFont="1" applyFill="1" applyBorder="1" applyAlignment="1">
      <alignment horizontal="center" vertical="center"/>
    </xf>
    <xf numFmtId="0" fontId="4" fillId="9" borderId="17" xfId="0" applyFont="1" applyFill="1" applyBorder="1" applyAlignment="1">
      <alignment horizontal="center" vertical="center"/>
    </xf>
    <xf numFmtId="0" fontId="158" fillId="2" borderId="17" xfId="0" applyFont="1" applyFill="1" applyBorder="1" applyAlignment="1">
      <alignment horizontal="center" vertical="center"/>
    </xf>
    <xf numFmtId="0" fontId="124" fillId="23" borderId="16" xfId="0" applyFont="1" applyFill="1" applyBorder="1" applyAlignment="1">
      <alignment horizontal="center" vertical="center"/>
    </xf>
    <xf numFmtId="0" fontId="124" fillId="23" borderId="17" xfId="0" applyFont="1" applyFill="1" applyBorder="1" applyAlignment="1">
      <alignment horizontal="center" vertical="center"/>
    </xf>
    <xf numFmtId="0" fontId="4" fillId="23" borderId="16" xfId="0" applyFont="1" applyFill="1" applyBorder="1" applyAlignment="1">
      <alignment horizontal="center" vertical="center"/>
    </xf>
    <xf numFmtId="0" fontId="4" fillId="23" borderId="17" xfId="0" applyFont="1" applyFill="1" applyBorder="1" applyAlignment="1">
      <alignment horizontal="center" vertical="center"/>
    </xf>
    <xf numFmtId="0" fontId="78" fillId="20" borderId="21" xfId="0" applyFont="1" applyFill="1" applyBorder="1" applyAlignment="1">
      <alignment horizontal="center" vertical="center"/>
    </xf>
    <xf numFmtId="0" fontId="91" fillId="2" borderId="17" xfId="0" applyFont="1" applyFill="1" applyBorder="1" applyAlignment="1">
      <alignment horizontal="center" vertical="center"/>
    </xf>
    <xf numFmtId="0" fontId="162" fillId="20" borderId="16" xfId="0" applyFont="1" applyFill="1" applyBorder="1" applyAlignment="1">
      <alignment horizontal="center" vertical="center"/>
    </xf>
    <xf numFmtId="0" fontId="162" fillId="20" borderId="17" xfId="0" applyFont="1" applyFill="1" applyBorder="1" applyAlignment="1">
      <alignment horizontal="center" vertical="center"/>
    </xf>
    <xf numFmtId="0" fontId="162" fillId="20" borderId="21" xfId="0" applyFont="1" applyFill="1" applyBorder="1" applyAlignment="1">
      <alignment horizontal="center" vertical="center"/>
    </xf>
    <xf numFmtId="0" fontId="158" fillId="2" borderId="16" xfId="0" applyFont="1" applyFill="1" applyBorder="1" applyAlignment="1">
      <alignment horizontal="center" vertical="center"/>
    </xf>
    <xf numFmtId="0" fontId="158" fillId="2" borderId="21" xfId="0" applyFont="1" applyFill="1" applyBorder="1" applyAlignment="1">
      <alignment horizontal="center" vertical="center"/>
    </xf>
    <xf numFmtId="0" fontId="160" fillId="20" borderId="16" xfId="0" applyFont="1" applyFill="1" applyBorder="1" applyAlignment="1">
      <alignment horizontal="center" vertical="center"/>
    </xf>
    <xf numFmtId="0" fontId="160" fillId="20" borderId="17" xfId="0" applyFont="1" applyFill="1" applyBorder="1" applyAlignment="1">
      <alignment horizontal="center" vertical="center"/>
    </xf>
    <xf numFmtId="0" fontId="160" fillId="20" borderId="21" xfId="0" applyFont="1" applyFill="1" applyBorder="1" applyAlignment="1">
      <alignment horizontal="center" vertical="center"/>
    </xf>
    <xf numFmtId="0" fontId="135" fillId="20" borderId="16" xfId="0" applyFont="1" applyFill="1" applyBorder="1" applyAlignment="1">
      <alignment horizontal="center" vertical="center"/>
    </xf>
    <xf numFmtId="0" fontId="135" fillId="20" borderId="17" xfId="0" applyFont="1" applyFill="1" applyBorder="1" applyAlignment="1">
      <alignment horizontal="center" vertical="center"/>
    </xf>
    <xf numFmtId="0" fontId="77" fillId="2" borderId="17" xfId="0" applyFont="1" applyFill="1" applyBorder="1" applyAlignment="1">
      <alignment horizontal="center" vertical="center"/>
    </xf>
    <xf numFmtId="0" fontId="98" fillId="30" borderId="14" xfId="0" applyFont="1" applyFill="1" applyBorder="1" applyAlignment="1">
      <alignment vertical="center"/>
    </xf>
    <xf numFmtId="0" fontId="98" fillId="30" borderId="22" xfId="0" applyFont="1" applyFill="1" applyBorder="1" applyAlignment="1">
      <alignment vertical="center"/>
    </xf>
    <xf numFmtId="0" fontId="80" fillId="25" borderId="7" xfId="0" applyFont="1" applyFill="1" applyBorder="1" applyAlignment="1">
      <alignment vertical="center"/>
    </xf>
    <xf numFmtId="0" fontId="80" fillId="25" borderId="8" xfId="0" applyFont="1" applyFill="1" applyBorder="1" applyAlignment="1">
      <alignment vertical="center"/>
    </xf>
    <xf numFmtId="0" fontId="157" fillId="30" borderId="9" xfId="0" applyFont="1" applyFill="1" applyBorder="1" applyAlignment="1">
      <alignment horizontal="left"/>
    </xf>
    <xf numFmtId="0" fontId="157" fillId="30" borderId="11" xfId="0" applyFont="1" applyFill="1" applyBorder="1" applyAlignment="1">
      <alignment horizontal="left"/>
    </xf>
    <xf numFmtId="0" fontId="5" fillId="25" borderId="4" xfId="0" applyFont="1" applyFill="1" applyBorder="1" applyAlignment="1">
      <alignment horizontal="left" vertical="center"/>
    </xf>
    <xf numFmtId="0" fontId="5" fillId="25" borderId="6" xfId="0" applyFont="1" applyFill="1" applyBorder="1" applyAlignment="1">
      <alignment horizontal="left" vertical="center"/>
    </xf>
    <xf numFmtId="0" fontId="76" fillId="30" borderId="18" xfId="0" applyFont="1" applyFill="1" applyBorder="1" applyAlignment="1">
      <alignment horizontal="left" vertical="center"/>
    </xf>
    <xf numFmtId="0" fontId="76" fillId="30" borderId="19" xfId="0" applyFont="1" applyFill="1" applyBorder="1" applyAlignment="1">
      <alignment horizontal="left" vertical="center"/>
    </xf>
    <xf numFmtId="0" fontId="161" fillId="30" borderId="14" xfId="0" applyFont="1" applyFill="1" applyBorder="1" applyAlignment="1">
      <alignment horizontal="left" vertical="center"/>
    </xf>
    <xf numFmtId="0" fontId="161" fillId="30" borderId="22" xfId="0" applyFont="1" applyFill="1" applyBorder="1" applyAlignment="1">
      <alignment horizontal="left" vertical="center"/>
    </xf>
    <xf numFmtId="0" fontId="120" fillId="25" borderId="7" xfId="0" applyFont="1" applyFill="1" applyBorder="1" applyAlignment="1">
      <alignment horizontal="left" vertical="center"/>
    </xf>
    <xf numFmtId="0" fontId="120" fillId="25" borderId="8" xfId="0" applyFont="1" applyFill="1" applyBorder="1" applyAlignment="1">
      <alignment horizontal="left" vertical="center"/>
    </xf>
    <xf numFmtId="0" fontId="81" fillId="25" borderId="25" xfId="0" applyFont="1" applyFill="1" applyBorder="1" applyAlignment="1">
      <alignment horizontal="left" vertical="center"/>
    </xf>
    <xf numFmtId="0" fontId="81" fillId="25" borderId="26" xfId="0" applyFont="1" applyFill="1" applyBorder="1" applyAlignment="1">
      <alignment horizontal="left" vertical="center"/>
    </xf>
    <xf numFmtId="0" fontId="37" fillId="25" borderId="14" xfId="0" applyFont="1" applyFill="1" applyBorder="1" applyAlignment="1">
      <alignment horizontal="left"/>
    </xf>
    <xf numFmtId="0" fontId="37" fillId="25" borderId="22" xfId="0" applyFont="1" applyFill="1" applyBorder="1" applyAlignment="1">
      <alignment horizontal="left"/>
    </xf>
    <xf numFmtId="0" fontId="163" fillId="25" borderId="7" xfId="0" applyFont="1" applyFill="1" applyBorder="1" applyAlignment="1">
      <alignment horizontal="left" vertical="center"/>
    </xf>
    <xf numFmtId="0" fontId="163" fillId="25" borderId="8" xfId="0" applyFont="1" applyFill="1" applyBorder="1" applyAlignment="1">
      <alignment horizontal="left" vertical="center"/>
    </xf>
    <xf numFmtId="0" fontId="0" fillId="30" borderId="18" xfId="0" applyFill="1" applyBorder="1" applyAlignment="1">
      <alignment horizontal="left" vertical="center"/>
    </xf>
    <xf numFmtId="0" fontId="0" fillId="30" borderId="19" xfId="0" applyFill="1" applyBorder="1" applyAlignment="1">
      <alignment horizontal="left" vertical="center"/>
    </xf>
    <xf numFmtId="0" fontId="95" fillId="30" borderId="7" xfId="0" applyFont="1" applyFill="1" applyBorder="1" applyAlignment="1">
      <alignment horizontal="left" vertical="center"/>
    </xf>
    <xf numFmtId="0" fontId="95" fillId="30" borderId="8" xfId="0" applyFont="1" applyFill="1" applyBorder="1" applyAlignment="1">
      <alignment horizontal="left" vertical="center"/>
    </xf>
    <xf numFmtId="0" fontId="132" fillId="25" borderId="7" xfId="0" applyFont="1" applyFill="1" applyBorder="1" applyAlignment="1">
      <alignment horizontal="left" vertical="center"/>
    </xf>
    <xf numFmtId="0" fontId="132" fillId="25" borderId="8" xfId="0" applyFont="1" applyFill="1" applyBorder="1" applyAlignment="1">
      <alignment horizontal="left" vertical="center"/>
    </xf>
    <xf numFmtId="0" fontId="164" fillId="30" borderId="9" xfId="0" applyFont="1" applyFill="1" applyBorder="1" applyAlignment="1">
      <alignment horizontal="left" vertical="center"/>
    </xf>
    <xf numFmtId="0" fontId="164" fillId="30" borderId="11" xfId="0" applyFont="1" applyFill="1" applyBorder="1" applyAlignment="1">
      <alignment horizontal="left" vertical="center"/>
    </xf>
    <xf numFmtId="0" fontId="165" fillId="21" borderId="17" xfId="0" applyFont="1" applyFill="1" applyBorder="1" applyAlignment="1">
      <alignment horizontal="center" vertical="center"/>
    </xf>
    <xf numFmtId="0" fontId="102" fillId="21" borderId="16" xfId="0" applyFont="1" applyFill="1" applyBorder="1" applyAlignment="1">
      <alignment horizontal="center" vertical="center"/>
    </xf>
    <xf numFmtId="0" fontId="102" fillId="21" borderId="17" xfId="0" applyFont="1" applyFill="1" applyBorder="1" applyAlignment="1">
      <alignment horizontal="center" vertical="center"/>
    </xf>
    <xf numFmtId="0" fontId="87" fillId="23" borderId="16" xfId="0" applyFont="1" applyFill="1" applyBorder="1" applyAlignment="1">
      <alignment horizontal="center" vertical="center"/>
    </xf>
    <xf numFmtId="0" fontId="87" fillId="23" borderId="21" xfId="0" applyFont="1" applyFill="1" applyBorder="1" applyAlignment="1">
      <alignment horizontal="center" vertical="center"/>
    </xf>
    <xf numFmtId="0" fontId="4" fillId="23" borderId="21" xfId="0" applyFont="1" applyFill="1" applyBorder="1" applyAlignment="1">
      <alignment horizontal="center" vertical="center"/>
    </xf>
    <xf numFmtId="0" fontId="112" fillId="21" borderId="16" xfId="0" applyFont="1" applyFill="1" applyBorder="1" applyAlignment="1">
      <alignment horizontal="center" vertical="center"/>
    </xf>
    <xf numFmtId="0" fontId="112" fillId="21" borderId="17" xfId="0" applyFont="1" applyFill="1" applyBorder="1" applyAlignment="1">
      <alignment horizontal="center" vertical="center"/>
    </xf>
    <xf numFmtId="0" fontId="112" fillId="21" borderId="21" xfId="0" applyFont="1" applyFill="1" applyBorder="1" applyAlignment="1">
      <alignment horizontal="center" vertical="center"/>
    </xf>
    <xf numFmtId="0" fontId="38" fillId="21" borderId="16" xfId="0" applyFont="1" applyFill="1" applyBorder="1" applyAlignment="1">
      <alignment horizontal="center"/>
    </xf>
    <xf numFmtId="0" fontId="38" fillId="21" borderId="17" xfId="0" applyFont="1" applyFill="1" applyBorder="1" applyAlignment="1">
      <alignment horizontal="center"/>
    </xf>
    <xf numFmtId="0" fontId="38" fillId="21" borderId="21" xfId="0" applyFont="1" applyFill="1" applyBorder="1" applyAlignment="1">
      <alignment horizontal="center"/>
    </xf>
    <xf numFmtId="0" fontId="87" fillId="23" borderId="17" xfId="0" applyFont="1" applyFill="1" applyBorder="1" applyAlignment="1">
      <alignment horizontal="center" vertical="center"/>
    </xf>
    <xf numFmtId="0" fontId="135" fillId="20" borderId="21" xfId="0" applyFont="1" applyFill="1" applyBorder="1" applyAlignment="1">
      <alignment horizontal="center" vertical="center"/>
    </xf>
    <xf numFmtId="0" fontId="121" fillId="22" borderId="16" xfId="0" applyFont="1" applyFill="1" applyBorder="1" applyAlignment="1">
      <alignment horizontal="center" vertical="center"/>
    </xf>
    <xf numFmtId="0" fontId="121" fillId="22" borderId="17" xfId="0" applyFont="1" applyFill="1" applyBorder="1" applyAlignment="1">
      <alignment horizontal="center" vertical="center"/>
    </xf>
    <xf numFmtId="0" fontId="121" fillId="22" borderId="21" xfId="0" applyFont="1" applyFill="1" applyBorder="1" applyAlignment="1">
      <alignment horizontal="center" vertical="center"/>
    </xf>
    <xf numFmtId="0" fontId="179" fillId="9" borderId="16" xfId="0" applyFont="1" applyFill="1" applyBorder="1" applyAlignment="1">
      <alignment horizontal="center" vertical="center"/>
    </xf>
    <xf numFmtId="0" fontId="179" fillId="9" borderId="17" xfId="0" applyFont="1" applyFill="1" applyBorder="1" applyAlignment="1">
      <alignment horizontal="center" vertical="center"/>
    </xf>
    <xf numFmtId="0" fontId="0" fillId="30" borderId="7" xfId="0" applyFill="1" applyBorder="1" applyAlignment="1">
      <alignment horizontal="left" vertical="center"/>
    </xf>
    <xf numFmtId="0" fontId="0" fillId="30" borderId="8" xfId="0" applyFill="1" applyBorder="1" applyAlignment="1">
      <alignment horizontal="left" vertical="center"/>
    </xf>
    <xf numFmtId="0" fontId="166" fillId="2" borderId="17" xfId="0" applyFont="1" applyFill="1" applyBorder="1" applyAlignment="1">
      <alignment horizontal="center" vertical="center"/>
    </xf>
    <xf numFmtId="0" fontId="166" fillId="2" borderId="28" xfId="0" applyFont="1" applyFill="1" applyBorder="1" applyAlignment="1">
      <alignment horizontal="center" vertical="center"/>
    </xf>
    <xf numFmtId="0" fontId="166" fillId="2" borderId="12" xfId="0" applyFont="1" applyFill="1" applyBorder="1" applyAlignment="1">
      <alignment horizontal="center" vertical="center"/>
    </xf>
    <xf numFmtId="0" fontId="150" fillId="25" borderId="7" xfId="0" applyFont="1" applyFill="1" applyBorder="1"/>
    <xf numFmtId="0" fontId="150" fillId="25" borderId="8" xfId="0" applyFont="1" applyFill="1" applyBorder="1"/>
    <xf numFmtId="0" fontId="170" fillId="30" borderId="18" xfId="0" applyFont="1" applyFill="1" applyBorder="1" applyAlignment="1">
      <alignment horizontal="left"/>
    </xf>
    <xf numFmtId="0" fontId="170" fillId="30" borderId="19" xfId="0" applyFont="1" applyFill="1" applyBorder="1" applyAlignment="1">
      <alignment horizontal="left"/>
    </xf>
    <xf numFmtId="0" fontId="171" fillId="2" borderId="17" xfId="0" applyFont="1" applyFill="1" applyBorder="1" applyAlignment="1">
      <alignment horizontal="center" vertical="center"/>
    </xf>
    <xf numFmtId="0" fontId="4" fillId="30" borderId="14" xfId="0" applyFont="1" applyFill="1" applyBorder="1"/>
    <xf numFmtId="0" fontId="4" fillId="30" borderId="22" xfId="0" applyFont="1" applyFill="1" applyBorder="1"/>
    <xf numFmtId="0" fontId="98" fillId="30" borderId="18" xfId="0" applyFont="1" applyFill="1" applyBorder="1" applyAlignment="1">
      <alignment vertical="center"/>
    </xf>
    <xf numFmtId="0" fontId="98" fillId="30" borderId="19" xfId="0" applyFont="1" applyFill="1" applyBorder="1" applyAlignment="1">
      <alignment vertical="center"/>
    </xf>
    <xf numFmtId="0" fontId="169" fillId="10" borderId="16" xfId="0" applyFont="1" applyFill="1" applyBorder="1" applyAlignment="1">
      <alignment horizontal="center" vertical="center"/>
    </xf>
    <xf numFmtId="0" fontId="169" fillId="10" borderId="17" xfId="0" applyFont="1" applyFill="1" applyBorder="1" applyAlignment="1">
      <alignment horizontal="center" vertical="center"/>
    </xf>
    <xf numFmtId="0" fontId="4" fillId="10" borderId="16" xfId="0" applyFont="1" applyFill="1" applyBorder="1" applyAlignment="1">
      <alignment horizontal="center" vertical="center"/>
    </xf>
    <xf numFmtId="0" fontId="4" fillId="10" borderId="17" xfId="0" applyFont="1" applyFill="1" applyBorder="1" applyAlignment="1">
      <alignment horizontal="center" vertical="center"/>
    </xf>
    <xf numFmtId="0" fontId="38" fillId="25" borderId="14" xfId="0" applyFont="1" applyFill="1" applyBorder="1" applyAlignment="1">
      <alignment horizontal="left" vertical="center"/>
    </xf>
    <xf numFmtId="0" fontId="38" fillId="25" borderId="22" xfId="0" applyFont="1" applyFill="1" applyBorder="1" applyAlignment="1">
      <alignment horizontal="left" vertical="center"/>
    </xf>
    <xf numFmtId="0" fontId="172" fillId="30" borderId="7" xfId="0" applyFont="1" applyFill="1" applyBorder="1" applyAlignment="1">
      <alignment horizontal="left" vertical="center"/>
    </xf>
    <xf numFmtId="0" fontId="172" fillId="30" borderId="8" xfId="0" applyFont="1" applyFill="1" applyBorder="1" applyAlignment="1">
      <alignment horizontal="left" vertical="center"/>
    </xf>
    <xf numFmtId="0" fontId="173" fillId="25" borderId="7" xfId="0" applyFont="1" applyFill="1" applyBorder="1" applyAlignment="1">
      <alignment horizontal="left" vertical="center"/>
    </xf>
    <xf numFmtId="0" fontId="173" fillId="25" borderId="8" xfId="0" applyFont="1" applyFill="1" applyBorder="1" applyAlignment="1">
      <alignment horizontal="left" vertical="center"/>
    </xf>
    <xf numFmtId="0" fontId="38" fillId="30" borderId="7" xfId="0" applyFont="1" applyFill="1" applyBorder="1" applyAlignment="1">
      <alignment horizontal="left" vertical="center"/>
    </xf>
    <xf numFmtId="0" fontId="38" fillId="30" borderId="8" xfId="0" applyFont="1" applyFill="1" applyBorder="1" applyAlignment="1">
      <alignment horizontal="left" vertical="center"/>
    </xf>
    <xf numFmtId="0" fontId="38" fillId="25" borderId="7" xfId="0" applyFont="1" applyFill="1" applyBorder="1" applyAlignment="1">
      <alignment horizontal="left" vertical="center"/>
    </xf>
    <xf numFmtId="0" fontId="38" fillId="25" borderId="8" xfId="0" applyFont="1" applyFill="1" applyBorder="1" applyAlignment="1">
      <alignment horizontal="left" vertical="center"/>
    </xf>
    <xf numFmtId="0" fontId="174" fillId="30" borderId="18" xfId="0" applyFont="1" applyFill="1" applyBorder="1" applyAlignment="1">
      <alignment horizontal="left" vertical="center"/>
    </xf>
    <xf numFmtId="0" fontId="174" fillId="30" borderId="19" xfId="0" applyFont="1" applyFill="1" applyBorder="1" applyAlignment="1">
      <alignment horizontal="left" vertical="center"/>
    </xf>
    <xf numFmtId="0" fontId="0" fillId="25" borderId="14" xfId="0" applyFill="1" applyBorder="1" applyAlignment="1">
      <alignment horizontal="left" vertical="center"/>
    </xf>
    <xf numFmtId="0" fontId="0" fillId="25" borderId="22" xfId="0" applyFill="1" applyBorder="1" applyAlignment="1">
      <alignment horizontal="left" vertical="center"/>
    </xf>
    <xf numFmtId="0" fontId="5" fillId="30" borderId="25" xfId="0" applyFont="1" applyFill="1" applyBorder="1" applyAlignment="1">
      <alignment horizontal="left" vertical="center"/>
    </xf>
    <xf numFmtId="0" fontId="5" fillId="30" borderId="26" xfId="0" applyFont="1" applyFill="1" applyBorder="1" applyAlignment="1">
      <alignment horizontal="left" vertical="center"/>
    </xf>
    <xf numFmtId="0" fontId="5" fillId="25" borderId="25" xfId="0" applyFont="1" applyFill="1" applyBorder="1" applyAlignment="1">
      <alignment horizontal="left" vertical="center"/>
    </xf>
    <xf numFmtId="0" fontId="5" fillId="25" borderId="26" xfId="0" applyFont="1" applyFill="1" applyBorder="1" applyAlignment="1">
      <alignment horizontal="left" vertical="center"/>
    </xf>
    <xf numFmtId="0" fontId="4" fillId="25" borderId="7" xfId="0" applyFont="1" applyFill="1" applyBorder="1"/>
    <xf numFmtId="0" fontId="4" fillId="25" borderId="8" xfId="0" applyFont="1" applyFill="1" applyBorder="1"/>
    <xf numFmtId="0" fontId="0" fillId="30" borderId="14" xfId="0" applyFill="1" applyBorder="1" applyAlignment="1">
      <alignment horizontal="left" vertical="center"/>
    </xf>
    <xf numFmtId="0" fontId="0" fillId="30" borderId="22" xfId="0" applyFill="1" applyBorder="1" applyAlignment="1">
      <alignment horizontal="left" vertical="center"/>
    </xf>
    <xf numFmtId="0" fontId="0" fillId="25" borderId="7" xfId="0" applyFill="1" applyBorder="1" applyAlignment="1">
      <alignment horizontal="left" vertical="center"/>
    </xf>
    <xf numFmtId="0" fontId="0" fillId="25" borderId="8" xfId="0" applyFill="1" applyBorder="1" applyAlignment="1">
      <alignment horizontal="left" vertical="center"/>
    </xf>
    <xf numFmtId="49" fontId="485" fillId="30" borderId="7" xfId="1" applyNumberFormat="1" applyFill="1" applyBorder="1" applyAlignment="1">
      <alignment horizontal="left" vertical="center"/>
    </xf>
    <xf numFmtId="49" fontId="485" fillId="30" borderId="8" xfId="1" applyNumberFormat="1" applyFill="1" applyBorder="1" applyAlignment="1">
      <alignment horizontal="left" vertical="center"/>
    </xf>
    <xf numFmtId="0" fontId="176" fillId="30" borderId="7" xfId="0" applyFont="1" applyFill="1" applyBorder="1" applyAlignment="1">
      <alignment horizontal="left" vertical="center"/>
    </xf>
    <xf numFmtId="0" fontId="176" fillId="30" borderId="8" xfId="0" applyFont="1" applyFill="1" applyBorder="1" applyAlignment="1">
      <alignment horizontal="left" vertical="center"/>
    </xf>
    <xf numFmtId="0" fontId="4" fillId="30" borderId="7" xfId="0" applyFont="1" applyFill="1" applyBorder="1"/>
    <xf numFmtId="0" fontId="4" fillId="30" borderId="8" xfId="0" applyFont="1" applyFill="1" applyBorder="1"/>
    <xf numFmtId="0" fontId="89" fillId="10" borderId="16" xfId="0" applyFont="1" applyFill="1" applyBorder="1" applyAlignment="1">
      <alignment horizontal="center" vertical="center"/>
    </xf>
    <xf numFmtId="0" fontId="89" fillId="10" borderId="21" xfId="0" applyFont="1" applyFill="1" applyBorder="1" applyAlignment="1">
      <alignment horizontal="center" vertical="center"/>
    </xf>
    <xf numFmtId="0" fontId="4" fillId="10" borderId="21" xfId="0" applyFont="1" applyFill="1" applyBorder="1" applyAlignment="1">
      <alignment horizontal="center" vertical="center"/>
    </xf>
    <xf numFmtId="0" fontId="181" fillId="10" borderId="16" xfId="0" applyFont="1" applyFill="1" applyBorder="1" applyAlignment="1">
      <alignment horizontal="center" vertical="center"/>
    </xf>
    <xf numFmtId="0" fontId="181" fillId="10" borderId="21" xfId="0" applyFont="1" applyFill="1" applyBorder="1" applyAlignment="1">
      <alignment horizontal="center" vertical="center"/>
    </xf>
    <xf numFmtId="0" fontId="82" fillId="21" borderId="17" xfId="0" applyFont="1" applyFill="1" applyBorder="1" applyAlignment="1">
      <alignment horizontal="center" vertical="center"/>
    </xf>
    <xf numFmtId="0" fontId="38" fillId="21" borderId="17" xfId="0" applyFont="1" applyFill="1" applyBorder="1" applyAlignment="1">
      <alignment horizontal="center" vertical="center"/>
    </xf>
    <xf numFmtId="0" fontId="73" fillId="2" borderId="12" xfId="0" applyFont="1" applyFill="1" applyBorder="1" applyAlignment="1">
      <alignment horizontal="center" vertical="center"/>
    </xf>
    <xf numFmtId="0" fontId="74" fillId="20" borderId="12" xfId="0" applyFont="1" applyFill="1" applyBorder="1" applyAlignment="1">
      <alignment horizontal="center" vertical="center"/>
    </xf>
    <xf numFmtId="0" fontId="4" fillId="20" borderId="12" xfId="0" applyFont="1" applyFill="1" applyBorder="1" applyAlignment="1">
      <alignment horizontal="center" vertical="center"/>
    </xf>
    <xf numFmtId="0" fontId="82" fillId="21" borderId="21" xfId="0" applyFont="1" applyFill="1" applyBorder="1" applyAlignment="1">
      <alignment horizontal="center" vertical="center"/>
    </xf>
    <xf numFmtId="0" fontId="38" fillId="21" borderId="21" xfId="0" applyFont="1" applyFill="1" applyBorder="1" applyAlignment="1">
      <alignment horizontal="center" vertical="center"/>
    </xf>
    <xf numFmtId="0" fontId="94" fillId="25" borderId="7" xfId="0" applyFont="1" applyFill="1" applyBorder="1" applyAlignment="1">
      <alignment horizontal="left" vertical="center"/>
    </xf>
    <xf numFmtId="0" fontId="94" fillId="25" borderId="8" xfId="0" applyFont="1" applyFill="1" applyBorder="1" applyAlignment="1">
      <alignment horizontal="left" vertical="center"/>
    </xf>
    <xf numFmtId="0" fontId="79" fillId="25" borderId="7" xfId="0" applyFont="1" applyFill="1" applyBorder="1" applyAlignment="1">
      <alignment horizontal="left" vertical="center"/>
    </xf>
    <xf numFmtId="0" fontId="79" fillId="25" borderId="8" xfId="0" applyFont="1" applyFill="1" applyBorder="1" applyAlignment="1">
      <alignment horizontal="left" vertical="center"/>
    </xf>
    <xf numFmtId="49" fontId="76" fillId="30" borderId="7" xfId="0" applyNumberFormat="1" applyFont="1" applyFill="1" applyBorder="1" applyAlignment="1">
      <alignment horizontal="left" vertical="center"/>
    </xf>
    <xf numFmtId="49" fontId="76" fillId="30" borderId="8" xfId="0" applyNumberFormat="1" applyFont="1" applyFill="1" applyBorder="1" applyAlignment="1">
      <alignment horizontal="left" vertical="center"/>
    </xf>
    <xf numFmtId="0" fontId="90" fillId="2" borderId="17" xfId="0" applyFont="1" applyFill="1" applyBorder="1" applyAlignment="1">
      <alignment horizontal="center" vertical="center"/>
    </xf>
    <xf numFmtId="0" fontId="85" fillId="30" borderId="7" xfId="0" applyFont="1" applyFill="1" applyBorder="1" applyAlignment="1">
      <alignment horizontal="left" vertical="center"/>
    </xf>
    <xf numFmtId="0" fontId="85" fillId="30" borderId="8" xfId="0" applyFont="1" applyFill="1" applyBorder="1" applyAlignment="1">
      <alignment horizontal="left" vertical="center"/>
    </xf>
    <xf numFmtId="0" fontId="92" fillId="30" borderId="14" xfId="0" applyFont="1" applyFill="1" applyBorder="1" applyAlignment="1">
      <alignment vertical="center"/>
    </xf>
    <xf numFmtId="0" fontId="92" fillId="30" borderId="22" xfId="0" applyFont="1" applyFill="1" applyBorder="1" applyAlignment="1">
      <alignment vertical="center"/>
    </xf>
    <xf numFmtId="0" fontId="5" fillId="30" borderId="18" xfId="0" applyFont="1" applyFill="1" applyBorder="1" applyAlignment="1">
      <alignment horizontal="left" vertical="center" wrapText="1"/>
    </xf>
    <xf numFmtId="0" fontId="5" fillId="30" borderId="19" xfId="0" applyFont="1" applyFill="1" applyBorder="1" applyAlignment="1">
      <alignment horizontal="left" vertical="center" wrapText="1"/>
    </xf>
    <xf numFmtId="0" fontId="99" fillId="25" borderId="18" xfId="0" applyFont="1" applyFill="1" applyBorder="1" applyAlignment="1">
      <alignment horizontal="left"/>
    </xf>
    <xf numFmtId="0" fontId="99" fillId="25" borderId="19" xfId="0" applyFont="1" applyFill="1" applyBorder="1" applyAlignment="1">
      <alignment horizontal="left"/>
    </xf>
    <xf numFmtId="0" fontId="74" fillId="32" borderId="16" xfId="0" applyFont="1" applyFill="1" applyBorder="1" applyAlignment="1">
      <alignment horizontal="center" vertical="center"/>
    </xf>
    <xf numFmtId="0" fontId="74" fillId="32" borderId="17" xfId="0" applyFont="1" applyFill="1" applyBorder="1" applyAlignment="1">
      <alignment horizontal="center" vertical="center"/>
    </xf>
    <xf numFmtId="0" fontId="97" fillId="30" borderId="18" xfId="0" applyFont="1" applyFill="1" applyBorder="1" applyAlignment="1">
      <alignment horizontal="left" vertical="center"/>
    </xf>
    <xf numFmtId="0" fontId="97" fillId="30" borderId="19" xfId="0" applyFont="1" applyFill="1" applyBorder="1" applyAlignment="1">
      <alignment horizontal="left" vertical="center"/>
    </xf>
    <xf numFmtId="0" fontId="37" fillId="30" borderId="7" xfId="0" applyFont="1" applyFill="1" applyBorder="1" applyAlignment="1">
      <alignment horizontal="left"/>
    </xf>
    <xf numFmtId="0" fontId="37" fillId="30" borderId="8" xfId="0" applyFont="1" applyFill="1" applyBorder="1" applyAlignment="1">
      <alignment horizontal="left"/>
    </xf>
    <xf numFmtId="0" fontId="38" fillId="30" borderId="14" xfId="0" applyFont="1" applyFill="1" applyBorder="1" applyAlignment="1">
      <alignment horizontal="left" vertical="center"/>
    </xf>
    <xf numFmtId="0" fontId="38" fillId="30" borderId="22" xfId="0" applyFont="1" applyFill="1" applyBorder="1" applyAlignment="1">
      <alignment horizontal="left" vertical="center"/>
    </xf>
    <xf numFmtId="0" fontId="107" fillId="25" borderId="7" xfId="0" applyFont="1" applyFill="1" applyBorder="1" applyAlignment="1">
      <alignment horizontal="left" vertical="center" wrapText="1"/>
    </xf>
    <xf numFmtId="0" fontId="107" fillId="25" borderId="8" xfId="0" applyFont="1" applyFill="1" applyBorder="1" applyAlignment="1">
      <alignment horizontal="left" vertical="center" wrapText="1"/>
    </xf>
    <xf numFmtId="0" fontId="108" fillId="30" borderId="7" xfId="0" applyFont="1" applyFill="1" applyBorder="1" applyAlignment="1">
      <alignment horizontal="left" vertical="center" wrapText="1"/>
    </xf>
    <xf numFmtId="0" fontId="108" fillId="30" borderId="8" xfId="0" applyFont="1" applyFill="1" applyBorder="1" applyAlignment="1">
      <alignment horizontal="left" vertical="center" wrapText="1"/>
    </xf>
    <xf numFmtId="0" fontId="91" fillId="2" borderId="16" xfId="0" applyFont="1" applyFill="1" applyBorder="1" applyAlignment="1">
      <alignment horizontal="center" vertical="center"/>
    </xf>
    <xf numFmtId="0" fontId="124" fillId="23" borderId="21" xfId="0" applyFont="1" applyFill="1" applyBorder="1" applyAlignment="1">
      <alignment horizontal="center" vertical="center"/>
    </xf>
    <xf numFmtId="0" fontId="126" fillId="25" borderId="18" xfId="0" applyFont="1" applyFill="1" applyBorder="1" applyAlignment="1">
      <alignment vertical="center"/>
    </xf>
    <xf numFmtId="0" fontId="126" fillId="25" borderId="19" xfId="0" applyFont="1" applyFill="1" applyBorder="1" applyAlignment="1">
      <alignment vertical="center"/>
    </xf>
    <xf numFmtId="0" fontId="4" fillId="25" borderId="21" xfId="0" applyFont="1" applyFill="1" applyBorder="1" applyAlignment="1">
      <alignment horizontal="center" vertical="center"/>
    </xf>
    <xf numFmtId="0" fontId="38" fillId="30" borderId="7" xfId="0" applyFont="1" applyFill="1" applyBorder="1"/>
    <xf numFmtId="0" fontId="38" fillId="30" borderId="8" xfId="0" applyFont="1" applyFill="1" applyBorder="1"/>
    <xf numFmtId="0" fontId="105" fillId="25" borderId="14" xfId="0" applyFont="1" applyFill="1" applyBorder="1" applyAlignment="1">
      <alignment horizontal="left" vertical="center"/>
    </xf>
    <xf numFmtId="0" fontId="105" fillId="25" borderId="22" xfId="0" applyFont="1" applyFill="1" applyBorder="1" applyAlignment="1">
      <alignment horizontal="left" vertical="center"/>
    </xf>
    <xf numFmtId="0" fontId="37" fillId="25" borderId="18" xfId="0" applyFont="1" applyFill="1" applyBorder="1" applyAlignment="1">
      <alignment horizontal="left" vertical="center"/>
    </xf>
    <xf numFmtId="0" fontId="37" fillId="25" borderId="19" xfId="0" applyFont="1" applyFill="1" applyBorder="1" applyAlignment="1">
      <alignment horizontal="left" vertical="center"/>
    </xf>
    <xf numFmtId="0" fontId="111" fillId="2" borderId="17" xfId="0" applyFont="1" applyFill="1" applyBorder="1" applyAlignment="1">
      <alignment horizontal="center" vertical="center"/>
    </xf>
    <xf numFmtId="0" fontId="38" fillId="21" borderId="16" xfId="0" applyFont="1" applyFill="1" applyBorder="1"/>
    <xf numFmtId="0" fontId="38" fillId="21" borderId="17" xfId="0" applyFont="1" applyFill="1" applyBorder="1"/>
    <xf numFmtId="0" fontId="38" fillId="21" borderId="21" xfId="0" applyFont="1" applyFill="1" applyBorder="1"/>
    <xf numFmtId="0" fontId="38" fillId="30" borderId="18" xfId="0" applyFont="1" applyFill="1" applyBorder="1" applyAlignment="1">
      <alignment horizontal="left" vertical="center"/>
    </xf>
    <xf numFmtId="0" fontId="38" fillId="30" borderId="19" xfId="0" applyFont="1" applyFill="1" applyBorder="1" applyAlignment="1">
      <alignment horizontal="left" vertical="center"/>
    </xf>
    <xf numFmtId="0" fontId="38" fillId="25" borderId="18" xfId="0" applyFont="1" applyFill="1" applyBorder="1"/>
    <xf numFmtId="0" fontId="38" fillId="25" borderId="19" xfId="0" applyFont="1" applyFill="1" applyBorder="1"/>
    <xf numFmtId="0" fontId="113" fillId="25" borderId="7" xfId="0" applyFont="1" applyFill="1" applyBorder="1" applyAlignment="1">
      <alignment horizontal="left" vertical="center"/>
    </xf>
    <xf numFmtId="0" fontId="113" fillId="25" borderId="8" xfId="0" applyFont="1" applyFill="1" applyBorder="1" applyAlignment="1">
      <alignment horizontal="left" vertical="center"/>
    </xf>
    <xf numFmtId="0" fontId="114" fillId="30" borderId="7" xfId="0" applyFont="1" applyFill="1" applyBorder="1" applyAlignment="1">
      <alignment horizontal="left" vertical="center"/>
    </xf>
    <xf numFmtId="0" fontId="114" fillId="30" borderId="8" xfId="0" applyFont="1" applyFill="1" applyBorder="1" applyAlignment="1">
      <alignment horizontal="left" vertical="center"/>
    </xf>
    <xf numFmtId="0" fontId="37" fillId="30" borderId="7" xfId="0" applyFont="1" applyFill="1" applyBorder="1" applyAlignment="1">
      <alignment horizontal="left" vertical="center"/>
    </xf>
    <xf numFmtId="0" fontId="37" fillId="30" borderId="8" xfId="0" applyFont="1" applyFill="1" applyBorder="1" applyAlignment="1">
      <alignment horizontal="left" vertical="center"/>
    </xf>
    <xf numFmtId="0" fontId="37" fillId="25" borderId="7" xfId="0" applyFont="1" applyFill="1" applyBorder="1" applyAlignment="1">
      <alignment horizontal="left" vertical="center"/>
    </xf>
    <xf numFmtId="0" fontId="37" fillId="25" borderId="8" xfId="0" applyFont="1" applyFill="1" applyBorder="1" applyAlignment="1">
      <alignment horizontal="left" vertical="center"/>
    </xf>
    <xf numFmtId="0" fontId="116" fillId="25" borderId="14" xfId="0" applyFont="1" applyFill="1" applyBorder="1" applyAlignment="1">
      <alignment horizontal="left" vertical="center"/>
    </xf>
    <xf numFmtId="0" fontId="116" fillId="25" borderId="22" xfId="0" applyFont="1" applyFill="1" applyBorder="1" applyAlignment="1">
      <alignment horizontal="left" vertical="center"/>
    </xf>
    <xf numFmtId="0" fontId="130" fillId="25" borderId="14" xfId="0" applyFont="1" applyFill="1" applyBorder="1" applyAlignment="1">
      <alignment horizontal="left"/>
    </xf>
    <xf numFmtId="0" fontId="130" fillId="25" borderId="22" xfId="0" applyFont="1" applyFill="1" applyBorder="1" applyAlignment="1">
      <alignment horizontal="left"/>
    </xf>
    <xf numFmtId="0" fontId="104" fillId="2" borderId="16" xfId="0" applyFont="1" applyFill="1" applyBorder="1" applyAlignment="1">
      <alignment horizontal="center" vertical="center"/>
    </xf>
    <xf numFmtId="0" fontId="104" fillId="2" borderId="21" xfId="0" applyFont="1" applyFill="1" applyBorder="1" applyAlignment="1">
      <alignment horizontal="center" vertical="center"/>
    </xf>
    <xf numFmtId="0" fontId="4" fillId="30" borderId="21" xfId="0" applyFont="1" applyFill="1" applyBorder="1" applyAlignment="1">
      <alignment horizontal="center" vertical="center"/>
    </xf>
    <xf numFmtId="0" fontId="132" fillId="25" borderId="14" xfId="0" applyFont="1" applyFill="1" applyBorder="1" applyAlignment="1">
      <alignment horizontal="left" vertical="center"/>
    </xf>
    <xf numFmtId="0" fontId="132" fillId="25" borderId="22" xfId="0" applyFont="1" applyFill="1" applyBorder="1" applyAlignment="1">
      <alignment horizontal="left" vertical="center"/>
    </xf>
    <xf numFmtId="0" fontId="140" fillId="25" borderId="18" xfId="0" applyFont="1" applyFill="1" applyBorder="1" applyAlignment="1">
      <alignment horizontal="left" vertical="center" wrapText="1"/>
    </xf>
    <xf numFmtId="0" fontId="140" fillId="25" borderId="19" xfId="0" applyFont="1" applyFill="1" applyBorder="1" applyAlignment="1">
      <alignment horizontal="left" vertical="center" wrapText="1"/>
    </xf>
    <xf numFmtId="0" fontId="5" fillId="25" borderId="7" xfId="0" applyFont="1" applyFill="1" applyBorder="1" applyAlignment="1">
      <alignment horizontal="left"/>
    </xf>
    <xf numFmtId="0" fontId="5" fillId="25" borderId="8" xfId="0" applyFont="1" applyFill="1" applyBorder="1" applyAlignment="1">
      <alignment horizontal="left"/>
    </xf>
    <xf numFmtId="49" fontId="485" fillId="30" borderId="14" xfId="1" applyNumberFormat="1" applyFill="1" applyBorder="1" applyAlignment="1">
      <alignment horizontal="left" vertical="center" wrapText="1"/>
    </xf>
    <xf numFmtId="49" fontId="485" fillId="30" borderId="22" xfId="1" applyNumberFormat="1" applyFill="1" applyBorder="1" applyAlignment="1">
      <alignment horizontal="left" vertical="center"/>
    </xf>
    <xf numFmtId="0" fontId="5" fillId="25" borderId="7" xfId="0" applyFont="1" applyFill="1" applyBorder="1" applyAlignment="1">
      <alignment vertical="center"/>
    </xf>
    <xf numFmtId="0" fontId="5" fillId="25" borderId="8" xfId="0" applyFont="1" applyFill="1" applyBorder="1" applyAlignment="1">
      <alignment vertical="center"/>
    </xf>
    <xf numFmtId="0" fontId="136" fillId="30" borderId="7" xfId="0" applyFont="1" applyFill="1" applyBorder="1" applyAlignment="1">
      <alignment horizontal="left" vertical="center"/>
    </xf>
    <xf numFmtId="0" fontId="136" fillId="30" borderId="8" xfId="0" applyFont="1" applyFill="1" applyBorder="1" applyAlignment="1">
      <alignment horizontal="left" vertical="center"/>
    </xf>
    <xf numFmtId="0" fontId="134" fillId="30" borderId="25" xfId="0" applyFont="1" applyFill="1" applyBorder="1" applyAlignment="1">
      <alignment horizontal="left" vertical="center"/>
    </xf>
    <xf numFmtId="0" fontId="134" fillId="30" borderId="26" xfId="0" applyFont="1" applyFill="1" applyBorder="1" applyAlignment="1">
      <alignment horizontal="left" vertical="center"/>
    </xf>
    <xf numFmtId="0" fontId="137" fillId="21" borderId="16" xfId="0" applyFont="1" applyFill="1" applyBorder="1" applyAlignment="1">
      <alignment horizontal="center" vertical="center"/>
    </xf>
    <xf numFmtId="0" fontId="137" fillId="21" borderId="17" xfId="0" applyFont="1" applyFill="1" applyBorder="1" applyAlignment="1">
      <alignment horizontal="center" vertical="center"/>
    </xf>
    <xf numFmtId="0" fontId="143" fillId="25" borderId="25" xfId="0" applyFont="1" applyFill="1" applyBorder="1" applyAlignment="1">
      <alignment horizontal="left" vertical="center"/>
    </xf>
    <xf numFmtId="0" fontId="143" fillId="25" borderId="26" xfId="0" applyFont="1" applyFill="1" applyBorder="1" applyAlignment="1">
      <alignment horizontal="left" vertical="center"/>
    </xf>
    <xf numFmtId="0" fontId="73" fillId="2" borderId="16" xfId="0" applyFont="1" applyFill="1" applyBorder="1" applyAlignment="1">
      <alignment horizontal="center" vertical="center"/>
    </xf>
    <xf numFmtId="0" fontId="72" fillId="6" borderId="2" xfId="0" applyFont="1" applyFill="1" applyBorder="1" applyAlignment="1">
      <alignment horizontal="center" vertical="center"/>
    </xf>
    <xf numFmtId="0" fontId="75" fillId="25" borderId="18" xfId="0" applyFont="1" applyFill="1" applyBorder="1"/>
    <xf numFmtId="0" fontId="75" fillId="25" borderId="19" xfId="0" applyFont="1" applyFill="1" applyBorder="1"/>
    <xf numFmtId="0" fontId="151" fillId="25" borderId="18" xfId="0" applyFont="1" applyFill="1" applyBorder="1"/>
    <xf numFmtId="0" fontId="151" fillId="25" borderId="19" xfId="0" applyFont="1" applyFill="1" applyBorder="1"/>
    <xf numFmtId="0" fontId="148" fillId="30" borderId="7" xfId="0" applyFont="1" applyFill="1" applyBorder="1"/>
    <xf numFmtId="0" fontId="148" fillId="30" borderId="8" xfId="0" applyFont="1" applyFill="1" applyBorder="1"/>
    <xf numFmtId="0" fontId="149" fillId="30" borderId="7" xfId="0" applyFont="1" applyFill="1" applyBorder="1"/>
    <xf numFmtId="0" fontId="149" fillId="30" borderId="8" xfId="0" applyFont="1" applyFill="1" applyBorder="1"/>
    <xf numFmtId="49" fontId="485" fillId="25" borderId="7" xfId="1" applyNumberFormat="1" applyFill="1" applyBorder="1" applyAlignment="1">
      <alignment vertical="center" wrapText="1"/>
    </xf>
    <xf numFmtId="49" fontId="485" fillId="25" borderId="8" xfId="1" applyNumberFormat="1" applyFill="1" applyBorder="1" applyAlignment="1">
      <alignment vertical="center"/>
    </xf>
    <xf numFmtId="49" fontId="485" fillId="25" borderId="7" xfId="1" applyNumberFormat="1" applyFill="1" applyBorder="1" applyAlignment="1">
      <alignment horizontal="left" vertical="center" wrapText="1"/>
    </xf>
    <xf numFmtId="49" fontId="485" fillId="25" borderId="8" xfId="1" applyNumberFormat="1" applyFill="1" applyBorder="1" applyAlignment="1">
      <alignment horizontal="left" vertical="center"/>
    </xf>
    <xf numFmtId="0" fontId="182" fillId="2" borderId="1" xfId="0" applyFont="1" applyFill="1" applyBorder="1" applyAlignment="1">
      <alignment horizontal="center" vertical="center"/>
    </xf>
    <xf numFmtId="0" fontId="4" fillId="8" borderId="0" xfId="0" applyFont="1" applyFill="1" applyAlignment="1">
      <alignment horizontal="left" vertical="center"/>
    </xf>
    <xf numFmtId="0" fontId="201" fillId="2" borderId="15" xfId="0" applyFont="1" applyFill="1" applyBorder="1" applyAlignment="1">
      <alignment horizontal="center"/>
    </xf>
    <xf numFmtId="0" fontId="2" fillId="0" borderId="15" xfId="0" applyFont="1" applyBorder="1"/>
    <xf numFmtId="0" fontId="2" fillId="0" borderId="30" xfId="0" applyFont="1" applyBorder="1"/>
    <xf numFmtId="0" fontId="204" fillId="2" borderId="36" xfId="0" applyFont="1" applyFill="1" applyBorder="1" applyAlignment="1">
      <alignment horizontal="center"/>
    </xf>
    <xf numFmtId="0" fontId="2" fillId="0" borderId="37" xfId="0" applyFont="1" applyBorder="1"/>
    <xf numFmtId="0" fontId="202" fillId="38" borderId="29" xfId="0" applyFont="1" applyFill="1" applyBorder="1" applyAlignment="1">
      <alignment horizontal="center"/>
    </xf>
    <xf numFmtId="0" fontId="206" fillId="38" borderId="32" xfId="0" applyFont="1" applyFill="1" applyBorder="1" applyAlignment="1">
      <alignment horizontal="center"/>
    </xf>
    <xf numFmtId="0" fontId="2" fillId="0" borderId="33" xfId="0" applyFont="1" applyBorder="1"/>
    <xf numFmtId="0" fontId="204" fillId="37" borderId="32" xfId="0" applyFont="1" applyFill="1" applyBorder="1" applyAlignment="1">
      <alignment horizontal="center"/>
    </xf>
    <xf numFmtId="0" fontId="200" fillId="37" borderId="29" xfId="0" applyFont="1" applyFill="1" applyBorder="1" applyAlignment="1">
      <alignment horizontal="center" vertical="center"/>
    </xf>
    <xf numFmtId="0" fontId="38" fillId="24" borderId="40" xfId="0" applyFont="1" applyFill="1" applyBorder="1" applyAlignment="1">
      <alignment horizontal="center" vertical="center" wrapText="1"/>
    </xf>
    <xf numFmtId="0" fontId="2" fillId="0" borderId="39" xfId="0" applyFont="1" applyBorder="1"/>
    <xf numFmtId="0" fontId="2" fillId="0" borderId="41" xfId="0" applyFont="1" applyBorder="1"/>
    <xf numFmtId="0" fontId="38" fillId="23" borderId="40" xfId="0" applyFont="1" applyFill="1" applyBorder="1" applyAlignment="1">
      <alignment horizontal="center" vertical="center"/>
    </xf>
    <xf numFmtId="0" fontId="38" fillId="29" borderId="40" xfId="0" applyFont="1" applyFill="1" applyBorder="1" applyAlignment="1">
      <alignment horizontal="center" vertical="center"/>
    </xf>
    <xf numFmtId="0" fontId="38" fillId="24" borderId="40" xfId="0" applyFont="1" applyFill="1" applyBorder="1" applyAlignment="1">
      <alignment horizontal="center" vertical="center"/>
    </xf>
    <xf numFmtId="0" fontId="38" fillId="6" borderId="40" xfId="0" applyFont="1" applyFill="1" applyBorder="1" applyAlignment="1">
      <alignment horizontal="center" vertical="center"/>
    </xf>
    <xf numFmtId="0" fontId="38" fillId="28" borderId="40" xfId="0" applyFont="1" applyFill="1" applyBorder="1" applyAlignment="1">
      <alignment horizontal="center" vertical="center"/>
    </xf>
    <xf numFmtId="0" fontId="38" fillId="24" borderId="40" xfId="0" applyFont="1" applyFill="1" applyBorder="1"/>
    <xf numFmtId="0" fontId="38" fillId="24" borderId="40" xfId="0" applyFont="1" applyFill="1" applyBorder="1" applyAlignment="1">
      <alignment vertical="center"/>
    </xf>
    <xf numFmtId="0" fontId="38" fillId="6" borderId="40" xfId="0" applyFont="1" applyFill="1" applyBorder="1" applyAlignment="1">
      <alignment vertical="center"/>
    </xf>
    <xf numFmtId="0" fontId="38" fillId="36" borderId="40" xfId="0" applyFont="1" applyFill="1" applyBorder="1" applyAlignment="1">
      <alignment horizontal="center" vertical="center"/>
    </xf>
    <xf numFmtId="0" fontId="38" fillId="32" borderId="40" xfId="0" applyFont="1" applyFill="1" applyBorder="1" applyAlignment="1">
      <alignment horizontal="center" vertical="center"/>
    </xf>
    <xf numFmtId="0" fontId="38" fillId="42" borderId="30" xfId="0" applyFont="1" applyFill="1" applyBorder="1" applyAlignment="1">
      <alignment horizontal="center" vertical="center"/>
    </xf>
    <xf numFmtId="0" fontId="2" fillId="0" borderId="24" xfId="0" applyFont="1" applyBorder="1"/>
    <xf numFmtId="0" fontId="2" fillId="0" borderId="23" xfId="0" applyFont="1" applyBorder="1"/>
    <xf numFmtId="0" fontId="38" fillId="35" borderId="40" xfId="0" applyFont="1" applyFill="1" applyBorder="1" applyAlignment="1">
      <alignment horizontal="center" vertical="center"/>
    </xf>
    <xf numFmtId="0" fontId="38" fillId="43" borderId="30" xfId="0" applyFont="1" applyFill="1" applyBorder="1" applyAlignment="1">
      <alignment horizontal="center" vertical="center"/>
    </xf>
    <xf numFmtId="0" fontId="38" fillId="40" borderId="31" xfId="0" applyFont="1" applyFill="1" applyBorder="1" applyAlignment="1">
      <alignment horizontal="center" vertical="center"/>
    </xf>
    <xf numFmtId="0" fontId="38" fillId="7" borderId="29" xfId="0" applyFont="1" applyFill="1" applyBorder="1" applyAlignment="1">
      <alignment horizontal="center" vertical="center"/>
    </xf>
    <xf numFmtId="0" fontId="2" fillId="0" borderId="31" xfId="0" applyFont="1" applyBorder="1"/>
    <xf numFmtId="0" fontId="2" fillId="0" borderId="42" xfId="0" applyFont="1" applyBorder="1"/>
    <xf numFmtId="0" fontId="2" fillId="0" borderId="20" xfId="0" applyFont="1" applyBorder="1"/>
    <xf numFmtId="0" fontId="4" fillId="7" borderId="0" xfId="0" applyFont="1" applyFill="1"/>
    <xf numFmtId="0" fontId="38" fillId="40" borderId="40" xfId="0" applyFont="1" applyFill="1" applyBorder="1" applyAlignment="1">
      <alignment horizontal="center" vertical="center"/>
    </xf>
    <xf numFmtId="0" fontId="38" fillId="40" borderId="0" xfId="0" applyFont="1" applyFill="1" applyAlignment="1">
      <alignment horizontal="center" vertical="center"/>
    </xf>
    <xf numFmtId="0" fontId="38" fillId="40" borderId="39" xfId="0" applyFont="1" applyFill="1" applyBorder="1" applyAlignment="1">
      <alignment horizontal="center" vertical="center"/>
    </xf>
    <xf numFmtId="0" fontId="209" fillId="41" borderId="30" xfId="0" applyFont="1" applyFill="1" applyBorder="1" applyAlignment="1">
      <alignment horizontal="center" vertical="center"/>
    </xf>
    <xf numFmtId="0" fontId="209" fillId="41" borderId="40" xfId="0" applyFont="1" applyFill="1" applyBorder="1" applyAlignment="1">
      <alignment horizontal="center" vertical="center"/>
    </xf>
    <xf numFmtId="0" fontId="209" fillId="41" borderId="24" xfId="0" applyFont="1" applyFill="1" applyBorder="1" applyAlignment="1">
      <alignment horizontal="center" vertical="center"/>
    </xf>
    <xf numFmtId="0" fontId="38" fillId="41" borderId="42" xfId="0" applyFont="1" applyFill="1" applyBorder="1"/>
    <xf numFmtId="0" fontId="38" fillId="43" borderId="40" xfId="0" applyFont="1" applyFill="1" applyBorder="1" applyAlignment="1">
      <alignment vertical="center" wrapText="1"/>
    </xf>
    <xf numFmtId="0" fontId="38" fillId="20" borderId="40" xfId="0" applyFont="1" applyFill="1" applyBorder="1" applyAlignment="1">
      <alignment horizontal="center" vertical="center"/>
    </xf>
    <xf numFmtId="0" fontId="38" fillId="37" borderId="0" xfId="0" applyFont="1" applyFill="1"/>
    <xf numFmtId="0" fontId="207" fillId="39" borderId="32" xfId="0" applyFont="1" applyFill="1" applyBorder="1" applyAlignment="1">
      <alignment horizontal="center"/>
    </xf>
    <xf numFmtId="0" fontId="2" fillId="0" borderId="43" xfId="0" applyFont="1" applyBorder="1"/>
    <xf numFmtId="0" fontId="207" fillId="39" borderId="40" xfId="0" applyFont="1" applyFill="1" applyBorder="1" applyAlignment="1">
      <alignment horizontal="center"/>
    </xf>
    <xf numFmtId="0" fontId="210" fillId="39" borderId="32" xfId="0" applyFont="1" applyFill="1" applyBorder="1" applyAlignment="1">
      <alignment horizontal="center"/>
    </xf>
    <xf numFmtId="0" fontId="210" fillId="39" borderId="0" xfId="0" applyFont="1" applyFill="1" applyAlignment="1">
      <alignment horizontal="center"/>
    </xf>
    <xf numFmtId="0" fontId="207" fillId="39" borderId="0" xfId="0" applyFont="1" applyFill="1" applyAlignment="1">
      <alignment horizontal="center"/>
    </xf>
    <xf numFmtId="0" fontId="203" fillId="37" borderId="24" xfId="0" applyFont="1" applyFill="1" applyBorder="1" applyAlignment="1">
      <alignment horizontal="center"/>
    </xf>
    <xf numFmtId="0" fontId="203" fillId="29" borderId="40" xfId="0" applyFont="1" applyFill="1" applyBorder="1" applyAlignment="1">
      <alignment horizontal="center" vertical="center"/>
    </xf>
    <xf numFmtId="0" fontId="38" fillId="26" borderId="40" xfId="0" applyFont="1" applyFill="1" applyBorder="1" applyAlignment="1">
      <alignment horizontal="center" vertical="center"/>
    </xf>
    <xf numFmtId="0" fontId="38" fillId="20" borderId="40" xfId="0" applyFont="1" applyFill="1" applyBorder="1"/>
    <xf numFmtId="0" fontId="38" fillId="20" borderId="40" xfId="0" applyFont="1" applyFill="1" applyBorder="1" applyAlignment="1">
      <alignment vertical="center"/>
    </xf>
    <xf numFmtId="0" fontId="208" fillId="40" borderId="32" xfId="0" applyFont="1" applyFill="1" applyBorder="1" applyAlignment="1">
      <alignment horizontal="center" vertical="center"/>
    </xf>
    <xf numFmtId="0" fontId="209" fillId="41" borderId="29" xfId="0" applyFont="1" applyFill="1" applyBorder="1" applyAlignment="1">
      <alignment horizontal="center" vertical="center"/>
    </xf>
    <xf numFmtId="0" fontId="211" fillId="40" borderId="32" xfId="0" applyFont="1" applyFill="1" applyBorder="1" applyAlignment="1">
      <alignment horizontal="center" vertical="center"/>
    </xf>
    <xf numFmtId="0" fontId="210" fillId="41" borderId="43" xfId="0" applyFont="1" applyFill="1" applyBorder="1" applyAlignment="1">
      <alignment horizontal="center" vertical="center"/>
    </xf>
    <xf numFmtId="0" fontId="203" fillId="38" borderId="30" xfId="0" applyFont="1" applyFill="1" applyBorder="1" applyAlignment="1">
      <alignment horizontal="center"/>
    </xf>
    <xf numFmtId="0" fontId="204" fillId="37" borderId="31" xfId="0" applyFont="1" applyFill="1" applyBorder="1" applyAlignment="1">
      <alignment horizontal="center"/>
    </xf>
    <xf numFmtId="0" fontId="9" fillId="38" borderId="31" xfId="0" applyFont="1" applyFill="1" applyBorder="1" applyAlignment="1">
      <alignment horizontal="center"/>
    </xf>
    <xf numFmtId="0" fontId="9" fillId="38" borderId="39" xfId="0" applyFont="1" applyFill="1" applyBorder="1"/>
    <xf numFmtId="0" fontId="38" fillId="7" borderId="32" xfId="0" applyFont="1" applyFill="1" applyBorder="1"/>
    <xf numFmtId="0" fontId="4" fillId="38" borderId="31" xfId="0" applyFont="1" applyFill="1" applyBorder="1"/>
    <xf numFmtId="0" fontId="38" fillId="28" borderId="29" xfId="0" applyFont="1" applyFill="1" applyBorder="1"/>
    <xf numFmtId="0" fontId="38" fillId="28" borderId="40" xfId="0" applyFont="1" applyFill="1" applyBorder="1" applyAlignment="1">
      <alignment vertical="center"/>
    </xf>
    <xf numFmtId="0" fontId="4" fillId="31" borderId="0" xfId="0" applyFont="1" applyFill="1"/>
    <xf numFmtId="0" fontId="38" fillId="6" borderId="40" xfId="0" applyFont="1" applyFill="1" applyBorder="1"/>
    <xf numFmtId="0" fontId="70" fillId="14" borderId="1" xfId="0" applyFont="1" applyFill="1" applyBorder="1" applyAlignment="1">
      <alignment horizontal="center" vertical="center"/>
    </xf>
    <xf numFmtId="0" fontId="6" fillId="13" borderId="2" xfId="0" applyFont="1" applyFill="1" applyBorder="1" applyAlignment="1">
      <alignment horizontal="center" vertical="center"/>
    </xf>
    <xf numFmtId="0" fontId="243" fillId="22" borderId="0" xfId="0" applyFont="1" applyFill="1" applyAlignment="1">
      <alignment horizontal="center" vertical="center"/>
    </xf>
    <xf numFmtId="0" fontId="6" fillId="14" borderId="2" xfId="0" applyFont="1" applyFill="1" applyBorder="1" applyAlignment="1">
      <alignment horizontal="center" vertical="center"/>
    </xf>
    <xf numFmtId="0" fontId="5" fillId="7" borderId="5" xfId="0" applyFont="1" applyFill="1" applyBorder="1" applyAlignment="1">
      <alignment horizontal="center" vertical="center"/>
    </xf>
    <xf numFmtId="0" fontId="4" fillId="7" borderId="0" xfId="0" applyFont="1" applyFill="1" applyAlignment="1">
      <alignment vertical="center"/>
    </xf>
    <xf numFmtId="0" fontId="4" fillId="7" borderId="5" xfId="0" applyFont="1" applyFill="1" applyBorder="1" applyAlignment="1">
      <alignment vertical="center"/>
    </xf>
    <xf numFmtId="0" fontId="38" fillId="27" borderId="7" xfId="0" applyFont="1" applyFill="1" applyBorder="1" applyAlignment="1">
      <alignment horizontal="center" vertical="center"/>
    </xf>
    <xf numFmtId="0" fontId="22" fillId="2" borderId="0" xfId="0" applyFont="1" applyFill="1" applyAlignment="1">
      <alignment horizontal="left"/>
    </xf>
    <xf numFmtId="0" fontId="212" fillId="44" borderId="1" xfId="0" applyFont="1" applyFill="1" applyBorder="1" applyAlignment="1">
      <alignment horizontal="center"/>
    </xf>
    <xf numFmtId="0" fontId="212" fillId="43" borderId="1" xfId="0" applyFont="1" applyFill="1" applyBorder="1" applyAlignment="1">
      <alignment horizontal="center"/>
    </xf>
    <xf numFmtId="0" fontId="212" fillId="45" borderId="1" xfId="0" applyFont="1" applyFill="1" applyBorder="1" applyAlignment="1">
      <alignment horizontal="center"/>
    </xf>
    <xf numFmtId="0" fontId="6" fillId="12" borderId="1" xfId="0" applyFont="1" applyFill="1" applyBorder="1" applyAlignment="1">
      <alignment horizontal="center" vertical="center"/>
    </xf>
    <xf numFmtId="0" fontId="6" fillId="13" borderId="1" xfId="0" applyFont="1" applyFill="1" applyBorder="1" applyAlignment="1">
      <alignment horizontal="center" vertical="center"/>
    </xf>
    <xf numFmtId="0" fontId="70" fillId="14" borderId="2" xfId="0" applyFont="1" applyFill="1" applyBorder="1" applyAlignment="1">
      <alignment horizontal="center" vertical="center"/>
    </xf>
    <xf numFmtId="0" fontId="4" fillId="26" borderId="4" xfId="0" applyFont="1" applyFill="1" applyBorder="1" applyAlignment="1">
      <alignment horizontal="center" vertical="center"/>
    </xf>
    <xf numFmtId="0" fontId="214" fillId="26" borderId="5" xfId="0" applyFont="1" applyFill="1" applyBorder="1" applyAlignment="1">
      <alignment horizontal="center" vertical="center"/>
    </xf>
    <xf numFmtId="0" fontId="37" fillId="21" borderId="5" xfId="0" applyFont="1" applyFill="1" applyBorder="1"/>
    <xf numFmtId="0" fontId="4" fillId="22" borderId="5" xfId="0" applyFont="1" applyFill="1" applyBorder="1" applyAlignment="1">
      <alignment horizontal="center" vertical="center"/>
    </xf>
    <xf numFmtId="0" fontId="222" fillId="22" borderId="5" xfId="0" applyFont="1" applyFill="1" applyBorder="1" applyAlignment="1">
      <alignment horizontal="center" vertical="center"/>
    </xf>
    <xf numFmtId="0" fontId="6" fillId="14" borderId="1" xfId="0" applyFont="1" applyFill="1" applyBorder="1" applyAlignment="1">
      <alignment horizontal="center" vertical="center"/>
    </xf>
    <xf numFmtId="0" fontId="37" fillId="27" borderId="0" xfId="0" applyFont="1" applyFill="1"/>
    <xf numFmtId="0" fontId="38" fillId="21" borderId="7" xfId="0" applyFont="1" applyFill="1" applyBorder="1" applyAlignment="1">
      <alignment horizontal="center" vertical="center"/>
    </xf>
    <xf numFmtId="0" fontId="37" fillId="21" borderId="0" xfId="0" applyFont="1" applyFill="1"/>
    <xf numFmtId="0" fontId="4" fillId="33" borderId="0" xfId="0" applyFont="1" applyFill="1" applyAlignment="1">
      <alignment horizontal="center" vertical="center"/>
    </xf>
    <xf numFmtId="0" fontId="234" fillId="33" borderId="0" xfId="0" applyFont="1" applyFill="1" applyAlignment="1">
      <alignment horizontal="center" vertical="center"/>
    </xf>
    <xf numFmtId="0" fontId="6" fillId="12" borderId="2" xfId="0" applyFont="1" applyFill="1" applyBorder="1" applyAlignment="1">
      <alignment horizontal="center" vertical="center"/>
    </xf>
    <xf numFmtId="0" fontId="4" fillId="22" borderId="7" xfId="0" applyFont="1" applyFill="1" applyBorder="1" applyAlignment="1">
      <alignment horizontal="center" vertical="center"/>
    </xf>
    <xf numFmtId="0" fontId="212" fillId="40" borderId="9" xfId="0" applyFont="1" applyFill="1" applyBorder="1" applyAlignment="1">
      <alignment horizontal="center" vertical="center"/>
    </xf>
    <xf numFmtId="0" fontId="278" fillId="46" borderId="1" xfId="0" applyFont="1" applyFill="1" applyBorder="1" applyAlignment="1">
      <alignment horizontal="center" vertical="center"/>
    </xf>
    <xf numFmtId="0" fontId="6" fillId="15" borderId="2" xfId="0" applyFont="1" applyFill="1" applyBorder="1" applyAlignment="1">
      <alignment horizontal="center" vertical="center"/>
    </xf>
    <xf numFmtId="0" fontId="6" fillId="9" borderId="1" xfId="0" applyFont="1" applyFill="1" applyBorder="1" applyAlignment="1">
      <alignment horizontal="center" vertical="center"/>
    </xf>
    <xf numFmtId="0" fontId="6" fillId="47" borderId="1" xfId="0" applyFont="1" applyFill="1" applyBorder="1" applyAlignment="1">
      <alignment horizontal="center" vertical="center"/>
    </xf>
    <xf numFmtId="0" fontId="70" fillId="48" borderId="0" xfId="0" applyFont="1" applyFill="1" applyAlignment="1">
      <alignment horizontal="center" vertical="center"/>
    </xf>
    <xf numFmtId="0" fontId="70" fillId="48" borderId="9" xfId="0" applyFont="1" applyFill="1" applyBorder="1" applyAlignment="1">
      <alignment horizontal="center" vertical="center"/>
    </xf>
    <xf numFmtId="0" fontId="289" fillId="28" borderId="8" xfId="0" applyFont="1" applyFill="1" applyBorder="1" applyAlignment="1">
      <alignment horizontal="center" vertical="center"/>
    </xf>
    <xf numFmtId="0" fontId="4" fillId="24" borderId="0" xfId="0" applyFont="1" applyFill="1" applyAlignment="1">
      <alignment horizontal="center" vertical="center"/>
    </xf>
    <xf numFmtId="0" fontId="279" fillId="23" borderId="0" xfId="0" applyFont="1" applyFill="1" applyAlignment="1">
      <alignment horizontal="center" vertical="center"/>
    </xf>
    <xf numFmtId="0" fontId="280" fillId="23" borderId="8" xfId="0" applyFont="1" applyFill="1" applyBorder="1" applyAlignment="1">
      <alignment horizontal="center" vertical="center"/>
    </xf>
    <xf numFmtId="0" fontId="4" fillId="29" borderId="0" xfId="0" applyFont="1" applyFill="1" applyAlignment="1">
      <alignment horizontal="center" vertical="center"/>
    </xf>
    <xf numFmtId="0" fontId="285" fillId="29" borderId="0" xfId="0" applyFont="1" applyFill="1" applyAlignment="1">
      <alignment horizontal="center" vertical="center"/>
    </xf>
    <xf numFmtId="0" fontId="6" fillId="9" borderId="2" xfId="0" applyFont="1" applyFill="1" applyBorder="1" applyAlignment="1">
      <alignment horizontal="center" vertical="center"/>
    </xf>
    <xf numFmtId="0" fontId="70" fillId="48" borderId="2" xfId="0" applyFont="1" applyFill="1" applyBorder="1" applyAlignment="1">
      <alignment horizontal="center" vertical="center"/>
    </xf>
    <xf numFmtId="0" fontId="4" fillId="7" borderId="7" xfId="0" applyFont="1" applyFill="1" applyBorder="1"/>
    <xf numFmtId="0" fontId="4" fillId="32" borderId="5" xfId="0" applyFont="1" applyFill="1" applyBorder="1" applyAlignment="1">
      <alignment horizontal="center" vertical="center"/>
    </xf>
    <xf numFmtId="0" fontId="291" fillId="24" borderId="0" xfId="0" applyFont="1" applyFill="1" applyAlignment="1">
      <alignment horizontal="center" vertical="center"/>
    </xf>
    <xf numFmtId="0" fontId="308" fillId="23" borderId="7" xfId="0" applyFont="1" applyFill="1" applyBorder="1" applyAlignment="1">
      <alignment horizontal="center" vertical="center"/>
    </xf>
    <xf numFmtId="0" fontId="287" fillId="28" borderId="7" xfId="0" applyFont="1" applyFill="1" applyBorder="1" applyAlignment="1">
      <alignment horizontal="center" vertical="center"/>
    </xf>
    <xf numFmtId="0" fontId="288" fillId="28" borderId="0" xfId="0" applyFont="1" applyFill="1" applyAlignment="1">
      <alignment horizontal="center" vertical="center"/>
    </xf>
    <xf numFmtId="0" fontId="4" fillId="7" borderId="7" xfId="0" applyFont="1" applyFill="1" applyBorder="1" applyAlignment="1">
      <alignment vertical="center"/>
    </xf>
    <xf numFmtId="0" fontId="4" fillId="29" borderId="7" xfId="0" applyFont="1" applyFill="1" applyBorder="1" applyAlignment="1">
      <alignment horizontal="center" vertical="center"/>
    </xf>
    <xf numFmtId="0" fontId="5" fillId="25" borderId="4" xfId="0" applyFont="1" applyFill="1" applyBorder="1" applyAlignment="1">
      <alignment horizontal="center" vertical="center"/>
    </xf>
    <xf numFmtId="0" fontId="5" fillId="25" borderId="5" xfId="0" applyFont="1" applyFill="1" applyBorder="1" applyAlignment="1">
      <alignment horizontal="center" vertical="center"/>
    </xf>
    <xf numFmtId="0" fontId="212" fillId="38" borderId="1" xfId="0" applyFont="1" applyFill="1" applyBorder="1" applyAlignment="1">
      <alignment horizontal="center" vertical="center"/>
    </xf>
    <xf numFmtId="0" fontId="212" fillId="17" borderId="1" xfId="0" applyFont="1" applyFill="1" applyBorder="1" applyAlignment="1">
      <alignment horizontal="center" vertical="center"/>
    </xf>
    <xf numFmtId="0" fontId="6" fillId="15" borderId="1" xfId="0" applyFont="1" applyFill="1" applyBorder="1" applyAlignment="1">
      <alignment horizontal="center" vertical="center"/>
    </xf>
    <xf numFmtId="0" fontId="4" fillId="24" borderId="5" xfId="0" applyFont="1" applyFill="1" applyBorder="1" applyAlignment="1">
      <alignment horizontal="center" vertical="center"/>
    </xf>
    <xf numFmtId="0" fontId="87" fillId="23" borderId="7" xfId="0" applyFont="1" applyFill="1" applyBorder="1" applyAlignment="1">
      <alignment horizontal="center" vertical="center"/>
    </xf>
    <xf numFmtId="0" fontId="4" fillId="23" borderId="4" xfId="0" applyFont="1" applyFill="1" applyBorder="1" applyAlignment="1">
      <alignment horizontal="center" vertical="center"/>
    </xf>
    <xf numFmtId="0" fontId="5" fillId="23" borderId="5" xfId="0" applyFont="1" applyFill="1" applyBorder="1" applyAlignment="1">
      <alignment horizontal="center" vertical="center"/>
    </xf>
    <xf numFmtId="0" fontId="281" fillId="24" borderId="5" xfId="0" applyFont="1" applyFill="1" applyBorder="1" applyAlignment="1">
      <alignment horizontal="center" vertical="center"/>
    </xf>
    <xf numFmtId="0" fontId="321" fillId="5" borderId="1" xfId="0" applyFont="1" applyFill="1" applyBorder="1" applyAlignment="1">
      <alignment horizontal="center" vertical="center"/>
    </xf>
    <xf numFmtId="0" fontId="71" fillId="44" borderId="1" xfId="0" applyFont="1" applyFill="1" applyBorder="1" applyAlignment="1">
      <alignment horizontal="center" vertical="center"/>
    </xf>
    <xf numFmtId="0" fontId="71" fillId="43" borderId="1" xfId="0" applyFont="1" applyFill="1" applyBorder="1" applyAlignment="1">
      <alignment horizontal="center" vertical="center"/>
    </xf>
    <xf numFmtId="0" fontId="71" fillId="45" borderId="1" xfId="0" applyFont="1" applyFill="1" applyBorder="1" applyAlignment="1">
      <alignment horizontal="center" vertical="center"/>
    </xf>
    <xf numFmtId="0" fontId="71" fillId="38" borderId="1" xfId="0" applyFont="1" applyFill="1" applyBorder="1" applyAlignment="1">
      <alignment horizontal="center" vertical="center"/>
    </xf>
    <xf numFmtId="0" fontId="71" fillId="37" borderId="1" xfId="0" applyFont="1" applyFill="1" applyBorder="1" applyAlignment="1">
      <alignment horizontal="center" vertical="center"/>
    </xf>
    <xf numFmtId="0" fontId="71" fillId="40" borderId="1" xfId="0" applyFont="1" applyFill="1" applyBorder="1" applyAlignment="1">
      <alignment horizontal="center" vertical="center"/>
    </xf>
    <xf numFmtId="0" fontId="323" fillId="20" borderId="12" xfId="0" applyFont="1" applyFill="1" applyBorder="1" applyAlignment="1">
      <alignment horizontal="center" vertical="center"/>
    </xf>
    <xf numFmtId="0" fontId="2" fillId="0" borderId="17" xfId="0" applyFont="1" applyBorder="1"/>
    <xf numFmtId="0" fontId="2" fillId="0" borderId="21" xfId="0" applyFont="1" applyBorder="1"/>
    <xf numFmtId="0" fontId="324" fillId="21" borderId="4" xfId="0" applyFont="1" applyFill="1" applyBorder="1" applyAlignment="1">
      <alignment horizontal="center" vertical="center"/>
    </xf>
    <xf numFmtId="0" fontId="5" fillId="21" borderId="5" xfId="0" applyFont="1" applyFill="1" applyBorder="1" applyAlignment="1">
      <alignment horizontal="center" vertical="center"/>
    </xf>
    <xf numFmtId="0" fontId="5" fillId="21" borderId="12" xfId="0" applyFont="1" applyFill="1" applyBorder="1" applyAlignment="1">
      <alignment horizontal="center" vertical="center"/>
    </xf>
    <xf numFmtId="0" fontId="326" fillId="21" borderId="4" xfId="0" applyFont="1" applyFill="1" applyBorder="1" applyAlignment="1">
      <alignment horizontal="center" vertical="center"/>
    </xf>
    <xf numFmtId="0" fontId="2" fillId="0" borderId="18" xfId="0" applyFont="1" applyBorder="1"/>
    <xf numFmtId="0" fontId="224" fillId="22" borderId="4" xfId="0" applyFont="1" applyFill="1" applyBorder="1" applyAlignment="1">
      <alignment horizontal="center" vertical="center"/>
    </xf>
    <xf numFmtId="0" fontId="5" fillId="22" borderId="5" xfId="0" applyFont="1" applyFill="1" applyBorder="1" applyAlignment="1">
      <alignment horizontal="center" vertical="center"/>
    </xf>
    <xf numFmtId="0" fontId="5" fillId="22" borderId="4" xfId="0" applyFont="1" applyFill="1" applyBorder="1" applyAlignment="1">
      <alignment horizontal="center" vertical="center"/>
    </xf>
    <xf numFmtId="0" fontId="5" fillId="22" borderId="12" xfId="0" applyFont="1" applyFill="1" applyBorder="1" applyAlignment="1">
      <alignment horizontal="center" vertical="center"/>
    </xf>
    <xf numFmtId="0" fontId="2" fillId="0" borderId="28" xfId="0" applyFont="1" applyBorder="1"/>
    <xf numFmtId="0" fontId="333" fillId="32" borderId="5" xfId="0" applyFont="1" applyFill="1" applyBorder="1" applyAlignment="1">
      <alignment horizontal="center" vertical="center"/>
    </xf>
    <xf numFmtId="0" fontId="5" fillId="32" borderId="5" xfId="0" applyFont="1" applyFill="1" applyBorder="1" applyAlignment="1">
      <alignment horizontal="center" vertical="center"/>
    </xf>
    <xf numFmtId="0" fontId="5" fillId="32" borderId="12" xfId="0" applyFont="1" applyFill="1" applyBorder="1" applyAlignment="1">
      <alignment horizontal="center" vertical="center"/>
    </xf>
    <xf numFmtId="0" fontId="72" fillId="12" borderId="1" xfId="0" applyFont="1" applyFill="1" applyBorder="1" applyAlignment="1">
      <alignment horizontal="center" vertical="center"/>
    </xf>
    <xf numFmtId="0" fontId="72" fillId="13" borderId="1" xfId="0" applyFont="1" applyFill="1" applyBorder="1" applyAlignment="1">
      <alignment horizontal="center" vertical="center"/>
    </xf>
    <xf numFmtId="0" fontId="72" fillId="14" borderId="1" xfId="0" applyFont="1" applyFill="1" applyBorder="1" applyAlignment="1">
      <alignment horizontal="center" vertical="center"/>
    </xf>
    <xf numFmtId="0" fontId="72" fillId="15" borderId="1" xfId="0" applyFont="1" applyFill="1" applyBorder="1" applyAlignment="1">
      <alignment horizontal="center" vertical="center"/>
    </xf>
    <xf numFmtId="0" fontId="72" fillId="17" borderId="4" xfId="0" applyFont="1" applyFill="1" applyBorder="1" applyAlignment="1">
      <alignment horizontal="center" vertical="center"/>
    </xf>
    <xf numFmtId="0" fontId="72" fillId="18" borderId="1" xfId="0" applyFont="1" applyFill="1" applyBorder="1" applyAlignment="1">
      <alignment horizontal="center" vertical="center"/>
    </xf>
    <xf numFmtId="0" fontId="322" fillId="20" borderId="4" xfId="0" applyFont="1" applyFill="1" applyBorder="1" applyAlignment="1">
      <alignment horizontal="center" vertical="center"/>
    </xf>
    <xf numFmtId="0" fontId="5" fillId="20" borderId="8" xfId="0" applyFont="1" applyFill="1" applyBorder="1" applyAlignment="1">
      <alignment horizontal="center" vertical="center"/>
    </xf>
    <xf numFmtId="0" fontId="2" fillId="0" borderId="19" xfId="0" applyFont="1" applyBorder="1"/>
    <xf numFmtId="0" fontId="5" fillId="20" borderId="5" xfId="0" applyFont="1" applyFill="1" applyBorder="1" applyAlignment="1">
      <alignment horizontal="center" vertical="center"/>
    </xf>
    <xf numFmtId="0" fontId="341" fillId="27" borderId="14" xfId="0" applyFont="1" applyFill="1" applyBorder="1" applyAlignment="1">
      <alignment horizontal="center" vertical="center"/>
    </xf>
    <xf numFmtId="0" fontId="5" fillId="27" borderId="15" xfId="0" applyFont="1" applyFill="1" applyBorder="1" applyAlignment="1">
      <alignment horizontal="center" vertical="center"/>
    </xf>
    <xf numFmtId="0" fontId="5" fillId="27" borderId="16" xfId="0" applyFont="1" applyFill="1" applyBorder="1" applyAlignment="1">
      <alignment horizontal="center" vertical="center"/>
    </xf>
    <xf numFmtId="0" fontId="343" fillId="27" borderId="14" xfId="0" applyFont="1" applyFill="1" applyBorder="1" applyAlignment="1">
      <alignment horizontal="center" vertical="center"/>
    </xf>
    <xf numFmtId="0" fontId="235" fillId="33" borderId="7" xfId="0" applyFont="1" applyFill="1" applyBorder="1" applyAlignment="1">
      <alignment horizontal="center" vertical="center"/>
    </xf>
    <xf numFmtId="0" fontId="5" fillId="33" borderId="0" xfId="0" applyFont="1" applyFill="1" applyAlignment="1">
      <alignment horizontal="center" vertical="center"/>
    </xf>
    <xf numFmtId="0" fontId="5" fillId="33" borderId="7" xfId="0" applyFont="1" applyFill="1" applyBorder="1" applyAlignment="1">
      <alignment horizontal="center" vertical="center"/>
    </xf>
    <xf numFmtId="0" fontId="5" fillId="33" borderId="17" xfId="0" applyFont="1" applyFill="1" applyBorder="1" applyAlignment="1">
      <alignment horizontal="center" vertical="center"/>
    </xf>
    <xf numFmtId="0" fontId="366" fillId="22" borderId="14" xfId="0" applyFont="1" applyFill="1" applyBorder="1" applyAlignment="1">
      <alignment horizontal="center" vertical="center"/>
    </xf>
    <xf numFmtId="0" fontId="5" fillId="22" borderId="0" xfId="0" applyFont="1" applyFill="1" applyAlignment="1">
      <alignment horizontal="center" vertical="center"/>
    </xf>
    <xf numFmtId="0" fontId="5" fillId="22" borderId="17" xfId="0" applyFont="1" applyFill="1" applyBorder="1" applyAlignment="1">
      <alignment horizontal="center" vertical="center"/>
    </xf>
    <xf numFmtId="0" fontId="5" fillId="22" borderId="15" xfId="0" applyFont="1" applyFill="1" applyBorder="1" applyAlignment="1">
      <alignment horizontal="center" vertical="center"/>
    </xf>
    <xf numFmtId="0" fontId="5" fillId="22" borderId="14" xfId="0" applyFont="1" applyFill="1" applyBorder="1" applyAlignment="1">
      <alignment horizontal="center" vertical="center"/>
    </xf>
    <xf numFmtId="0" fontId="5" fillId="22" borderId="16" xfId="0" applyFont="1" applyFill="1" applyBorder="1" applyAlignment="1">
      <alignment horizontal="center" vertical="center"/>
    </xf>
    <xf numFmtId="0" fontId="360" fillId="26" borderId="14" xfId="0" applyFont="1" applyFill="1" applyBorder="1" applyAlignment="1">
      <alignment horizontal="center" vertical="center"/>
    </xf>
    <xf numFmtId="0" fontId="5" fillId="26" borderId="0" xfId="0" applyFont="1" applyFill="1" applyAlignment="1">
      <alignment horizontal="center" vertical="center"/>
    </xf>
    <xf numFmtId="0" fontId="5" fillId="26" borderId="15" xfId="0" applyFont="1" applyFill="1" applyBorder="1" applyAlignment="1">
      <alignment horizontal="center" vertical="center"/>
    </xf>
    <xf numFmtId="0" fontId="362" fillId="26" borderId="16" xfId="0" applyFont="1" applyFill="1" applyBorder="1" applyAlignment="1">
      <alignment horizontal="center" vertical="center"/>
    </xf>
    <xf numFmtId="0" fontId="367" fillId="21" borderId="14" xfId="0" applyFont="1" applyFill="1" applyBorder="1" applyAlignment="1">
      <alignment horizontal="center" vertical="center"/>
    </xf>
    <xf numFmtId="0" fontId="5" fillId="21" borderId="0" xfId="0" applyFont="1" applyFill="1" applyAlignment="1">
      <alignment horizontal="center" vertical="center"/>
    </xf>
    <xf numFmtId="0" fontId="5" fillId="21" borderId="8" xfId="0" applyFont="1" applyFill="1" applyBorder="1" applyAlignment="1">
      <alignment horizontal="center" vertical="center"/>
    </xf>
    <xf numFmtId="0" fontId="5" fillId="27" borderId="0" xfId="0" applyFont="1" applyFill="1" applyAlignment="1">
      <alignment horizontal="center" vertical="center"/>
    </xf>
    <xf numFmtId="0" fontId="5" fillId="27" borderId="17" xfId="0" applyFont="1" applyFill="1" applyBorder="1" applyAlignment="1">
      <alignment horizontal="center" vertical="center"/>
    </xf>
    <xf numFmtId="0" fontId="352" fillId="35" borderId="15" xfId="0" applyFont="1" applyFill="1" applyBorder="1" applyAlignment="1">
      <alignment horizontal="center" vertical="center"/>
    </xf>
    <xf numFmtId="0" fontId="5" fillId="35" borderId="0" xfId="0" applyFont="1" applyFill="1" applyAlignment="1">
      <alignment horizontal="center" vertical="center"/>
    </xf>
    <xf numFmtId="0" fontId="369" fillId="21" borderId="22" xfId="0" applyFont="1" applyFill="1" applyBorder="1" applyAlignment="1">
      <alignment horizontal="center" vertical="center"/>
    </xf>
    <xf numFmtId="0" fontId="378" fillId="33" borderId="14" xfId="0" applyFont="1" applyFill="1" applyBorder="1" applyAlignment="1">
      <alignment horizontal="center" vertical="center"/>
    </xf>
    <xf numFmtId="0" fontId="5" fillId="33" borderId="15" xfId="0" applyFont="1" applyFill="1" applyBorder="1" applyAlignment="1">
      <alignment horizontal="center" vertical="center"/>
    </xf>
    <xf numFmtId="0" fontId="5" fillId="33" borderId="14" xfId="0" applyFont="1" applyFill="1" applyBorder="1" applyAlignment="1">
      <alignment horizontal="center" vertical="center"/>
    </xf>
    <xf numFmtId="0" fontId="381" fillId="27" borderId="7" xfId="0" applyFont="1" applyFill="1" applyBorder="1" applyAlignment="1">
      <alignment horizontal="center" vertical="center"/>
    </xf>
    <xf numFmtId="0" fontId="5" fillId="35" borderId="8" xfId="0" applyFont="1" applyFill="1" applyBorder="1" applyAlignment="1">
      <alignment horizontal="center" vertical="center"/>
    </xf>
    <xf numFmtId="0" fontId="5" fillId="20" borderId="15" xfId="0" applyFont="1" applyFill="1" applyBorder="1" applyAlignment="1">
      <alignment horizontal="center" vertical="center"/>
    </xf>
    <xf numFmtId="0" fontId="356" fillId="28" borderId="7" xfId="0" applyFont="1" applyFill="1" applyBorder="1" applyAlignment="1">
      <alignment horizontal="center" vertical="center"/>
    </xf>
    <xf numFmtId="0" fontId="5" fillId="28" borderId="0" xfId="0" applyFont="1" applyFill="1" applyAlignment="1">
      <alignment horizontal="center" vertical="center"/>
    </xf>
    <xf numFmtId="0" fontId="5" fillId="28" borderId="17" xfId="0" applyFont="1" applyFill="1" applyBorder="1" applyAlignment="1">
      <alignment horizontal="center" vertical="center"/>
    </xf>
    <xf numFmtId="0" fontId="5" fillId="28" borderId="7" xfId="0" applyFont="1" applyFill="1" applyBorder="1" applyAlignment="1">
      <alignment horizontal="center" vertical="center"/>
    </xf>
    <xf numFmtId="0" fontId="328" fillId="23" borderId="4" xfId="0" applyFont="1" applyFill="1" applyBorder="1" applyAlignment="1">
      <alignment horizontal="center" vertical="center"/>
    </xf>
    <xf numFmtId="0" fontId="330" fillId="24" borderId="4" xfId="0" applyFont="1" applyFill="1" applyBorder="1" applyAlignment="1">
      <alignment horizontal="center" vertical="center"/>
    </xf>
    <xf numFmtId="0" fontId="5" fillId="24" borderId="6" xfId="0" applyFont="1" applyFill="1" applyBorder="1" applyAlignment="1">
      <alignment horizontal="center" vertical="center"/>
    </xf>
    <xf numFmtId="0" fontId="5" fillId="24" borderId="12" xfId="0" applyFont="1" applyFill="1" applyBorder="1" applyAlignment="1">
      <alignment horizontal="center" vertical="center"/>
    </xf>
    <xf numFmtId="0" fontId="5" fillId="24" borderId="5" xfId="0" applyFont="1" applyFill="1" applyBorder="1" applyAlignment="1">
      <alignment horizontal="center" vertical="center"/>
    </xf>
    <xf numFmtId="0" fontId="332" fillId="24" borderId="6" xfId="0" applyFont="1" applyFill="1" applyBorder="1" applyAlignment="1">
      <alignment horizontal="center" vertical="center"/>
    </xf>
    <xf numFmtId="0" fontId="5" fillId="35" borderId="12" xfId="0" applyFont="1" applyFill="1" applyBorder="1" applyAlignment="1">
      <alignment horizontal="center" vertical="center"/>
    </xf>
    <xf numFmtId="0" fontId="354" fillId="35" borderId="12" xfId="0" applyFont="1" applyFill="1" applyBorder="1" applyAlignment="1">
      <alignment horizontal="center" vertical="center"/>
    </xf>
    <xf numFmtId="0" fontId="5" fillId="32" borderId="0" xfId="0" applyFont="1" applyFill="1" applyAlignment="1">
      <alignment horizontal="center" vertical="center"/>
    </xf>
    <xf numFmtId="0" fontId="5" fillId="32" borderId="17" xfId="0" applyFont="1" applyFill="1" applyBorder="1" applyAlignment="1">
      <alignment horizontal="center" vertical="center"/>
    </xf>
    <xf numFmtId="0" fontId="365" fillId="32" borderId="17" xfId="0" applyFont="1" applyFill="1" applyBorder="1" applyAlignment="1">
      <alignment horizontal="center" vertical="center"/>
    </xf>
    <xf numFmtId="0" fontId="335" fillId="32" borderId="12" xfId="0" applyFont="1" applyFill="1" applyBorder="1" applyAlignment="1">
      <alignment horizontal="center" vertical="center"/>
    </xf>
    <xf numFmtId="0" fontId="5" fillId="35" borderId="5" xfId="0" applyFont="1" applyFill="1" applyBorder="1" applyAlignment="1">
      <alignment horizontal="center" vertical="center"/>
    </xf>
    <xf numFmtId="0" fontId="364" fillId="32" borderId="0" xfId="0" applyFont="1" applyFill="1" applyAlignment="1">
      <alignment horizontal="center" vertical="center"/>
    </xf>
    <xf numFmtId="0" fontId="5" fillId="23" borderId="12" xfId="0" applyFont="1" applyFill="1" applyBorder="1" applyAlignment="1">
      <alignment horizontal="center" vertical="center"/>
    </xf>
    <xf numFmtId="0" fontId="5" fillId="23" borderId="4" xfId="0" applyFont="1" applyFill="1" applyBorder="1" applyAlignment="1">
      <alignment horizontal="center" vertical="center"/>
    </xf>
    <xf numFmtId="0" fontId="377" fillId="32" borderId="16" xfId="0" applyFont="1" applyFill="1" applyBorder="1" applyAlignment="1">
      <alignment horizontal="center" vertical="center"/>
    </xf>
    <xf numFmtId="0" fontId="5" fillId="35" borderId="15" xfId="0" applyFont="1" applyFill="1" applyBorder="1" applyAlignment="1">
      <alignment horizontal="center" vertical="center"/>
    </xf>
    <xf numFmtId="0" fontId="372" fillId="24" borderId="7" xfId="0" applyFont="1" applyFill="1" applyBorder="1" applyAlignment="1">
      <alignment horizontal="center" vertical="center"/>
    </xf>
    <xf numFmtId="0" fontId="5" fillId="24" borderId="8" xfId="0" applyFont="1" applyFill="1" applyBorder="1" applyAlignment="1">
      <alignment horizontal="center" vertical="center"/>
    </xf>
    <xf numFmtId="0" fontId="5" fillId="24" borderId="17" xfId="0" applyFont="1" applyFill="1" applyBorder="1" applyAlignment="1">
      <alignment horizontal="center" vertical="center"/>
    </xf>
    <xf numFmtId="0" fontId="5" fillId="24" borderId="0" xfId="0" applyFont="1" applyFill="1" applyAlignment="1">
      <alignment horizontal="center" vertical="center"/>
    </xf>
    <xf numFmtId="0" fontId="373" fillId="24" borderId="8" xfId="0" applyFont="1" applyFill="1" applyBorder="1" applyAlignment="1">
      <alignment horizontal="center" vertical="center"/>
    </xf>
    <xf numFmtId="0" fontId="376" fillId="32" borderId="15" xfId="0" applyFont="1" applyFill="1" applyBorder="1" applyAlignment="1">
      <alignment horizontal="center" vertical="center"/>
    </xf>
    <xf numFmtId="0" fontId="349" fillId="29" borderId="14" xfId="0" applyFont="1" applyFill="1" applyBorder="1" applyAlignment="1">
      <alignment horizontal="center" vertical="center"/>
    </xf>
    <xf numFmtId="0" fontId="5" fillId="29" borderId="22" xfId="0" applyFont="1" applyFill="1" applyBorder="1" applyAlignment="1">
      <alignment horizontal="center" vertical="center"/>
    </xf>
    <xf numFmtId="0" fontId="5" fillId="29" borderId="16" xfId="0" applyFont="1" applyFill="1" applyBorder="1" applyAlignment="1">
      <alignment horizontal="center" vertical="center"/>
    </xf>
    <xf numFmtId="0" fontId="5" fillId="29" borderId="15" xfId="0" applyFont="1" applyFill="1" applyBorder="1" applyAlignment="1">
      <alignment horizontal="center" vertical="center"/>
    </xf>
    <xf numFmtId="0" fontId="351" fillId="29" borderId="22" xfId="0" applyFont="1" applyFill="1" applyBorder="1" applyAlignment="1">
      <alignment horizontal="center" vertical="center"/>
    </xf>
    <xf numFmtId="0" fontId="391" fillId="32" borderId="6" xfId="0" applyFont="1" applyFill="1" applyBorder="1" applyAlignment="1">
      <alignment horizontal="center" vertical="center"/>
    </xf>
    <xf numFmtId="0" fontId="384" fillId="29" borderId="4" xfId="0" applyFont="1" applyFill="1" applyBorder="1" applyAlignment="1">
      <alignment horizontal="center" vertical="center"/>
    </xf>
    <xf numFmtId="0" fontId="5" fillId="29" borderId="6" xfId="0" applyFont="1" applyFill="1" applyBorder="1" applyAlignment="1">
      <alignment horizontal="center" vertical="center"/>
    </xf>
    <xf numFmtId="0" fontId="5" fillId="29" borderId="12" xfId="0" applyFont="1" applyFill="1" applyBorder="1" applyAlignment="1">
      <alignment horizontal="center" vertical="center"/>
    </xf>
    <xf numFmtId="0" fontId="5" fillId="29" borderId="5" xfId="0" applyFont="1" applyFill="1" applyBorder="1" applyAlignment="1">
      <alignment horizontal="center" vertical="center"/>
    </xf>
    <xf numFmtId="0" fontId="386" fillId="29" borderId="6" xfId="0" applyFont="1" applyFill="1" applyBorder="1" applyAlignment="1">
      <alignment horizontal="center" vertical="center"/>
    </xf>
    <xf numFmtId="0" fontId="390" fillId="32" borderId="4" xfId="0" applyFont="1" applyFill="1" applyBorder="1" applyAlignment="1">
      <alignment horizontal="center" vertical="center"/>
    </xf>
    <xf numFmtId="0" fontId="5" fillId="33" borderId="16" xfId="0" applyFont="1" applyFill="1" applyBorder="1" applyAlignment="1">
      <alignment horizontal="center" vertical="center"/>
    </xf>
    <xf numFmtId="0" fontId="5" fillId="35" borderId="16" xfId="0" applyFont="1" applyFill="1" applyBorder="1" applyAlignment="1">
      <alignment horizontal="center" vertical="center"/>
    </xf>
    <xf numFmtId="0" fontId="383" fillId="35" borderId="16" xfId="0" applyFont="1" applyFill="1" applyBorder="1" applyAlignment="1">
      <alignment horizontal="center" vertical="center"/>
    </xf>
    <xf numFmtId="0" fontId="5" fillId="32" borderId="15" xfId="0" applyFont="1" applyFill="1" applyBorder="1" applyAlignment="1">
      <alignment horizontal="center" vertical="center"/>
    </xf>
    <xf numFmtId="0" fontId="5" fillId="32" borderId="16" xfId="0" applyFont="1" applyFill="1" applyBorder="1" applyAlignment="1">
      <alignment horizontal="center" vertical="center"/>
    </xf>
    <xf numFmtId="0" fontId="5" fillId="22" borderId="8" xfId="0" applyFont="1" applyFill="1" applyBorder="1" applyAlignment="1">
      <alignment horizontal="center" vertical="center"/>
    </xf>
    <xf numFmtId="0" fontId="392" fillId="24" borderId="14" xfId="0" applyFont="1" applyFill="1" applyBorder="1" applyAlignment="1">
      <alignment horizontal="center" vertical="center"/>
    </xf>
    <xf numFmtId="0" fontId="5" fillId="24" borderId="22" xfId="0" applyFont="1" applyFill="1" applyBorder="1" applyAlignment="1">
      <alignment horizontal="center" vertical="center"/>
    </xf>
    <xf numFmtId="0" fontId="5" fillId="24" borderId="16" xfId="0" applyFont="1" applyFill="1" applyBorder="1" applyAlignment="1">
      <alignment horizontal="center" vertical="center"/>
    </xf>
    <xf numFmtId="0" fontId="5" fillId="24" borderId="15" xfId="0" applyFont="1" applyFill="1" applyBorder="1" applyAlignment="1">
      <alignment horizontal="center" vertical="center"/>
    </xf>
    <xf numFmtId="0" fontId="394" fillId="24" borderId="15" xfId="0" applyFont="1" applyFill="1" applyBorder="1" applyAlignment="1">
      <alignment horizontal="center" vertical="center"/>
    </xf>
    <xf numFmtId="0" fontId="395" fillId="35" borderId="14" xfId="0" applyFont="1" applyFill="1" applyBorder="1" applyAlignment="1">
      <alignment horizontal="center" vertical="center"/>
    </xf>
    <xf numFmtId="0" fontId="403" fillId="35" borderId="7" xfId="0" applyFont="1" applyFill="1" applyBorder="1" applyAlignment="1">
      <alignment horizontal="center" vertical="center"/>
    </xf>
    <xf numFmtId="0" fontId="5" fillId="29" borderId="8" xfId="0" applyFont="1" applyFill="1" applyBorder="1" applyAlignment="1">
      <alignment horizontal="center" vertical="center"/>
    </xf>
    <xf numFmtId="0" fontId="5" fillId="29" borderId="17" xfId="0" applyFont="1" applyFill="1" applyBorder="1" applyAlignment="1">
      <alignment horizontal="center" vertical="center"/>
    </xf>
    <xf numFmtId="0" fontId="5" fillId="29" borderId="0" xfId="0" applyFont="1" applyFill="1" applyAlignment="1">
      <alignment horizontal="center" vertical="center"/>
    </xf>
    <xf numFmtId="0" fontId="402" fillId="29" borderId="8" xfId="0" applyFont="1" applyFill="1" applyBorder="1" applyAlignment="1">
      <alignment horizontal="center" vertical="center"/>
    </xf>
    <xf numFmtId="0" fontId="131" fillId="32" borderId="7" xfId="0" applyFont="1" applyFill="1" applyBorder="1" applyAlignment="1">
      <alignment horizontal="center" vertical="center"/>
    </xf>
    <xf numFmtId="0" fontId="401" fillId="29" borderId="7" xfId="0" applyFont="1" applyFill="1" applyBorder="1" applyAlignment="1">
      <alignment horizontal="center" vertical="center"/>
    </xf>
    <xf numFmtId="0" fontId="396" fillId="35" borderId="22" xfId="0" applyFont="1" applyFill="1" applyBorder="1" applyAlignment="1">
      <alignment horizontal="center" vertical="center"/>
    </xf>
    <xf numFmtId="0" fontId="397" fillId="32" borderId="8" xfId="0" applyFont="1" applyFill="1" applyBorder="1" applyAlignment="1">
      <alignment horizontal="center" vertical="center"/>
    </xf>
    <xf numFmtId="0" fontId="5" fillId="35" borderId="17" xfId="0" applyFont="1" applyFill="1" applyBorder="1" applyAlignment="1">
      <alignment horizontal="center" vertical="center"/>
    </xf>
    <xf numFmtId="0" fontId="404" fillId="35" borderId="17" xfId="0" applyFont="1" applyFill="1" applyBorder="1" applyAlignment="1">
      <alignment horizontal="center" vertical="center"/>
    </xf>
    <xf numFmtId="0" fontId="5" fillId="28" borderId="12" xfId="0" applyFont="1" applyFill="1" applyBorder="1" applyAlignment="1">
      <alignment horizontal="center" vertical="center"/>
    </xf>
    <xf numFmtId="0" fontId="411" fillId="28" borderId="4" xfId="0" applyFont="1" applyFill="1" applyBorder="1" applyAlignment="1">
      <alignment horizontal="center" vertical="center"/>
    </xf>
    <xf numFmtId="0" fontId="347" fillId="27" borderId="17" xfId="0" applyFont="1" applyFill="1" applyBorder="1" applyAlignment="1">
      <alignment horizontal="center" vertical="center"/>
    </xf>
    <xf numFmtId="0" fontId="374" fillId="20" borderId="14" xfId="0" applyFont="1" applyFill="1" applyBorder="1" applyAlignment="1">
      <alignment horizontal="center" vertical="center"/>
    </xf>
    <xf numFmtId="0" fontId="375" fillId="20" borderId="16" xfId="0" applyFont="1" applyFill="1" applyBorder="1" applyAlignment="1">
      <alignment horizontal="center" vertical="center"/>
    </xf>
    <xf numFmtId="0" fontId="398" fillId="27" borderId="22" xfId="0" applyFont="1" applyFill="1" applyBorder="1" applyAlignment="1">
      <alignment horizontal="center" vertical="center"/>
    </xf>
    <xf numFmtId="0" fontId="380" fillId="27" borderId="7" xfId="0" applyFont="1" applyFill="1" applyBorder="1" applyAlignment="1">
      <alignment horizontal="center" vertical="center"/>
    </xf>
    <xf numFmtId="0" fontId="5" fillId="21" borderId="15" xfId="0" applyFont="1" applyFill="1" applyBorder="1" applyAlignment="1">
      <alignment horizontal="center" vertical="center"/>
    </xf>
    <xf numFmtId="0" fontId="5" fillId="21" borderId="16" xfId="0" applyFont="1" applyFill="1" applyBorder="1" applyAlignment="1">
      <alignment horizontal="center" vertical="center"/>
    </xf>
    <xf numFmtId="0" fontId="137" fillId="21" borderId="14" xfId="0" applyFont="1" applyFill="1" applyBorder="1" applyAlignment="1">
      <alignment horizontal="center" vertical="center"/>
    </xf>
    <xf numFmtId="0" fontId="5" fillId="27" borderId="8" xfId="0" applyFont="1" applyFill="1" applyBorder="1" applyAlignment="1">
      <alignment horizontal="center" vertical="center"/>
    </xf>
    <xf numFmtId="0" fontId="368" fillId="21" borderId="16" xfId="0" applyFont="1" applyFill="1" applyBorder="1" applyAlignment="1">
      <alignment horizontal="center" vertical="center"/>
    </xf>
    <xf numFmtId="0" fontId="5" fillId="28" borderId="4" xfId="0" applyFont="1" applyFill="1" applyBorder="1" applyAlignment="1">
      <alignment horizontal="center" vertical="center"/>
    </xf>
    <xf numFmtId="0" fontId="5" fillId="28" borderId="5" xfId="0" applyFont="1" applyFill="1" applyBorder="1" applyAlignment="1">
      <alignment horizontal="center" vertical="center"/>
    </xf>
    <xf numFmtId="0" fontId="413" fillId="24" borderId="22" xfId="0" applyFont="1" applyFill="1" applyBorder="1" applyAlignment="1">
      <alignment horizontal="center" vertical="center"/>
    </xf>
    <xf numFmtId="0" fontId="414" fillId="33" borderId="0" xfId="0" applyFont="1" applyFill="1" applyAlignment="1">
      <alignment horizontal="center" vertical="center"/>
    </xf>
    <xf numFmtId="0" fontId="416" fillId="33" borderId="8" xfId="0" applyFont="1" applyFill="1" applyBorder="1" applyAlignment="1">
      <alignment horizontal="center" vertical="center"/>
    </xf>
    <xf numFmtId="0" fontId="361" fillId="26" borderId="17" xfId="0" applyFont="1" applyFill="1" applyBorder="1" applyAlignment="1">
      <alignment horizontal="center" vertical="center"/>
    </xf>
    <xf numFmtId="0" fontId="142" fillId="20" borderId="17" xfId="0" applyFont="1" applyFill="1" applyBorder="1" applyAlignment="1">
      <alignment horizontal="center" vertical="center"/>
    </xf>
    <xf numFmtId="0" fontId="5" fillId="22" borderId="7" xfId="0" applyFont="1" applyFill="1" applyBorder="1" applyAlignment="1">
      <alignment horizontal="center" vertical="center"/>
    </xf>
    <xf numFmtId="0" fontId="244" fillId="22" borderId="7" xfId="0" applyFont="1" applyFill="1" applyBorder="1" applyAlignment="1">
      <alignment horizontal="center" vertical="center"/>
    </xf>
    <xf numFmtId="0" fontId="337" fillId="22" borderId="17" xfId="0" applyFont="1" applyFill="1" applyBorder="1" applyAlignment="1">
      <alignment horizontal="center" vertical="center"/>
    </xf>
    <xf numFmtId="0" fontId="429" fillId="22" borderId="16" xfId="0" applyFont="1" applyFill="1" applyBorder="1" applyAlignment="1">
      <alignment horizontal="center" vertical="center"/>
    </xf>
    <xf numFmtId="0" fontId="428" fillId="33" borderId="16" xfId="0" applyFont="1" applyFill="1" applyBorder="1" applyAlignment="1">
      <alignment horizontal="center" vertical="center"/>
    </xf>
    <xf numFmtId="0" fontId="5" fillId="29" borderId="7" xfId="0" applyFont="1" applyFill="1" applyBorder="1" applyAlignment="1">
      <alignment horizontal="center" vertical="center"/>
    </xf>
    <xf numFmtId="0" fontId="433" fillId="23" borderId="12" xfId="0" applyFont="1" applyFill="1" applyBorder="1" applyAlignment="1">
      <alignment horizontal="center" vertical="center"/>
    </xf>
    <xf numFmtId="0" fontId="435" fillId="23" borderId="5" xfId="0" applyFont="1" applyFill="1" applyBorder="1" applyAlignment="1">
      <alignment horizontal="center" vertical="center"/>
    </xf>
    <xf numFmtId="0" fontId="348" fillId="33" borderId="17" xfId="0" applyFont="1" applyFill="1" applyBorder="1" applyAlignment="1">
      <alignment horizontal="center" vertical="center"/>
    </xf>
    <xf numFmtId="0" fontId="438" fillId="28" borderId="12" xfId="0" applyFont="1" applyFill="1" applyBorder="1" applyAlignment="1">
      <alignment horizontal="center" vertical="center"/>
    </xf>
    <xf numFmtId="0" fontId="439" fillId="27" borderId="15" xfId="0" applyFont="1" applyFill="1" applyBorder="1" applyAlignment="1">
      <alignment horizontal="center" vertical="center"/>
    </xf>
    <xf numFmtId="0" fontId="440" fillId="21" borderId="15" xfId="0" applyFont="1" applyFill="1" applyBorder="1" applyAlignment="1">
      <alignment horizontal="center" vertical="center"/>
    </xf>
    <xf numFmtId="0" fontId="5" fillId="22" borderId="22" xfId="0" applyFont="1" applyFill="1" applyBorder="1" applyAlignment="1">
      <alignment horizontal="center" vertical="center"/>
    </xf>
    <xf numFmtId="0" fontId="325" fillId="21" borderId="12" xfId="0" applyFont="1" applyFill="1" applyBorder="1" applyAlignment="1">
      <alignment horizontal="center" vertical="center"/>
    </xf>
    <xf numFmtId="0" fontId="342" fillId="27" borderId="16" xfId="0" applyFont="1" applyFill="1" applyBorder="1" applyAlignment="1">
      <alignment horizontal="center" vertical="center"/>
    </xf>
    <xf numFmtId="0" fontId="58" fillId="29" borderId="0" xfId="0" applyFont="1" applyFill="1" applyAlignment="1">
      <alignment horizontal="center" vertical="center"/>
    </xf>
    <xf numFmtId="0" fontId="0" fillId="29" borderId="17" xfId="0" applyFill="1" applyBorder="1" applyAlignment="1">
      <alignment horizontal="center" vertical="center"/>
    </xf>
    <xf numFmtId="0" fontId="442" fillId="38" borderId="1" xfId="0" applyFont="1" applyFill="1" applyBorder="1" applyAlignment="1">
      <alignment horizontal="center"/>
    </xf>
    <xf numFmtId="0" fontId="451" fillId="9" borderId="1" xfId="0" applyFont="1" applyFill="1" applyBorder="1" applyAlignment="1">
      <alignment horizontal="center"/>
    </xf>
    <xf numFmtId="0" fontId="463" fillId="44" borderId="1" xfId="0" applyFont="1" applyFill="1" applyBorder="1" applyAlignment="1">
      <alignment horizontal="center"/>
    </xf>
  </cellXfs>
  <cellStyles count="2">
    <cellStyle name="Hyperlink" xfId="1" builtinId="8"/>
    <cellStyle name="Normal" xfId="0" builtinId="0"/>
  </cellStyles>
  <dxfs count="2">
    <dxf>
      <fill>
        <patternFill patternType="solid">
          <fgColor rgb="FFC27BA0"/>
          <bgColor rgb="FFC27BA0"/>
        </patternFill>
      </fill>
    </dxf>
    <dxf>
      <fill>
        <patternFill patternType="solid">
          <fgColor rgb="FFD5A6BD"/>
          <bgColor rgb="FFD5A6BD"/>
        </patternFill>
      </fill>
    </dxf>
  </dxfs>
  <tableStyles count="1">
    <tableStyle name="All Quests-style" pivot="0" count="2" xr9:uid="{00000000-0011-0000-FFFF-FFFF00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Q271:R309" headerRowCount="0">
  <tableColumns count="2">
    <tableColumn id="1" xr3:uid="{00000000-0010-0000-0000-000001000000}" name="Column1"/>
    <tableColumn id="2" xr3:uid="{00000000-0010-0000-0000-000002000000}" name="Column2"/>
  </tableColumns>
  <tableStyleInfo name="All Quest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youtu.be/MxlvbAilMio?t=528" TargetMode="External"/><Relationship Id="rId299" Type="http://schemas.openxmlformats.org/officeDocument/2006/relationships/hyperlink" Target="https://youtu.be/2XtIwLqkJ0o?t=811" TargetMode="External"/><Relationship Id="rId21" Type="http://schemas.openxmlformats.org/officeDocument/2006/relationships/hyperlink" Target="https://youtu.be/g2yEfwNcS9c?t=128" TargetMode="External"/><Relationship Id="rId63" Type="http://schemas.openxmlformats.org/officeDocument/2006/relationships/hyperlink" Target="https://youtu.be/vqT-ag4Bhdg?t=554" TargetMode="External"/><Relationship Id="rId159" Type="http://schemas.openxmlformats.org/officeDocument/2006/relationships/hyperlink" Target="https://youtu.be/QGw2-CQqSW8?list=PLgHgYXIqVlYb0UtbPpQmlVbbomM92PNEv&amp;t=48" TargetMode="External"/><Relationship Id="rId170" Type="http://schemas.openxmlformats.org/officeDocument/2006/relationships/hyperlink" Target="https://youtu.be/-FOLXMoBy4c?t=45" TargetMode="External"/><Relationship Id="rId226" Type="http://schemas.openxmlformats.org/officeDocument/2006/relationships/hyperlink" Target="https://youtu.be/wLTR5QHFJDw?t=192" TargetMode="External"/><Relationship Id="rId268" Type="http://schemas.openxmlformats.org/officeDocument/2006/relationships/hyperlink" Target="https://youtu.be/v0AyJBydK88?t=709" TargetMode="External"/><Relationship Id="rId32" Type="http://schemas.openxmlformats.org/officeDocument/2006/relationships/hyperlink" Target="https://youtu.be/g2yEfwNcS9c?t=365" TargetMode="External"/><Relationship Id="rId74" Type="http://schemas.openxmlformats.org/officeDocument/2006/relationships/hyperlink" Target="https://youtu.be/X0RRsK7vIRw?t=338" TargetMode="External"/><Relationship Id="rId128" Type="http://schemas.openxmlformats.org/officeDocument/2006/relationships/hyperlink" Target="https://youtu.be/2ZBzsBpS8zw?t=15" TargetMode="External"/><Relationship Id="rId5" Type="http://schemas.openxmlformats.org/officeDocument/2006/relationships/hyperlink" Target="http://www.tivaprojects.com/witcher3map/s/" TargetMode="External"/><Relationship Id="rId181" Type="http://schemas.openxmlformats.org/officeDocument/2006/relationships/hyperlink" Target="https://youtu.be/0SeWwQFmiOk?t=371" TargetMode="External"/><Relationship Id="rId237" Type="http://schemas.openxmlformats.org/officeDocument/2006/relationships/hyperlink" Target="https://youtu.be/84sCitXOlnM?t=393" TargetMode="External"/><Relationship Id="rId279" Type="http://schemas.openxmlformats.org/officeDocument/2006/relationships/hyperlink" Target="https://youtu.be/E1UJPNfBTDU?t=92" TargetMode="External"/><Relationship Id="rId43" Type="http://schemas.openxmlformats.org/officeDocument/2006/relationships/hyperlink" Target="https://youtu.be/jCvo5fedols?t=552" TargetMode="External"/><Relationship Id="rId139" Type="http://schemas.openxmlformats.org/officeDocument/2006/relationships/hyperlink" Target="https://youtu.be/X0RRsK7vIRw?t=47" TargetMode="External"/><Relationship Id="rId290" Type="http://schemas.openxmlformats.org/officeDocument/2006/relationships/hyperlink" Target="https://youtu.be/AG1zkTaPBpE?t=35" TargetMode="External"/><Relationship Id="rId85" Type="http://schemas.openxmlformats.org/officeDocument/2006/relationships/hyperlink" Target="https://youtu.be/uCp1CLtjto8?t=520" TargetMode="External"/><Relationship Id="rId150" Type="http://schemas.openxmlformats.org/officeDocument/2006/relationships/hyperlink" Target="https://youtu.be/YTKrw-QyFuM?t=341" TargetMode="External"/><Relationship Id="rId192" Type="http://schemas.openxmlformats.org/officeDocument/2006/relationships/hyperlink" Target="https://youtu.be/0SeWwQFmiOk?t=618" TargetMode="External"/><Relationship Id="rId206" Type="http://schemas.openxmlformats.org/officeDocument/2006/relationships/hyperlink" Target="https://witcher.fandom.com/wiki/Corvo_Bianco" TargetMode="External"/><Relationship Id="rId248" Type="http://schemas.openxmlformats.org/officeDocument/2006/relationships/hyperlink" Target="https://youtu.be/xHcg-V8cWZw?t=1217" TargetMode="External"/><Relationship Id="rId12" Type="http://schemas.openxmlformats.org/officeDocument/2006/relationships/hyperlink" Target="https://witcherhour.com/best-witcher-3-builds/" TargetMode="External"/><Relationship Id="rId108" Type="http://schemas.openxmlformats.org/officeDocument/2006/relationships/hyperlink" Target="https://youtu.be/aDxSDptPgtQ?t=165" TargetMode="External"/><Relationship Id="rId54" Type="http://schemas.openxmlformats.org/officeDocument/2006/relationships/hyperlink" Target="https://youtu.be/5lqKyLZ0MHs?t=75" TargetMode="External"/><Relationship Id="rId75" Type="http://schemas.openxmlformats.org/officeDocument/2006/relationships/hyperlink" Target="https://youtu.be/xZh9Ck9MxQY?t=196" TargetMode="External"/><Relationship Id="rId96" Type="http://schemas.openxmlformats.org/officeDocument/2006/relationships/hyperlink" Target="https://youtu.be/CiijenGdZWY?t=650" TargetMode="External"/><Relationship Id="rId140" Type="http://schemas.openxmlformats.org/officeDocument/2006/relationships/hyperlink" Target="https://youtu.be/Qh2mbDtOIXA?t=270" TargetMode="External"/><Relationship Id="rId161" Type="http://schemas.openxmlformats.org/officeDocument/2006/relationships/hyperlink" Target="https://youtu.be/Qh2mbDtOIXA?t=1100" TargetMode="External"/><Relationship Id="rId182" Type="http://schemas.openxmlformats.org/officeDocument/2006/relationships/hyperlink" Target="https://youtu.be/DVBk8iIE6FQ?t=19" TargetMode="External"/><Relationship Id="rId217" Type="http://schemas.openxmlformats.org/officeDocument/2006/relationships/hyperlink" Target="https://youtu.be/SxcC8VvDA-0?t=263" TargetMode="External"/><Relationship Id="rId6" Type="http://schemas.openxmlformats.org/officeDocument/2006/relationships/hyperlink" Target="https://www.tivaprojects.com/witcher3map/t/index.html" TargetMode="External"/><Relationship Id="rId238" Type="http://schemas.openxmlformats.org/officeDocument/2006/relationships/hyperlink" Target="https://youtu.be/84sCitXOlnM?t=436" TargetMode="External"/><Relationship Id="rId259" Type="http://schemas.openxmlformats.org/officeDocument/2006/relationships/hyperlink" Target="https://youtu.be/oV1cCM_YEAw?t=871" TargetMode="External"/><Relationship Id="rId23" Type="http://schemas.openxmlformats.org/officeDocument/2006/relationships/hyperlink" Target="https://youtu.be/YTKrw-QyFuM?t=691" TargetMode="External"/><Relationship Id="rId119" Type="http://schemas.openxmlformats.org/officeDocument/2006/relationships/hyperlink" Target="https://youtu.be/6Fiq6PjXaXc?t=680" TargetMode="External"/><Relationship Id="rId270" Type="http://schemas.openxmlformats.org/officeDocument/2006/relationships/hyperlink" Target="https://youtu.be/X9UYXGo-s_k" TargetMode="External"/><Relationship Id="rId291" Type="http://schemas.openxmlformats.org/officeDocument/2006/relationships/hyperlink" Target="https://youtu.be/AG1zkTaPBpE?t=149" TargetMode="External"/><Relationship Id="rId44" Type="http://schemas.openxmlformats.org/officeDocument/2006/relationships/hyperlink" Target="https://youtu.be/g0nt6upE1BQ?t=526" TargetMode="External"/><Relationship Id="rId65" Type="http://schemas.openxmlformats.org/officeDocument/2006/relationships/hyperlink" Target="https://youtu.be/eWdTzQJR01s?t=121" TargetMode="External"/><Relationship Id="rId86" Type="http://schemas.openxmlformats.org/officeDocument/2006/relationships/hyperlink" Target="https://youtu.be/8jWoKdnvRo0?t=440" TargetMode="External"/><Relationship Id="rId130" Type="http://schemas.openxmlformats.org/officeDocument/2006/relationships/hyperlink" Target="https://youtu.be/-FOLXMoBy4c?t=781" TargetMode="External"/><Relationship Id="rId151" Type="http://schemas.openxmlformats.org/officeDocument/2006/relationships/hyperlink" Target="https://youtu.be/Qh2mbDtOIXA?t=1252" TargetMode="External"/><Relationship Id="rId172" Type="http://schemas.openxmlformats.org/officeDocument/2006/relationships/hyperlink" Target="https://youtu.be/SaheseNLfzs?t=449" TargetMode="External"/><Relationship Id="rId193" Type="http://schemas.openxmlformats.org/officeDocument/2006/relationships/hyperlink" Target="https://youtu.be/X9W2mhx1jgc?t=108" TargetMode="External"/><Relationship Id="rId207" Type="http://schemas.openxmlformats.org/officeDocument/2006/relationships/hyperlink" Target="https://youtu.be/4lBuDBeFGZg?t=37" TargetMode="External"/><Relationship Id="rId228" Type="http://schemas.openxmlformats.org/officeDocument/2006/relationships/hyperlink" Target="https://youtu.be/wLTR5QHFJDw?t=239" TargetMode="External"/><Relationship Id="rId249" Type="http://schemas.openxmlformats.org/officeDocument/2006/relationships/hyperlink" Target="https://youtu.be/YuF0c8Kq0-w?t=803" TargetMode="External"/><Relationship Id="rId13" Type="http://schemas.openxmlformats.org/officeDocument/2006/relationships/hyperlink" Target="https://youtu.be/PUTSvC6OKBM?t=73" TargetMode="External"/><Relationship Id="rId109" Type="http://schemas.openxmlformats.org/officeDocument/2006/relationships/hyperlink" Target="https://youtu.be/ie2F8NBo8ng?t=26" TargetMode="External"/><Relationship Id="rId260" Type="http://schemas.openxmlformats.org/officeDocument/2006/relationships/hyperlink" Target="https://youtu.be/oV1cCM_YEAw?t=968" TargetMode="External"/><Relationship Id="rId281" Type="http://schemas.openxmlformats.org/officeDocument/2006/relationships/hyperlink" Target="https://youtu.be/E1UJPNfBTDU?t=216" TargetMode="External"/><Relationship Id="rId34" Type="http://schemas.openxmlformats.org/officeDocument/2006/relationships/hyperlink" Target="https://youtu.be/PUTSvC6OKBM?t=29" TargetMode="External"/><Relationship Id="rId55" Type="http://schemas.openxmlformats.org/officeDocument/2006/relationships/hyperlink" Target="https://youtu.be/5lqKyLZ0MHs?t=261" TargetMode="External"/><Relationship Id="rId76" Type="http://schemas.openxmlformats.org/officeDocument/2006/relationships/hyperlink" Target="https://youtu.be/YTKrw-QyFuM?t=401" TargetMode="External"/><Relationship Id="rId97" Type="http://schemas.openxmlformats.org/officeDocument/2006/relationships/hyperlink" Target="https://youtu.be/CiijenGdZWY?t=808" TargetMode="External"/><Relationship Id="rId120" Type="http://schemas.openxmlformats.org/officeDocument/2006/relationships/hyperlink" Target="https://youtu.be/uCp1CLtjto8?t=49" TargetMode="External"/><Relationship Id="rId141" Type="http://schemas.openxmlformats.org/officeDocument/2006/relationships/hyperlink" Target="https://youtu.be/-dTdJVGOPzk?t=176" TargetMode="External"/><Relationship Id="rId7" Type="http://schemas.openxmlformats.org/officeDocument/2006/relationships/hyperlink" Target="https://www.tivaprojects.com/witcher3map/k/index.html" TargetMode="External"/><Relationship Id="rId162" Type="http://schemas.openxmlformats.org/officeDocument/2006/relationships/hyperlink" Target="https://youtu.be/jkHMM-6MYVk?t=38" TargetMode="External"/><Relationship Id="rId183" Type="http://schemas.openxmlformats.org/officeDocument/2006/relationships/hyperlink" Target="https://youtu.be/0SeWwQFmiOk?t=440" TargetMode="External"/><Relationship Id="rId218" Type="http://schemas.openxmlformats.org/officeDocument/2006/relationships/hyperlink" Target="https://youtu.be/xYSjoQJzyLg?t=241" TargetMode="External"/><Relationship Id="rId239" Type="http://schemas.openxmlformats.org/officeDocument/2006/relationships/hyperlink" Target="https://youtu.be/xHcg-V8cWZw?t=243" TargetMode="External"/><Relationship Id="rId250" Type="http://schemas.openxmlformats.org/officeDocument/2006/relationships/hyperlink" Target="https://youtu.be/YuF0c8Kq0-w?t=913" TargetMode="External"/><Relationship Id="rId271" Type="http://schemas.openxmlformats.org/officeDocument/2006/relationships/hyperlink" Target="https://youtu.be/fL2cKVWT920?t=150" TargetMode="External"/><Relationship Id="rId292" Type="http://schemas.openxmlformats.org/officeDocument/2006/relationships/hyperlink" Target="https://youtu.be/AG1zkTaPBpE?t=330" TargetMode="External"/><Relationship Id="rId24" Type="http://schemas.openxmlformats.org/officeDocument/2006/relationships/hyperlink" Target="https://youtu.be/g2yEfwNcS9c?t=277" TargetMode="External"/><Relationship Id="rId45" Type="http://schemas.openxmlformats.org/officeDocument/2006/relationships/hyperlink" Target="https://youtu.be/0awxfvgPUj0" TargetMode="External"/><Relationship Id="rId66" Type="http://schemas.openxmlformats.org/officeDocument/2006/relationships/hyperlink" Target="https://youtu.be/Tg20Y3kG4DQ?t=277" TargetMode="External"/><Relationship Id="rId87" Type="http://schemas.openxmlformats.org/officeDocument/2006/relationships/hyperlink" Target="https://youtu.be/uCp1CLtjto8?t=566" TargetMode="External"/><Relationship Id="rId110" Type="http://schemas.openxmlformats.org/officeDocument/2006/relationships/hyperlink" Target="https://youtu.be/ie2F8NBo8ng?t=107" TargetMode="External"/><Relationship Id="rId131" Type="http://schemas.openxmlformats.org/officeDocument/2006/relationships/hyperlink" Target="https://youtu.be/-FOLXMoBy4c?t=931" TargetMode="External"/><Relationship Id="rId152" Type="http://schemas.openxmlformats.org/officeDocument/2006/relationships/hyperlink" Target="https://youtu.be/MxlvbAilMio?t=58" TargetMode="External"/><Relationship Id="rId173" Type="http://schemas.openxmlformats.org/officeDocument/2006/relationships/hyperlink" Target="https://youtu.be/N2CWiIU3NwM?t=230" TargetMode="External"/><Relationship Id="rId194" Type="http://schemas.openxmlformats.org/officeDocument/2006/relationships/hyperlink" Target="https://youtu.be/0SeWwQFmiOk?t=736" TargetMode="External"/><Relationship Id="rId208" Type="http://schemas.openxmlformats.org/officeDocument/2006/relationships/hyperlink" Target="https://youtu.be/Prmhoy5tjP4?t=43" TargetMode="External"/><Relationship Id="rId229" Type="http://schemas.openxmlformats.org/officeDocument/2006/relationships/hyperlink" Target="https://youtu.be/wLTR5QHFJDw?t=251" TargetMode="External"/><Relationship Id="rId240" Type="http://schemas.openxmlformats.org/officeDocument/2006/relationships/hyperlink" Target="https://youtu.be/xHcg-V8cWZw?t=547" TargetMode="External"/><Relationship Id="rId261" Type="http://schemas.openxmlformats.org/officeDocument/2006/relationships/hyperlink" Target="https://youtu.be/-v4tnEx-_Fo?t=687" TargetMode="External"/><Relationship Id="rId14" Type="http://schemas.openxmlformats.org/officeDocument/2006/relationships/hyperlink" Target="https://youtu.be/PUTSvC6OKBM?t=86" TargetMode="External"/><Relationship Id="rId35" Type="http://schemas.openxmlformats.org/officeDocument/2006/relationships/hyperlink" Target="https://youtu.be/3FdhKhC6kGY?t=853" TargetMode="External"/><Relationship Id="rId56" Type="http://schemas.openxmlformats.org/officeDocument/2006/relationships/hyperlink" Target="https://youtu.be/2rUGRP3i5rg?t=732" TargetMode="External"/><Relationship Id="rId77" Type="http://schemas.openxmlformats.org/officeDocument/2006/relationships/hyperlink" Target="https://youtu.be/MxlvbAilMio?t=487" TargetMode="External"/><Relationship Id="rId100" Type="http://schemas.openxmlformats.org/officeDocument/2006/relationships/hyperlink" Target="https://youtu.be/X0RRsK7vIRw?t=213" TargetMode="External"/><Relationship Id="rId282" Type="http://schemas.openxmlformats.org/officeDocument/2006/relationships/hyperlink" Target="https://youtu.be/E1UJPNfBTDU?t=252" TargetMode="External"/><Relationship Id="rId8" Type="http://schemas.openxmlformats.org/officeDocument/2006/relationships/hyperlink" Target="https://www.tivaprojects.com/witcher3map/f/index.html" TargetMode="External"/><Relationship Id="rId98" Type="http://schemas.openxmlformats.org/officeDocument/2006/relationships/hyperlink" Target="https://youtu.be/g2yEfwNcS9c?t=497" TargetMode="External"/><Relationship Id="rId121" Type="http://schemas.openxmlformats.org/officeDocument/2006/relationships/hyperlink" Target="https://youtu.be/uCp1CLtjto8?t=697" TargetMode="External"/><Relationship Id="rId142" Type="http://schemas.openxmlformats.org/officeDocument/2006/relationships/hyperlink" Target="https://youtu.be/Qh2mbDtOIXA?t=313" TargetMode="External"/><Relationship Id="rId163" Type="http://schemas.openxmlformats.org/officeDocument/2006/relationships/hyperlink" Target="https://youtu.be/NF94g589sOI?t=717" TargetMode="External"/><Relationship Id="rId184" Type="http://schemas.openxmlformats.org/officeDocument/2006/relationships/hyperlink" Target="https://youtu.be/0SeWwQFmiOk?t=500" TargetMode="External"/><Relationship Id="rId219" Type="http://schemas.openxmlformats.org/officeDocument/2006/relationships/hyperlink" Target="https://youtu.be/wLTR5QHFJDw?t=51" TargetMode="External"/><Relationship Id="rId230" Type="http://schemas.openxmlformats.org/officeDocument/2006/relationships/hyperlink" Target="https://youtu.be/2XtIwLqkJ0o?t=677" TargetMode="External"/><Relationship Id="rId251" Type="http://schemas.openxmlformats.org/officeDocument/2006/relationships/hyperlink" Target="https://youtu.be/YuF0c8Kq0-w?t=943" TargetMode="External"/><Relationship Id="rId25" Type="http://schemas.openxmlformats.org/officeDocument/2006/relationships/hyperlink" Target="https://youtu.be/MxlvbAilMio?t=132" TargetMode="External"/><Relationship Id="rId46" Type="http://schemas.openxmlformats.org/officeDocument/2006/relationships/hyperlink" Target="https://youtu.be/6Fiq6PjXaXc?t=1100" TargetMode="External"/><Relationship Id="rId67" Type="http://schemas.openxmlformats.org/officeDocument/2006/relationships/hyperlink" Target="https://youtu.be/eWdTzQJR01s?t=722" TargetMode="External"/><Relationship Id="rId272" Type="http://schemas.openxmlformats.org/officeDocument/2006/relationships/hyperlink" Target="https://youtu.be/uQab4NkNjf4?si=zcUO46LeS2uEz_h_" TargetMode="External"/><Relationship Id="rId293" Type="http://schemas.openxmlformats.org/officeDocument/2006/relationships/hyperlink" Target="https://youtu.be/AG1zkTaPBpE?t=437" TargetMode="External"/><Relationship Id="rId88" Type="http://schemas.openxmlformats.org/officeDocument/2006/relationships/hyperlink" Target="https://youtu.be/BYmT2IDy3QY?t=23" TargetMode="External"/><Relationship Id="rId111" Type="http://schemas.openxmlformats.org/officeDocument/2006/relationships/hyperlink" Target="https://youtu.be/WPcwNlJuvp8?t=241" TargetMode="External"/><Relationship Id="rId132" Type="http://schemas.openxmlformats.org/officeDocument/2006/relationships/hyperlink" Target="https://youtu.be/SaheseNLfzs?t=669" TargetMode="External"/><Relationship Id="rId153" Type="http://schemas.openxmlformats.org/officeDocument/2006/relationships/hyperlink" Target="https://youtu.be/Qh2mbDtOIXA?t=1395" TargetMode="External"/><Relationship Id="rId174" Type="http://schemas.openxmlformats.org/officeDocument/2006/relationships/hyperlink" Target="https://youtu.be/N2CWiIU3NwM?t=660" TargetMode="External"/><Relationship Id="rId195" Type="http://schemas.openxmlformats.org/officeDocument/2006/relationships/hyperlink" Target="https://youtu.be/0SeWwQFmiOk?t=768" TargetMode="External"/><Relationship Id="rId209" Type="http://schemas.openxmlformats.org/officeDocument/2006/relationships/hyperlink" Target="https://youtu.be/j3oGWhfVku4" TargetMode="External"/><Relationship Id="rId220" Type="http://schemas.openxmlformats.org/officeDocument/2006/relationships/hyperlink" Target="https://youtu.be/wLTR5QHFJDw?t=71" TargetMode="External"/><Relationship Id="rId241" Type="http://schemas.openxmlformats.org/officeDocument/2006/relationships/hyperlink" Target="https://youtu.be/xHcg-V8cWZw?t=569" TargetMode="External"/><Relationship Id="rId15" Type="http://schemas.openxmlformats.org/officeDocument/2006/relationships/hyperlink" Target="https://youtu.be/kEvNj8FoGsU?t=2" TargetMode="External"/><Relationship Id="rId36" Type="http://schemas.openxmlformats.org/officeDocument/2006/relationships/hyperlink" Target="https://youtu.be/QaMeclEc3_w?t=87" TargetMode="External"/><Relationship Id="rId57" Type="http://schemas.openxmlformats.org/officeDocument/2006/relationships/hyperlink" Target="https://youtu.be/iUaQdhz8krg?t=120" TargetMode="External"/><Relationship Id="rId262" Type="http://schemas.openxmlformats.org/officeDocument/2006/relationships/hyperlink" Target="https://youtu.be/-v4tnEx-_Fo?t=756" TargetMode="External"/><Relationship Id="rId283" Type="http://schemas.openxmlformats.org/officeDocument/2006/relationships/hyperlink" Target="https://youtu.be/fL2cKVWT920?t=586" TargetMode="External"/><Relationship Id="rId78" Type="http://schemas.openxmlformats.org/officeDocument/2006/relationships/hyperlink" Target="https://witcher.fandom.com/wiki/Nibbles" TargetMode="External"/><Relationship Id="rId99" Type="http://schemas.openxmlformats.org/officeDocument/2006/relationships/hyperlink" Target="https://youtu.be/zGL0uKJWHiw?t=581" TargetMode="External"/><Relationship Id="rId101" Type="http://schemas.openxmlformats.org/officeDocument/2006/relationships/hyperlink" Target="https://youtu.be/XFXGpAHcRYc?t=62" TargetMode="External"/><Relationship Id="rId122" Type="http://schemas.openxmlformats.org/officeDocument/2006/relationships/hyperlink" Target="https://youtu.be/6Fiq6PjXaXc?t=829" TargetMode="External"/><Relationship Id="rId143" Type="http://schemas.openxmlformats.org/officeDocument/2006/relationships/hyperlink" Target="https://youtu.be/oB3evQ2241s" TargetMode="External"/><Relationship Id="rId164" Type="http://schemas.openxmlformats.org/officeDocument/2006/relationships/hyperlink" Target="https://youtu.be/NF94g589sOI?t=9" TargetMode="External"/><Relationship Id="rId185" Type="http://schemas.openxmlformats.org/officeDocument/2006/relationships/hyperlink" Target="https://youtu.be/g2yEfwNcS9c?t=750" TargetMode="External"/><Relationship Id="rId9" Type="http://schemas.openxmlformats.org/officeDocument/2006/relationships/hyperlink" Target="https://witcherbuilds.wordpress.com/" TargetMode="External"/><Relationship Id="rId210" Type="http://schemas.openxmlformats.org/officeDocument/2006/relationships/hyperlink" Target="https://youtu.be/8X3qy4a096M" TargetMode="External"/><Relationship Id="rId26" Type="http://schemas.openxmlformats.org/officeDocument/2006/relationships/hyperlink" Target="https://youtu.be/X0RRsK7vIRw?t=666" TargetMode="External"/><Relationship Id="rId231" Type="http://schemas.openxmlformats.org/officeDocument/2006/relationships/hyperlink" Target="https://youtu.be/2XtIwLqkJ0o?t=746" TargetMode="External"/><Relationship Id="rId252" Type="http://schemas.openxmlformats.org/officeDocument/2006/relationships/hyperlink" Target="https://youtu.be/nXoH4tuidwg?t=141" TargetMode="External"/><Relationship Id="rId273" Type="http://schemas.openxmlformats.org/officeDocument/2006/relationships/hyperlink" Target="https://witcher.fandom.com/wiki/The_Musicians_of_Blaviken" TargetMode="External"/><Relationship Id="rId294" Type="http://schemas.openxmlformats.org/officeDocument/2006/relationships/hyperlink" Target="https://youtu.be/AG1zkTaPBpE?t=496" TargetMode="External"/><Relationship Id="rId47" Type="http://schemas.openxmlformats.org/officeDocument/2006/relationships/hyperlink" Target="https://youtu.be/ZpOGFPHpMk4?t=3" TargetMode="External"/><Relationship Id="rId68" Type="http://schemas.openxmlformats.org/officeDocument/2006/relationships/hyperlink" Target="https://youtu.be/Oz7EzzbmFok" TargetMode="External"/><Relationship Id="rId89" Type="http://schemas.openxmlformats.org/officeDocument/2006/relationships/hyperlink" Target="https://youtu.be/CiijenGdZWY?t=120" TargetMode="External"/><Relationship Id="rId112" Type="http://schemas.openxmlformats.org/officeDocument/2006/relationships/hyperlink" Target="https://youtu.be/eNkHbjYQDRY" TargetMode="External"/><Relationship Id="rId133" Type="http://schemas.openxmlformats.org/officeDocument/2006/relationships/hyperlink" Target="https://youtu.be/vYV7utov1cE?t=17" TargetMode="External"/><Relationship Id="rId154" Type="http://schemas.openxmlformats.org/officeDocument/2006/relationships/hyperlink" Target="https://youtu.be/MxlvbAilMio?t=19" TargetMode="External"/><Relationship Id="rId175" Type="http://schemas.openxmlformats.org/officeDocument/2006/relationships/hyperlink" Target="https://youtu.be/0SeWwQFmiOk?t=43" TargetMode="External"/><Relationship Id="rId196" Type="http://schemas.openxmlformats.org/officeDocument/2006/relationships/hyperlink" Target="https://youtu.be/0SeWwQFmiOk?t=838" TargetMode="External"/><Relationship Id="rId200" Type="http://schemas.openxmlformats.org/officeDocument/2006/relationships/hyperlink" Target="https://youtu.be/wLTR5QHFJDw?t=287" TargetMode="External"/><Relationship Id="rId16" Type="http://schemas.openxmlformats.org/officeDocument/2006/relationships/hyperlink" Target="https://www.youtube.com/watch?v=2IRqQ-6Is2s&amp;list=PLgHgYXIqVlYb0UtbPpQmlVbbomM92PNEv&amp;index=42" TargetMode="External"/><Relationship Id="rId221" Type="http://schemas.openxmlformats.org/officeDocument/2006/relationships/hyperlink" Target="https://youtu.be/wLTR5QHFJDw?t=94" TargetMode="External"/><Relationship Id="rId242" Type="http://schemas.openxmlformats.org/officeDocument/2006/relationships/hyperlink" Target="https://youtu.be/Z0f8MjdKAf4?t=19" TargetMode="External"/><Relationship Id="rId263" Type="http://schemas.openxmlformats.org/officeDocument/2006/relationships/hyperlink" Target="https://youtu.be/-v4tnEx-_Fo?t=949" TargetMode="External"/><Relationship Id="rId284" Type="http://schemas.openxmlformats.org/officeDocument/2006/relationships/hyperlink" Target="https://youtu.be/E1UJPNfBTDU?t=287" TargetMode="External"/><Relationship Id="rId37" Type="http://schemas.openxmlformats.org/officeDocument/2006/relationships/hyperlink" Target="https://www.youtube.com/watch?v=jCvo5fedols&amp;list=WL&amp;index=28&amp;t=465s" TargetMode="External"/><Relationship Id="rId58" Type="http://schemas.openxmlformats.org/officeDocument/2006/relationships/hyperlink" Target="https://youtu.be/Z0f8MjdKAf4?t=476" TargetMode="External"/><Relationship Id="rId79" Type="http://schemas.openxmlformats.org/officeDocument/2006/relationships/hyperlink" Target="https://youtu.be/SKnokMVeLwA?t=310" TargetMode="External"/><Relationship Id="rId102" Type="http://schemas.openxmlformats.org/officeDocument/2006/relationships/hyperlink" Target="https://youtu.be/XFXGpAHcRYc?t=111" TargetMode="External"/><Relationship Id="rId123" Type="http://schemas.openxmlformats.org/officeDocument/2006/relationships/hyperlink" Target="https://youtu.be/uCp1CLtjto8?t=761" TargetMode="External"/><Relationship Id="rId144" Type="http://schemas.openxmlformats.org/officeDocument/2006/relationships/hyperlink" Target="https://youtu.be/5lqKyLZ0MHs?t=381" TargetMode="External"/><Relationship Id="rId90" Type="http://schemas.openxmlformats.org/officeDocument/2006/relationships/hyperlink" Target="https://youtu.be/BYmT2IDy3QY?t=117" TargetMode="External"/><Relationship Id="rId165" Type="http://schemas.openxmlformats.org/officeDocument/2006/relationships/hyperlink" Target="https://youtu.be/NF94g589sOI?t=338" TargetMode="External"/><Relationship Id="rId186" Type="http://schemas.openxmlformats.org/officeDocument/2006/relationships/hyperlink" Target="https://youtu.be/0SeWwQFmiOk?t=575" TargetMode="External"/><Relationship Id="rId211" Type="http://schemas.openxmlformats.org/officeDocument/2006/relationships/hyperlink" Target="https://www.youtube.com/watch?v=XQTN3M8RtRM" TargetMode="External"/><Relationship Id="rId232" Type="http://schemas.openxmlformats.org/officeDocument/2006/relationships/hyperlink" Target="https://youtu.be/DZDFAXM9xv0?t=202" TargetMode="External"/><Relationship Id="rId253" Type="http://schemas.openxmlformats.org/officeDocument/2006/relationships/hyperlink" Target="https://youtu.be/YTKrw-QyFuM?t=817" TargetMode="External"/><Relationship Id="rId274" Type="http://schemas.openxmlformats.org/officeDocument/2006/relationships/hyperlink" Target="https://youtu.be/fL2cKVWT920?t=544" TargetMode="External"/><Relationship Id="rId295" Type="http://schemas.openxmlformats.org/officeDocument/2006/relationships/hyperlink" Target="https://youtu.be/2XtIwLqkJ0o?t=37" TargetMode="External"/><Relationship Id="rId27" Type="http://schemas.openxmlformats.org/officeDocument/2006/relationships/hyperlink" Target="https://youtu.be/u64q8nqx8PI" TargetMode="External"/><Relationship Id="rId48" Type="http://schemas.openxmlformats.org/officeDocument/2006/relationships/hyperlink" Target="https://youtu.be/w52Kkxky2jA?t=22" TargetMode="External"/><Relationship Id="rId69" Type="http://schemas.openxmlformats.org/officeDocument/2006/relationships/hyperlink" Target="https://youtu.be/X0RRsK7vIRw?t=595" TargetMode="External"/><Relationship Id="rId113" Type="http://schemas.openxmlformats.org/officeDocument/2006/relationships/hyperlink" Target="https://youtu.be/knCGJGZ0Swk?t=212" TargetMode="External"/><Relationship Id="rId134" Type="http://schemas.openxmlformats.org/officeDocument/2006/relationships/hyperlink" Target="https://youtu.be/2XtIwLqkJ0o?t=575" TargetMode="External"/><Relationship Id="rId80" Type="http://schemas.openxmlformats.org/officeDocument/2006/relationships/hyperlink" Target="https://youtu.be/SaheseNLfzs?t=32" TargetMode="External"/><Relationship Id="rId155" Type="http://schemas.openxmlformats.org/officeDocument/2006/relationships/hyperlink" Target="https://youtu.be/84sCitXOlnM?t=83" TargetMode="External"/><Relationship Id="rId176" Type="http://schemas.openxmlformats.org/officeDocument/2006/relationships/hyperlink" Target="https://youtu.be/0SeWwQFmiOk?t=87" TargetMode="External"/><Relationship Id="rId197" Type="http://schemas.openxmlformats.org/officeDocument/2006/relationships/hyperlink" Target="https://youtu.be/-lab3KnfnDk?t=50" TargetMode="External"/><Relationship Id="rId201" Type="http://schemas.openxmlformats.org/officeDocument/2006/relationships/hyperlink" Target="https://youtu.be/wLTR5QHFJDw?t=310" TargetMode="External"/><Relationship Id="rId222" Type="http://schemas.openxmlformats.org/officeDocument/2006/relationships/hyperlink" Target="https://youtu.be/wLTR5QHFJDw?t=119" TargetMode="External"/><Relationship Id="rId243" Type="http://schemas.openxmlformats.org/officeDocument/2006/relationships/hyperlink" Target="https://youtu.be/uvLonDEL-Nk?t=752" TargetMode="External"/><Relationship Id="rId264" Type="http://schemas.openxmlformats.org/officeDocument/2006/relationships/hyperlink" Target="https://witcher.fandom.com/wiki/Portrait_of_Geralt" TargetMode="External"/><Relationship Id="rId285" Type="http://schemas.openxmlformats.org/officeDocument/2006/relationships/hyperlink" Target="https://youtu.be/E1UJPNfBTDU?t=827" TargetMode="External"/><Relationship Id="rId17" Type="http://schemas.openxmlformats.org/officeDocument/2006/relationships/hyperlink" Target="https://youtu.be/675YpIIl6PU?t=194" TargetMode="External"/><Relationship Id="rId38" Type="http://schemas.openxmlformats.org/officeDocument/2006/relationships/hyperlink" Target="https://youtu.be/UDk_z5rOatA?t=60" TargetMode="External"/><Relationship Id="rId59" Type="http://schemas.openxmlformats.org/officeDocument/2006/relationships/hyperlink" Target="https://youtu.be/ylwltZ9b_qE?t=1" TargetMode="External"/><Relationship Id="rId103" Type="http://schemas.openxmlformats.org/officeDocument/2006/relationships/hyperlink" Target="https://youtu.be/XFXGpAHcRYc?t=594" TargetMode="External"/><Relationship Id="rId124" Type="http://schemas.openxmlformats.org/officeDocument/2006/relationships/hyperlink" Target="https://youtu.be/uCp1CLtjto8?t=854" TargetMode="External"/><Relationship Id="rId70" Type="http://schemas.openxmlformats.org/officeDocument/2006/relationships/hyperlink" Target="https://youtu.be/X0RRsK7vIRw?t=266" TargetMode="External"/><Relationship Id="rId91" Type="http://schemas.openxmlformats.org/officeDocument/2006/relationships/hyperlink" Target="https://www.youtube.com/watch?v=CiijenGdZWY&amp;list=PLgHgYXIqVlYb0UtbPpQmlVbbomM92PNEv&amp;index=3&amp;t=197s" TargetMode="External"/><Relationship Id="rId145" Type="http://schemas.openxmlformats.org/officeDocument/2006/relationships/hyperlink" Target="https://youtu.be/Qh2mbDtOIXA?t=923" TargetMode="External"/><Relationship Id="rId166" Type="http://schemas.openxmlformats.org/officeDocument/2006/relationships/hyperlink" Target="https://youtu.be/NF94g589sOI?t=390" TargetMode="External"/><Relationship Id="rId187" Type="http://schemas.openxmlformats.org/officeDocument/2006/relationships/hyperlink" Target="https://youtu.be/3J1SLpmRIlE?t=20" TargetMode="External"/><Relationship Id="rId1" Type="http://schemas.openxmlformats.org/officeDocument/2006/relationships/hyperlink" Target="https://www.tivaprojects.com/witcher3map/w/" TargetMode="External"/><Relationship Id="rId212" Type="http://schemas.openxmlformats.org/officeDocument/2006/relationships/hyperlink" Target="https://youtu.be/-lab3KnfnDk?t=1684" TargetMode="External"/><Relationship Id="rId233" Type="http://schemas.openxmlformats.org/officeDocument/2006/relationships/hyperlink" Target="https://youtu.be/aDxSDptPgtQ?t=448" TargetMode="External"/><Relationship Id="rId254" Type="http://schemas.openxmlformats.org/officeDocument/2006/relationships/hyperlink" Target="https://youtu.be/MxlvbAilMio?t=663" TargetMode="External"/><Relationship Id="rId28" Type="http://schemas.openxmlformats.org/officeDocument/2006/relationships/hyperlink" Target="https://www.youtube.com/watch?v=1r08I_h1TBE&amp;t=28s" TargetMode="External"/><Relationship Id="rId49" Type="http://schemas.openxmlformats.org/officeDocument/2006/relationships/hyperlink" Target="https://youtu.be/VmY9tIzdS2s?t=6" TargetMode="External"/><Relationship Id="rId114" Type="http://schemas.openxmlformats.org/officeDocument/2006/relationships/hyperlink" Target="https://youtu.be/QaMeclEc3_w?list=PLgHgYXIqVlYb0UtbPpQmlVbbomM92PNEv&amp;t=716" TargetMode="External"/><Relationship Id="rId275" Type="http://schemas.openxmlformats.org/officeDocument/2006/relationships/hyperlink" Target="https://youtu.be/hZOEmwcTJtc?t=164" TargetMode="External"/><Relationship Id="rId296" Type="http://schemas.openxmlformats.org/officeDocument/2006/relationships/hyperlink" Target="https://youtu.be/2XtIwLqkJ0o?t=145" TargetMode="External"/><Relationship Id="rId300" Type="http://schemas.openxmlformats.org/officeDocument/2006/relationships/table" Target="../tables/table1.xml"/><Relationship Id="rId60" Type="http://schemas.openxmlformats.org/officeDocument/2006/relationships/hyperlink" Target="https://youtu.be/Z0f8MjdKAf4?t=603" TargetMode="External"/><Relationship Id="rId81" Type="http://schemas.openxmlformats.org/officeDocument/2006/relationships/hyperlink" Target="https://youtu.be/SaheseNLfzs?t=549" TargetMode="External"/><Relationship Id="rId135" Type="http://schemas.openxmlformats.org/officeDocument/2006/relationships/hyperlink" Target="https://youtu.be/2XtIwLqkJ0o?t=1008" TargetMode="External"/><Relationship Id="rId156" Type="http://schemas.openxmlformats.org/officeDocument/2006/relationships/hyperlink" Target="https://youtu.be/K4RuXjbWFL0?t=88" TargetMode="External"/><Relationship Id="rId177" Type="http://schemas.openxmlformats.org/officeDocument/2006/relationships/hyperlink" Target="https://youtu.be/0SeWwQFmiOk?t=153" TargetMode="External"/><Relationship Id="rId198" Type="http://schemas.openxmlformats.org/officeDocument/2006/relationships/hyperlink" Target="https://youtu.be/wLTR5QHFJDw?t=268" TargetMode="External"/><Relationship Id="rId202" Type="http://schemas.openxmlformats.org/officeDocument/2006/relationships/hyperlink" Target="https://youtu.be/wLTR5QHFJDw?t=349" TargetMode="External"/><Relationship Id="rId223" Type="http://schemas.openxmlformats.org/officeDocument/2006/relationships/hyperlink" Target="https://youtu.be/wLTR5QHFJDw?t=134" TargetMode="External"/><Relationship Id="rId244" Type="http://schemas.openxmlformats.org/officeDocument/2006/relationships/hyperlink" Target="https://youtu.be/uvLonDEL-Nk?t=676" TargetMode="External"/><Relationship Id="rId18" Type="http://schemas.openxmlformats.org/officeDocument/2006/relationships/hyperlink" Target="https://www.rockpapershotgun.com/the-witcher-3-hairstyles-and-beards" TargetMode="External"/><Relationship Id="rId39" Type="http://schemas.openxmlformats.org/officeDocument/2006/relationships/hyperlink" Target="https://youtu.be/jCvo5fedols?t=500" TargetMode="External"/><Relationship Id="rId265" Type="http://schemas.openxmlformats.org/officeDocument/2006/relationships/hyperlink" Target="https://youtu.be/qjqyOTace40?t=614" TargetMode="External"/><Relationship Id="rId286" Type="http://schemas.openxmlformats.org/officeDocument/2006/relationships/hyperlink" Target="https://youtu.be/E1UJPNfBTDU?t=848" TargetMode="External"/><Relationship Id="rId50" Type="http://schemas.openxmlformats.org/officeDocument/2006/relationships/hyperlink" Target="https://youtu.be/xg7n597DLBI?t=15" TargetMode="External"/><Relationship Id="rId104" Type="http://schemas.openxmlformats.org/officeDocument/2006/relationships/hyperlink" Target="https://youtu.be/XFXGpAHcRYc?t=792" TargetMode="External"/><Relationship Id="rId125" Type="http://schemas.openxmlformats.org/officeDocument/2006/relationships/hyperlink" Target="https://youtu.be/uCp1CLtjto8?t=1092" TargetMode="External"/><Relationship Id="rId146" Type="http://schemas.openxmlformats.org/officeDocument/2006/relationships/hyperlink" Target="https://youtu.be/Qh2mbDtOIXA?t=1051" TargetMode="External"/><Relationship Id="rId167" Type="http://schemas.openxmlformats.org/officeDocument/2006/relationships/hyperlink" Target="https://youtu.be/CtcT_WDM-vw" TargetMode="External"/><Relationship Id="rId188" Type="http://schemas.openxmlformats.org/officeDocument/2006/relationships/hyperlink" Target="https://youtu.be/0SeWwQFmiOk?t=672" TargetMode="External"/><Relationship Id="rId71" Type="http://schemas.openxmlformats.org/officeDocument/2006/relationships/hyperlink" Target="https://youtu.be/MxlvbAilMio?t=251" TargetMode="External"/><Relationship Id="rId92" Type="http://schemas.openxmlformats.org/officeDocument/2006/relationships/hyperlink" Target="https://youtu.be/BYmT2IDy3QY?t=177" TargetMode="External"/><Relationship Id="rId213" Type="http://schemas.openxmlformats.org/officeDocument/2006/relationships/hyperlink" Target="https://youtu.be/SKnokMVeLwA?t=66" TargetMode="External"/><Relationship Id="rId234" Type="http://schemas.openxmlformats.org/officeDocument/2006/relationships/hyperlink" Target="https://youtu.be/DZDFAXM9xv0?t=289" TargetMode="External"/><Relationship Id="rId2" Type="http://schemas.openxmlformats.org/officeDocument/2006/relationships/hyperlink" Target="https://mmo4ever.com/witcher/maps/novigrad-no-mans-land-hearts-of-stone/" TargetMode="External"/><Relationship Id="rId29" Type="http://schemas.openxmlformats.org/officeDocument/2006/relationships/hyperlink" Target="https://www.youtube.com/watch?v=-MJXAyNNXaM" TargetMode="External"/><Relationship Id="rId255" Type="http://schemas.openxmlformats.org/officeDocument/2006/relationships/hyperlink" Target="https://youtu.be/YTKrw-QyFuM?t=86" TargetMode="External"/><Relationship Id="rId276" Type="http://schemas.openxmlformats.org/officeDocument/2006/relationships/hyperlink" Target="https://youtu.be/hZOEmwcTJtc?t=505" TargetMode="External"/><Relationship Id="rId297" Type="http://schemas.openxmlformats.org/officeDocument/2006/relationships/hyperlink" Target="https://youtu.be/2XtIwLqkJ0o?t=227" TargetMode="External"/><Relationship Id="rId40" Type="http://schemas.openxmlformats.org/officeDocument/2006/relationships/hyperlink" Target="https://www.youtube.com/watch?v=MeneR0uzWqQ&amp;t=33s" TargetMode="External"/><Relationship Id="rId115" Type="http://schemas.openxmlformats.org/officeDocument/2006/relationships/hyperlink" Target="https://youtu.be/QaMeclEc3_w?list=PLgHgYXIqVlYb0UtbPpQmlVbbomM92PNEv&amp;t=930" TargetMode="External"/><Relationship Id="rId136" Type="http://schemas.openxmlformats.org/officeDocument/2006/relationships/hyperlink" Target="https://youtu.be/jkHMM-6MYVk?t=341" TargetMode="External"/><Relationship Id="rId157" Type="http://schemas.openxmlformats.org/officeDocument/2006/relationships/hyperlink" Target="https://youtu.be/3FdhKhC6kGY?t=457" TargetMode="External"/><Relationship Id="rId178" Type="http://schemas.openxmlformats.org/officeDocument/2006/relationships/hyperlink" Target="https://youtu.be/0SeWwQFmiOk?t=217" TargetMode="External"/><Relationship Id="rId61" Type="http://schemas.openxmlformats.org/officeDocument/2006/relationships/hyperlink" Target="https://youtu.be/yyPMltDjTFw?t=1" TargetMode="External"/><Relationship Id="rId82" Type="http://schemas.openxmlformats.org/officeDocument/2006/relationships/hyperlink" Target="https://youtu.be/2XtIwLqkJ0o?t=356" TargetMode="External"/><Relationship Id="rId199" Type="http://schemas.openxmlformats.org/officeDocument/2006/relationships/hyperlink" Target="https://youtu.be/aDxSDptPgtQ?t=434" TargetMode="External"/><Relationship Id="rId203" Type="http://schemas.openxmlformats.org/officeDocument/2006/relationships/hyperlink" Target="https://youtu.be/-lab3KnfnDk?t=593" TargetMode="External"/><Relationship Id="rId19" Type="http://schemas.openxmlformats.org/officeDocument/2006/relationships/hyperlink" Target="https://youtu.be/VmY9tIzdS2s?t=428" TargetMode="External"/><Relationship Id="rId224" Type="http://schemas.openxmlformats.org/officeDocument/2006/relationships/hyperlink" Target="https://youtu.be/wLTR5QHFJDw?t=165" TargetMode="External"/><Relationship Id="rId245" Type="http://schemas.openxmlformats.org/officeDocument/2006/relationships/hyperlink" Target="https://youtu.be/xHcg-V8cWZw?t=1107" TargetMode="External"/><Relationship Id="rId266" Type="http://schemas.openxmlformats.org/officeDocument/2006/relationships/hyperlink" Target="https://youtu.be/qjqyOTace40?t=966" TargetMode="External"/><Relationship Id="rId287" Type="http://schemas.openxmlformats.org/officeDocument/2006/relationships/hyperlink" Target="https://youtu.be/DZDFAXM9xv0?t=100" TargetMode="External"/><Relationship Id="rId30" Type="http://schemas.openxmlformats.org/officeDocument/2006/relationships/hyperlink" Target="https://youtu.be/-FOLXMoBy4c?t=490" TargetMode="External"/><Relationship Id="rId105" Type="http://schemas.openxmlformats.org/officeDocument/2006/relationships/hyperlink" Target="https://youtu.be/Nhf23ug9fIo?t=57" TargetMode="External"/><Relationship Id="rId126" Type="http://schemas.openxmlformats.org/officeDocument/2006/relationships/hyperlink" Target="https://youtu.be/SxcC8VvDA-0?t=74" TargetMode="External"/><Relationship Id="rId147" Type="http://schemas.openxmlformats.org/officeDocument/2006/relationships/hyperlink" Target="https://www.reddit.com/r/Witcher3/comments/xpq6ow/found_this_creepy_island_in_skellige_with_a/" TargetMode="External"/><Relationship Id="rId168" Type="http://schemas.openxmlformats.org/officeDocument/2006/relationships/hyperlink" Target="https://youtu.be/NF94g589sOI?t=554" TargetMode="External"/><Relationship Id="rId51" Type="http://schemas.openxmlformats.org/officeDocument/2006/relationships/hyperlink" Target="https://youtu.be/YikV3S3ARcI" TargetMode="External"/><Relationship Id="rId72" Type="http://schemas.openxmlformats.org/officeDocument/2006/relationships/hyperlink" Target="https://youtu.be/X0RRsK7vIRw?t=291" TargetMode="External"/><Relationship Id="rId93" Type="http://schemas.openxmlformats.org/officeDocument/2006/relationships/hyperlink" Target="https://youtu.be/BYmT2IDy3QY?t=569" TargetMode="External"/><Relationship Id="rId189" Type="http://schemas.openxmlformats.org/officeDocument/2006/relationships/hyperlink" Target="https://youtu.be/Yg9G7x4m37Y" TargetMode="External"/><Relationship Id="rId3" Type="http://schemas.openxmlformats.org/officeDocument/2006/relationships/hyperlink" Target="https://www.tivaprojects.com/witcher3map/v/index.html" TargetMode="External"/><Relationship Id="rId214" Type="http://schemas.openxmlformats.org/officeDocument/2006/relationships/hyperlink" Target="https://youtu.be/Nhf23ug9fIo?t=60" TargetMode="External"/><Relationship Id="rId235" Type="http://schemas.openxmlformats.org/officeDocument/2006/relationships/hyperlink" Target="https://youtu.be/84sCitXOlnM?t=167" TargetMode="External"/><Relationship Id="rId256" Type="http://schemas.openxmlformats.org/officeDocument/2006/relationships/hyperlink" Target="https://youtu.be/oV1cCM_YEAw?t=216" TargetMode="External"/><Relationship Id="rId277" Type="http://schemas.openxmlformats.org/officeDocument/2006/relationships/hyperlink" Target="https://youtu.be/IE-KOKL2Xjk?si=Y_-QBmmXziBH5dbt" TargetMode="External"/><Relationship Id="rId298" Type="http://schemas.openxmlformats.org/officeDocument/2006/relationships/hyperlink" Target="https://youtu.be/2XtIwLqkJ0o?t=423" TargetMode="External"/><Relationship Id="rId116" Type="http://schemas.openxmlformats.org/officeDocument/2006/relationships/hyperlink" Target="https://youtu.be/sGkTAgeY3Qw?list=PLgHgYXIqVlYb0UtbPpQmlVbbomM92PNEv&amp;t=45" TargetMode="External"/><Relationship Id="rId137" Type="http://schemas.openxmlformats.org/officeDocument/2006/relationships/hyperlink" Target="https://youtu.be/zGL0uKJWHiw?t=126" TargetMode="External"/><Relationship Id="rId158" Type="http://schemas.openxmlformats.org/officeDocument/2006/relationships/hyperlink" Target="https://youtu.be/3FdhKhC6kGY?t=1251" TargetMode="External"/><Relationship Id="rId20" Type="http://schemas.openxmlformats.org/officeDocument/2006/relationships/hyperlink" Target="https://youtu.be/g2yEfwNcS9c?t=35" TargetMode="External"/><Relationship Id="rId41" Type="http://schemas.openxmlformats.org/officeDocument/2006/relationships/hyperlink" Target="https://youtu.be/jCvo5fedols?t=533" TargetMode="External"/><Relationship Id="rId62" Type="http://schemas.openxmlformats.org/officeDocument/2006/relationships/hyperlink" Target="https://youtu.be/uvLonDEL-Nk?t=612" TargetMode="External"/><Relationship Id="rId83" Type="http://schemas.openxmlformats.org/officeDocument/2006/relationships/hyperlink" Target="https://youtu.be/2XtIwLqkJ0o?t=537" TargetMode="External"/><Relationship Id="rId179" Type="http://schemas.openxmlformats.org/officeDocument/2006/relationships/hyperlink" Target="https://youtu.be/zGL0uKJWHiw?t=292" TargetMode="External"/><Relationship Id="rId190" Type="http://schemas.openxmlformats.org/officeDocument/2006/relationships/hyperlink" Target="https://youtu.be/0SeWwQFmiOk?t=709" TargetMode="External"/><Relationship Id="rId204" Type="http://schemas.openxmlformats.org/officeDocument/2006/relationships/hyperlink" Target="https://youtu.be/wLTR5QHFJDw?t=403" TargetMode="External"/><Relationship Id="rId225" Type="http://schemas.openxmlformats.org/officeDocument/2006/relationships/hyperlink" Target="https://youtu.be/0SeWwQFmiOk?t=575" TargetMode="External"/><Relationship Id="rId246" Type="http://schemas.openxmlformats.org/officeDocument/2006/relationships/hyperlink" Target="https://youtu.be/X0RRsK7vIRw?t=480" TargetMode="External"/><Relationship Id="rId267" Type="http://schemas.openxmlformats.org/officeDocument/2006/relationships/hyperlink" Target="https://youtu.be/qjqyOTace40?t=1224" TargetMode="External"/><Relationship Id="rId288" Type="http://schemas.openxmlformats.org/officeDocument/2006/relationships/hyperlink" Target="https://youtu.be/6llWnCOKYQo?t=8" TargetMode="External"/><Relationship Id="rId106" Type="http://schemas.openxmlformats.org/officeDocument/2006/relationships/hyperlink" Target="https://youtu.be/0U08CldI4C4?t=2" TargetMode="External"/><Relationship Id="rId127" Type="http://schemas.openxmlformats.org/officeDocument/2006/relationships/hyperlink" Target="https://youtu.be/uvLonDEL-Nk?t=35" TargetMode="External"/><Relationship Id="rId10" Type="http://schemas.openxmlformats.org/officeDocument/2006/relationships/hyperlink" Target="https://www.tivaprojects.com/witcher3map/i/index.html" TargetMode="External"/><Relationship Id="rId31" Type="http://schemas.openxmlformats.org/officeDocument/2006/relationships/hyperlink" Target="https://youtu.be/MZoVcr4o5BY?t=19" TargetMode="External"/><Relationship Id="rId52" Type="http://schemas.openxmlformats.org/officeDocument/2006/relationships/hyperlink" Target="https://youtu.be/2rUGRP3i5rg" TargetMode="External"/><Relationship Id="rId73" Type="http://schemas.openxmlformats.org/officeDocument/2006/relationships/hyperlink" Target="https://youtu.be/MxlvbAilMio?t=270" TargetMode="External"/><Relationship Id="rId94" Type="http://schemas.openxmlformats.org/officeDocument/2006/relationships/hyperlink" Target="https://youtu.be/CiijenGdZWY?t=366" TargetMode="External"/><Relationship Id="rId148" Type="http://schemas.openxmlformats.org/officeDocument/2006/relationships/hyperlink" Target="https://www.reddit.com/r/witcher/comments/za9p3k/i_discovered_an_8th_dwarf_on_the_isle_of_mist_no/" TargetMode="External"/><Relationship Id="rId169" Type="http://schemas.openxmlformats.org/officeDocument/2006/relationships/hyperlink" Target="https://youtu.be/NF94g589sOI?t=637" TargetMode="External"/><Relationship Id="rId4" Type="http://schemas.openxmlformats.org/officeDocument/2006/relationships/hyperlink" Target="https://www.tivaprojects.com/witcher3map/g/index.html" TargetMode="External"/><Relationship Id="rId180" Type="http://schemas.openxmlformats.org/officeDocument/2006/relationships/hyperlink" Target="https://youtu.be/0SeWwQFmiOk?t=286" TargetMode="External"/><Relationship Id="rId215" Type="http://schemas.openxmlformats.org/officeDocument/2006/relationships/hyperlink" Target="https://youtu.be/Nhf23ug9fIo?t=390" TargetMode="External"/><Relationship Id="rId236" Type="http://schemas.openxmlformats.org/officeDocument/2006/relationships/hyperlink" Target="https://youtu.be/84sCitXOlnM?t=364" TargetMode="External"/><Relationship Id="rId257" Type="http://schemas.openxmlformats.org/officeDocument/2006/relationships/hyperlink" Target="https://witcher.fandom.com/wiki/Recipe_for_Scrambled_Slyzard_Eggs" TargetMode="External"/><Relationship Id="rId278" Type="http://schemas.openxmlformats.org/officeDocument/2006/relationships/hyperlink" Target="https://youtu.be/hZOEmwcTJtc?t=576" TargetMode="External"/><Relationship Id="rId42" Type="http://schemas.openxmlformats.org/officeDocument/2006/relationships/hyperlink" Target="https://youtu.be/5D6rsORwqXc?list=PLgHgYXIqVlYb0UtbPpQmlVbbomM92PNEv&amp;t=348" TargetMode="External"/><Relationship Id="rId84" Type="http://schemas.openxmlformats.org/officeDocument/2006/relationships/hyperlink" Target="https://youtu.be/uCp1CLtjto8?t=383" TargetMode="External"/><Relationship Id="rId138" Type="http://schemas.openxmlformats.org/officeDocument/2006/relationships/hyperlink" Target="https://youtu.be/Z0f8MjdKAf4?t=956" TargetMode="External"/><Relationship Id="rId191" Type="http://schemas.openxmlformats.org/officeDocument/2006/relationships/hyperlink" Target="https://youtu.be/QEDFxOoaPv8" TargetMode="External"/><Relationship Id="rId205" Type="http://schemas.openxmlformats.org/officeDocument/2006/relationships/hyperlink" Target="https://youtu.be/-lab3KnfnDk?t=627" TargetMode="External"/><Relationship Id="rId247" Type="http://schemas.openxmlformats.org/officeDocument/2006/relationships/hyperlink" Target="https://youtu.be/xHcg-V8cWZw?t=1155" TargetMode="External"/><Relationship Id="rId107" Type="http://schemas.openxmlformats.org/officeDocument/2006/relationships/hyperlink" Target="https://youtu.be/R6uKK4dc52U?t=1" TargetMode="External"/><Relationship Id="rId289" Type="http://schemas.openxmlformats.org/officeDocument/2006/relationships/hyperlink" Target="https://youtu.be/SaheseNLfzs?t=193" TargetMode="External"/><Relationship Id="rId11" Type="http://schemas.openxmlformats.org/officeDocument/2006/relationships/hyperlink" Target="https://mmo4ever.com/witcher/" TargetMode="External"/><Relationship Id="rId53" Type="http://schemas.openxmlformats.org/officeDocument/2006/relationships/hyperlink" Target="https://youtu.be/YikV3S3ARcI?t=126" TargetMode="External"/><Relationship Id="rId149" Type="http://schemas.openxmlformats.org/officeDocument/2006/relationships/hyperlink" Target="https://youtu.be/Qh2mbDtOIXA?t=1195" TargetMode="External"/><Relationship Id="rId95" Type="http://schemas.openxmlformats.org/officeDocument/2006/relationships/hyperlink" Target="https://youtu.be/BYmT2IDy3QY?t=674" TargetMode="External"/><Relationship Id="rId160" Type="http://schemas.openxmlformats.org/officeDocument/2006/relationships/hyperlink" Target="https://youtu.be/pkwngBL6E_0?list=PLgHgYXIqVlYb0UtbPpQmlVbbomM92PNEv&amp;t=21" TargetMode="External"/><Relationship Id="rId216" Type="http://schemas.openxmlformats.org/officeDocument/2006/relationships/hyperlink" Target="https://youtu.be/OPh0gKzWjM0?t=403" TargetMode="External"/><Relationship Id="rId258" Type="http://schemas.openxmlformats.org/officeDocument/2006/relationships/hyperlink" Target="https://youtu.be/oV1cCM_YEAw?t=732" TargetMode="External"/><Relationship Id="rId22" Type="http://schemas.openxmlformats.org/officeDocument/2006/relationships/hyperlink" Target="https://youtu.be/g2yEfwNcS9c?t=172" TargetMode="External"/><Relationship Id="rId64" Type="http://schemas.openxmlformats.org/officeDocument/2006/relationships/hyperlink" Target="https://youtu.be/Tg20Y3kG4DQ" TargetMode="External"/><Relationship Id="rId118" Type="http://schemas.openxmlformats.org/officeDocument/2006/relationships/hyperlink" Target="https://ibb.co/cXTrfHq" TargetMode="External"/><Relationship Id="rId171" Type="http://schemas.openxmlformats.org/officeDocument/2006/relationships/hyperlink" Target="https://youtu.be/-FOLXMoBy4c?t=606" TargetMode="External"/><Relationship Id="rId227" Type="http://schemas.openxmlformats.org/officeDocument/2006/relationships/hyperlink" Target="https://youtu.be/wLTR5QHFJDw?t=219" TargetMode="External"/><Relationship Id="rId269" Type="http://schemas.openxmlformats.org/officeDocument/2006/relationships/hyperlink" Target="https://youtu.be/v0AyJBydK88?t=830" TargetMode="External"/><Relationship Id="rId33" Type="http://schemas.openxmlformats.org/officeDocument/2006/relationships/hyperlink" Target="https://youtu.be/g2yEfwNcS9c?t=326" TargetMode="External"/><Relationship Id="rId129" Type="http://schemas.openxmlformats.org/officeDocument/2006/relationships/hyperlink" Target="https://youtu.be/2ZBzsBpS8zw?t=161" TargetMode="External"/><Relationship Id="rId280" Type="http://schemas.openxmlformats.org/officeDocument/2006/relationships/hyperlink" Target="https://youtu.be/E1UJPNfBTDU?t=197"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itcher.fandom.com/wiki/Where_Children_Toil,_Toys_Waste_Away?so=search" TargetMode="External"/><Relationship Id="rId671" Type="http://schemas.openxmlformats.org/officeDocument/2006/relationships/hyperlink" Target="https://youtu.be/2XtIwLqkJ0o?t=537" TargetMode="External"/><Relationship Id="rId769" Type="http://schemas.openxmlformats.org/officeDocument/2006/relationships/hyperlink" Target="https://youtu.be/X0RRsK7vIRw?t=666" TargetMode="External"/><Relationship Id="rId21" Type="http://schemas.openxmlformats.org/officeDocument/2006/relationships/hyperlink" Target="https://witcher.fandom.com/wiki/Waiting_for_Goe_and_Doh?so=search" TargetMode="External"/><Relationship Id="rId324" Type="http://schemas.openxmlformats.org/officeDocument/2006/relationships/hyperlink" Target="https://youtu.be/0SeWwQFmiOk?t=500" TargetMode="External"/><Relationship Id="rId531" Type="http://schemas.openxmlformats.org/officeDocument/2006/relationships/hyperlink" Target="https://youtu.be/6Fiq6PjXaXc" TargetMode="External"/><Relationship Id="rId629" Type="http://schemas.openxmlformats.org/officeDocument/2006/relationships/hyperlink" Target="https://witcher.fandom.com/wiki/The_Things_Men_Do_For_Coin...?so=search" TargetMode="External"/><Relationship Id="rId170" Type="http://schemas.openxmlformats.org/officeDocument/2006/relationships/hyperlink" Target="https://youtu.be/xHcg-V8cWZw?t=243" TargetMode="External"/><Relationship Id="rId268" Type="http://schemas.openxmlformats.org/officeDocument/2006/relationships/hyperlink" Target="https://witcher.fandom.com/wiki/Through_Time_and_Space?so=search" TargetMode="External"/><Relationship Id="rId475" Type="http://schemas.openxmlformats.org/officeDocument/2006/relationships/hyperlink" Target="https://witcher.fandom.com/wiki/Contract:_Lord_of_the_Wood?so=search" TargetMode="External"/><Relationship Id="rId682" Type="http://schemas.openxmlformats.org/officeDocument/2006/relationships/hyperlink" Target="https://witcher.fandom.com/wiki/The_Whispering_Hillock?so=search" TargetMode="External"/><Relationship Id="rId32" Type="http://schemas.openxmlformats.org/officeDocument/2006/relationships/hyperlink" Target="https://youtu.be/AG1zkTaPBpE?t=35" TargetMode="External"/><Relationship Id="rId128" Type="http://schemas.openxmlformats.org/officeDocument/2006/relationships/hyperlink" Target="https://youtu.be/qjqyOTace40?t=1224" TargetMode="External"/><Relationship Id="rId335" Type="http://schemas.openxmlformats.org/officeDocument/2006/relationships/hyperlink" Target="https://witcher.fandom.com/wiki/To_Bait_a_Forktail...?so=search" TargetMode="External"/><Relationship Id="rId542" Type="http://schemas.openxmlformats.org/officeDocument/2006/relationships/hyperlink" Target="https://witcher.fandom.com/wiki/The_Play's_the_Thing?so=search" TargetMode="External"/><Relationship Id="rId181" Type="http://schemas.openxmlformats.org/officeDocument/2006/relationships/hyperlink" Target="https://witcher.fandom.com/wiki/A_Surprise_Inheritance?so=search" TargetMode="External"/><Relationship Id="rId402" Type="http://schemas.openxmlformats.org/officeDocument/2006/relationships/hyperlink" Target="https://witcher.fandom.com/wiki/Iron_Maiden?so=search" TargetMode="External"/><Relationship Id="rId279" Type="http://schemas.openxmlformats.org/officeDocument/2006/relationships/hyperlink" Target="https://youtu.be/5lqKyLZ0MHs?t=75" TargetMode="External"/><Relationship Id="rId486" Type="http://schemas.openxmlformats.org/officeDocument/2006/relationships/hyperlink" Target="https://witcher.fandom.com/wiki/Of_Swords_and_Dumplings?so=search" TargetMode="External"/><Relationship Id="rId693" Type="http://schemas.openxmlformats.org/officeDocument/2006/relationships/hyperlink" Target="https://www.youtube.com/watch?v=jCvo5fedols&amp;list=WL&amp;index=28&amp;t=465s" TargetMode="External"/><Relationship Id="rId707" Type="http://schemas.openxmlformats.org/officeDocument/2006/relationships/hyperlink" Target="https://youtu.be/X0RRsK7vIRw?t=291" TargetMode="External"/><Relationship Id="rId43" Type="http://schemas.openxmlformats.org/officeDocument/2006/relationships/hyperlink" Target="https://witcher.fandom.com/wiki/Vintner%27s_Contract:_Rivecalme_Storehouse" TargetMode="External"/><Relationship Id="rId139" Type="http://schemas.openxmlformats.org/officeDocument/2006/relationships/hyperlink" Target="https://youtu.be/uQab4NkNjf4?si=zcUO46LeS2uEz_h_" TargetMode="External"/><Relationship Id="rId346" Type="http://schemas.openxmlformats.org/officeDocument/2006/relationships/hyperlink" Target="https://witcher.fandom.com/wiki/Wolf_School_Gear?so=search" TargetMode="External"/><Relationship Id="rId553" Type="http://schemas.openxmlformats.org/officeDocument/2006/relationships/hyperlink" Target="https://www.reddit.com/r/Witcher3/comments/pl6ref/get_junior_and_gangs_of_novigrad_no_failures_all/" TargetMode="External"/><Relationship Id="rId760" Type="http://schemas.openxmlformats.org/officeDocument/2006/relationships/hyperlink" Target="https://witcher.fandom.com/wiki/Viper_School_Gear?so=search" TargetMode="External"/><Relationship Id="rId192" Type="http://schemas.openxmlformats.org/officeDocument/2006/relationships/hyperlink" Target="https://witcher.fandom.com/wiki/The_Taxman_Cometh?so=search" TargetMode="External"/><Relationship Id="rId206" Type="http://schemas.openxmlformats.org/officeDocument/2006/relationships/hyperlink" Target="https://youtu.be/OPh0gKzWjM0?t=403" TargetMode="External"/><Relationship Id="rId413" Type="http://schemas.openxmlformats.org/officeDocument/2006/relationships/hyperlink" Target="https://witcher.fandom.com/wiki/Woe_is_Me?so=search" TargetMode="External"/><Relationship Id="rId497" Type="http://schemas.openxmlformats.org/officeDocument/2006/relationships/hyperlink" Target="https://witcher.fandom.com/wiki/Empty_Coop?so=search" TargetMode="External"/><Relationship Id="rId620" Type="http://schemas.openxmlformats.org/officeDocument/2006/relationships/hyperlink" Target="https://witcher.fandom.com/wiki/Griffin_School_Gear?so=search" TargetMode="External"/><Relationship Id="rId718" Type="http://schemas.openxmlformats.org/officeDocument/2006/relationships/hyperlink" Target="https://witcher.fandom.com/wiki/The_Most_Truest_of_Basilisks?so=search" TargetMode="External"/><Relationship Id="rId357" Type="http://schemas.openxmlformats.org/officeDocument/2006/relationships/hyperlink" Target="https://witcher.fandom.com/wiki/Unlucky's_Treasure?so=search" TargetMode="External"/><Relationship Id="rId54" Type="http://schemas.openxmlformats.org/officeDocument/2006/relationships/hyperlink" Target="https://witcher.fandom.com/wiki/Big_Feet_to_Fill:_The_Fourth_Group?so=search" TargetMode="External"/><Relationship Id="rId217" Type="http://schemas.openxmlformats.org/officeDocument/2006/relationships/hyperlink" Target="https://witcher.fandom.com/wiki/Open_Sesame:_The_Safecracker" TargetMode="External"/><Relationship Id="rId564" Type="http://schemas.openxmlformats.org/officeDocument/2006/relationships/hyperlink" Target="https://youtu.be/uCp1CLtjto8?t=566" TargetMode="External"/><Relationship Id="rId771" Type="http://schemas.openxmlformats.org/officeDocument/2006/relationships/hyperlink" Target="https://witcher.fandom.com/wiki/Devil_by_the_Well?so=search" TargetMode="External"/><Relationship Id="rId424" Type="http://schemas.openxmlformats.org/officeDocument/2006/relationships/hyperlink" Target="https://youtu.be/NF94g589sOI?t=554" TargetMode="External"/><Relationship Id="rId631" Type="http://schemas.openxmlformats.org/officeDocument/2006/relationships/hyperlink" Target="https://witcher.fandom.com/wiki/Hidden_from_the_World?so=search" TargetMode="External"/><Relationship Id="rId729" Type="http://schemas.openxmlformats.org/officeDocument/2006/relationships/hyperlink" Target="https://youtu.be/3eIU1IT3NMo" TargetMode="External"/><Relationship Id="rId270" Type="http://schemas.openxmlformats.org/officeDocument/2006/relationships/hyperlink" Target="https://witcher.fandom.com/wiki/The_Great_Escape?so=search" TargetMode="External"/><Relationship Id="rId65" Type="http://schemas.openxmlformats.org/officeDocument/2006/relationships/hyperlink" Target="https://witcher.fandom.com/wiki/Goodness,_Gracious,_Great_Balls_of_Granite!?so=search" TargetMode="External"/><Relationship Id="rId130" Type="http://schemas.openxmlformats.org/officeDocument/2006/relationships/hyperlink" Target="https://youtu.be/2XtIwLqkJ0o?t=227" TargetMode="External"/><Relationship Id="rId368" Type="http://schemas.openxmlformats.org/officeDocument/2006/relationships/hyperlink" Target="https://witcher.fandom.com/wiki/Not_Only_Eagles_Dare?so=search" TargetMode="External"/><Relationship Id="rId575" Type="http://schemas.openxmlformats.org/officeDocument/2006/relationships/hyperlink" Target="https://witcher.fandom.com/wiki/Haunted_House_(quest)?so=search" TargetMode="External"/><Relationship Id="rId782" Type="http://schemas.openxmlformats.org/officeDocument/2006/relationships/hyperlink" Target="https://youtu.be/PUTSvC6OKBM?t=86" TargetMode="External"/><Relationship Id="rId228" Type="http://schemas.openxmlformats.org/officeDocument/2006/relationships/hyperlink" Target="https://youtu.be/2XtIwLqkJ0o?t=746" TargetMode="External"/><Relationship Id="rId435" Type="http://schemas.openxmlformats.org/officeDocument/2006/relationships/hyperlink" Target="https://youtu.be/Qh2mbDtOIXA?t=1051" TargetMode="External"/><Relationship Id="rId642" Type="http://schemas.openxmlformats.org/officeDocument/2006/relationships/hyperlink" Target="https://youtu.be/X0RRsK7vIRw?t=595" TargetMode="External"/><Relationship Id="rId281" Type="http://schemas.openxmlformats.org/officeDocument/2006/relationships/hyperlink" Target="https://youtu.be/YikV3S3ARcI" TargetMode="External"/><Relationship Id="rId502" Type="http://schemas.openxmlformats.org/officeDocument/2006/relationships/hyperlink" Target="https://witcher.fandom.com/wiki/Contract:_The_Creature_from_Oxenfurt_Forest?so=search" TargetMode="External"/><Relationship Id="rId76" Type="http://schemas.openxmlformats.org/officeDocument/2006/relationships/hyperlink" Target="https://youtu.be/fL2cKVWT920?t=150" TargetMode="External"/><Relationship Id="rId141" Type="http://schemas.openxmlformats.org/officeDocument/2006/relationships/hyperlink" Target="https://youtu.be/oV1cCM_YEAw?t=968" TargetMode="External"/><Relationship Id="rId379" Type="http://schemas.openxmlformats.org/officeDocument/2006/relationships/hyperlink" Target="https://witcher.fandom.com/wiki/The_Tower_Outta_Nowheres?so=search" TargetMode="External"/><Relationship Id="rId586" Type="http://schemas.openxmlformats.org/officeDocument/2006/relationships/hyperlink" Target="https://witcher.fandom.com/wiki/Witch_Hunter_Raids?so=search" TargetMode="External"/><Relationship Id="rId793" Type="http://schemas.openxmlformats.org/officeDocument/2006/relationships/hyperlink" Target="https://www.reddit.com/r/witcher/comments/b11l5e/redanias_most_wanted_no_failed_objectives/?utm_source=share&amp;utm_medium=android_app&amp;utm_name=androidcss&amp;utm_term=1&amp;utm_content=share_button" TargetMode="External"/><Relationship Id="rId7" Type="http://schemas.openxmlformats.org/officeDocument/2006/relationships/hyperlink" Target="https://youtu.be/OLeAW5zvUNo" TargetMode="External"/><Relationship Id="rId239" Type="http://schemas.openxmlformats.org/officeDocument/2006/relationships/hyperlink" Target="https://youtu.be/wLTR5QHFJDw?t=192" TargetMode="External"/><Relationship Id="rId446" Type="http://schemas.openxmlformats.org/officeDocument/2006/relationships/hyperlink" Target="https://witcher.fandom.com/wiki/In_Ciri%27s_Footsteps" TargetMode="External"/><Relationship Id="rId653" Type="http://schemas.openxmlformats.org/officeDocument/2006/relationships/hyperlink" Target="https://witcher.fandom.com/wiki/Contract:_The_Beast_of_Honorton" TargetMode="External"/><Relationship Id="rId292" Type="http://schemas.openxmlformats.org/officeDocument/2006/relationships/hyperlink" Target="https://www.reddit.com/r/witcher/comments/za9p3k/i_discovered_an_8th_dwarf_on_the_isle_of_mist_no/" TargetMode="External"/><Relationship Id="rId306" Type="http://schemas.openxmlformats.org/officeDocument/2006/relationships/hyperlink" Target="https://witcher.fandom.com/wiki/Wolf_School_Gear?so=search" TargetMode="External"/><Relationship Id="rId87" Type="http://schemas.openxmlformats.org/officeDocument/2006/relationships/hyperlink" Target="https://youtu.be/YuF0c8Kq0-w?t=943" TargetMode="External"/><Relationship Id="rId513" Type="http://schemas.openxmlformats.org/officeDocument/2006/relationships/hyperlink" Target="https://youtu.be/2ZBzsBpS8zw?t=161" TargetMode="External"/><Relationship Id="rId597" Type="http://schemas.openxmlformats.org/officeDocument/2006/relationships/hyperlink" Target="https://witcher.fandom.com/wiki/Drunken_Rabble?so=search" TargetMode="External"/><Relationship Id="rId720" Type="http://schemas.openxmlformats.org/officeDocument/2006/relationships/hyperlink" Target="https://witcher.fandom.com/wiki/Death_By_Fire?so=search" TargetMode="External"/><Relationship Id="rId152" Type="http://schemas.openxmlformats.org/officeDocument/2006/relationships/hyperlink" Target="https://youtu.be/2XtIwLqkJ0o?t=145" TargetMode="External"/><Relationship Id="rId457" Type="http://schemas.openxmlformats.org/officeDocument/2006/relationships/hyperlink" Target="https://static.wikia.nocookie.net/witcher/images/6/69/Tw3_map_ard_skellig_01.png/revision/latest?cb=20190410054048" TargetMode="External"/><Relationship Id="rId664" Type="http://schemas.openxmlformats.org/officeDocument/2006/relationships/hyperlink" Target="https://witcher.fandom.com/wiki/Forefathers'_Eve?so=search" TargetMode="External"/><Relationship Id="rId14" Type="http://schemas.openxmlformats.org/officeDocument/2006/relationships/hyperlink" Target="https://witcher.fandom.com/wiki/The_Toussaint_Prison_Experiment?so=search" TargetMode="External"/><Relationship Id="rId317" Type="http://schemas.openxmlformats.org/officeDocument/2006/relationships/hyperlink" Target="https://youtu.be/X9W2mhx1jgc?t=108" TargetMode="External"/><Relationship Id="rId524" Type="http://schemas.openxmlformats.org/officeDocument/2006/relationships/hyperlink" Target="https://youtu.be/knCGJGZ0Swk?t=212" TargetMode="External"/><Relationship Id="rId731" Type="http://schemas.openxmlformats.org/officeDocument/2006/relationships/hyperlink" Target="https://witcher.fandom.com/wiki/Ciri's_Room?so=search" TargetMode="External"/><Relationship Id="rId98" Type="http://schemas.openxmlformats.org/officeDocument/2006/relationships/hyperlink" Target="https://youtu.be/fL2cKVWT920?t=586" TargetMode="External"/><Relationship Id="rId163" Type="http://schemas.openxmlformats.org/officeDocument/2006/relationships/hyperlink" Target="https://witcher.fandom.com/wiki/No_Place_Like_Home_(Blood_and_Wine)?so=search" TargetMode="External"/><Relationship Id="rId370" Type="http://schemas.openxmlformats.org/officeDocument/2006/relationships/hyperlink" Target="https://witcher.fandom.com/wiki/Contract:_Missing_Son?so=search" TargetMode="External"/><Relationship Id="rId230" Type="http://schemas.openxmlformats.org/officeDocument/2006/relationships/hyperlink" Target="https://youtu.be/0SeWwQFmiOk?t=575" TargetMode="External"/><Relationship Id="rId468" Type="http://schemas.openxmlformats.org/officeDocument/2006/relationships/hyperlink" Target="https://witcher.fandom.com/wiki/Collect_'Em_All?so=search" TargetMode="External"/><Relationship Id="rId675" Type="http://schemas.openxmlformats.org/officeDocument/2006/relationships/hyperlink" Target="https://www.tivaprojects.com/witcher3map/v/index.html" TargetMode="External"/><Relationship Id="rId25" Type="http://schemas.openxmlformats.org/officeDocument/2006/relationships/hyperlink" Target="https://witcher.fandom.com/wiki/The_Black_Widow?so=search" TargetMode="External"/><Relationship Id="rId328" Type="http://schemas.openxmlformats.org/officeDocument/2006/relationships/hyperlink" Target="https://youtu.be/0SeWwQFmiOk?t=217" TargetMode="External"/><Relationship Id="rId535" Type="http://schemas.openxmlformats.org/officeDocument/2006/relationships/hyperlink" Target="https://witcher.fandom.com/wiki/In_Ciri%27s_Footsteps" TargetMode="External"/><Relationship Id="rId742" Type="http://schemas.openxmlformats.org/officeDocument/2006/relationships/hyperlink" Target="https://witcher.fandom.com/wiki/Harassing_a_Troll?so=search" TargetMode="External"/><Relationship Id="rId174" Type="http://schemas.openxmlformats.org/officeDocument/2006/relationships/hyperlink" Target="https://www.ordinaryreviews.com/wp-content/uploads/2020/02/the-witcher-3-where-children-toil-toys-waste-away-guide-800x450.jpg" TargetMode="External"/><Relationship Id="rId381" Type="http://schemas.openxmlformats.org/officeDocument/2006/relationships/hyperlink" Target="https://witcher.fandom.com/wiki/Abandoned_Sawmill_(quest)?so=search" TargetMode="External"/><Relationship Id="rId602" Type="http://schemas.openxmlformats.org/officeDocument/2006/relationships/hyperlink" Target="https://witcher.fandom.com/wiki/Strumpet_in_Distress?so=search" TargetMode="External"/><Relationship Id="rId241" Type="http://schemas.openxmlformats.org/officeDocument/2006/relationships/hyperlink" Target="https://youtu.be/wLTR5QHFJDw?t=130" TargetMode="External"/><Relationship Id="rId479" Type="http://schemas.openxmlformats.org/officeDocument/2006/relationships/hyperlink" Target="https://witcher.fandom.com/wiki/Contract:_The_White_Lady?so=search" TargetMode="External"/><Relationship Id="rId686" Type="http://schemas.openxmlformats.org/officeDocument/2006/relationships/hyperlink" Target="https://witcher.fandom.com/wiki/Bitter_Harvest?so=search" TargetMode="External"/><Relationship Id="rId36" Type="http://schemas.openxmlformats.org/officeDocument/2006/relationships/hyperlink" Target="https://witcher.fandom.com/wiki/Equine_Phantoms?so=search" TargetMode="External"/><Relationship Id="rId339" Type="http://schemas.openxmlformats.org/officeDocument/2006/relationships/hyperlink" Target="https://witcher.fandom.com/wiki/The_Heroes%27_Pursuits:_For_the_Goddess%27_Glory!?so=search" TargetMode="External"/><Relationship Id="rId546" Type="http://schemas.openxmlformats.org/officeDocument/2006/relationships/hyperlink" Target="https://witcher.fandom.com/wiki/Strangers_in_the_Night_(The_Witcher_3)?so=search" TargetMode="External"/><Relationship Id="rId753" Type="http://schemas.openxmlformats.org/officeDocument/2006/relationships/hyperlink" Target="https://witcher.fandom.com/wiki/Collect_'Em_All?so=search" TargetMode="External"/><Relationship Id="rId101" Type="http://schemas.openxmlformats.org/officeDocument/2006/relationships/hyperlink" Target="https://youtu.be/aDxSDptPgtQ?t=448" TargetMode="External"/><Relationship Id="rId185" Type="http://schemas.openxmlformats.org/officeDocument/2006/relationships/hyperlink" Target="https://youtu.be/xYSjoQJzyLg?t=241" TargetMode="External"/><Relationship Id="rId406" Type="http://schemas.openxmlformats.org/officeDocument/2006/relationships/hyperlink" Target="https://witcher.fandom.com/wiki/The_Four_Faces_of_Hemdall?so=search" TargetMode="External"/><Relationship Id="rId392" Type="http://schemas.openxmlformats.org/officeDocument/2006/relationships/hyperlink" Target="https://youtu.be/Qh2mbDtOIXA?t=1395" TargetMode="External"/><Relationship Id="rId613" Type="http://schemas.openxmlformats.org/officeDocument/2006/relationships/hyperlink" Target="https://witcher.fandom.com/wiki/Cat_School_Gear?so=search" TargetMode="External"/><Relationship Id="rId697" Type="http://schemas.openxmlformats.org/officeDocument/2006/relationships/hyperlink" Target="https://witcher.fandom.com/wiki/The_Fall_of_the_House_of_Reardon?so=search" TargetMode="External"/><Relationship Id="rId252" Type="http://schemas.openxmlformats.org/officeDocument/2006/relationships/hyperlink" Target="https://youtu.be/-FOLXMoBy4c?t=490" TargetMode="External"/><Relationship Id="rId47" Type="http://schemas.openxmlformats.org/officeDocument/2006/relationships/hyperlink" Target="https://witcher.fandom.com/wiki/Knight_for_Hire?so=search" TargetMode="External"/><Relationship Id="rId112" Type="http://schemas.openxmlformats.org/officeDocument/2006/relationships/hyperlink" Target="https://youtu.be/uvLonDEL-Nk?t=676" TargetMode="External"/><Relationship Id="rId557" Type="http://schemas.openxmlformats.org/officeDocument/2006/relationships/hyperlink" Target="https://youtu.be/2XtIwLqkJ0o?t=1008" TargetMode="External"/><Relationship Id="rId764" Type="http://schemas.openxmlformats.org/officeDocument/2006/relationships/hyperlink" Target="https://witcher.fandom.com/wiki/The_Incident_at_White_Orchard?so=search" TargetMode="External"/><Relationship Id="rId196" Type="http://schemas.openxmlformats.org/officeDocument/2006/relationships/hyperlink" Target="https://youtu.be/SKnokMVeLwA?t=66" TargetMode="External"/><Relationship Id="rId417" Type="http://schemas.openxmlformats.org/officeDocument/2006/relationships/hyperlink" Target="https://www.reddit.com/r/Witcher3/comments/xpq6ow/found_this_creepy_island_in_skellige_with_a/" TargetMode="External"/><Relationship Id="rId624" Type="http://schemas.openxmlformats.org/officeDocument/2006/relationships/hyperlink" Target="https://witcher.fandom.com/wiki/Blood_Gold?so=search" TargetMode="External"/><Relationship Id="rId263" Type="http://schemas.openxmlformats.org/officeDocument/2006/relationships/hyperlink" Target="https://witcher.fandom.com/wiki/Child_of_the_Elder_Blood?so=search" TargetMode="External"/><Relationship Id="rId470" Type="http://schemas.openxmlformats.org/officeDocument/2006/relationships/hyperlink" Target="https://youtu.be/SxcC8VvDA-0?t=74" TargetMode="External"/><Relationship Id="rId58" Type="http://schemas.openxmlformats.org/officeDocument/2006/relationships/hyperlink" Target="https://witcher.fandom.com/wiki/Big_Feet_to_Fill:_The_First_Group?so=search" TargetMode="External"/><Relationship Id="rId123" Type="http://schemas.openxmlformats.org/officeDocument/2006/relationships/hyperlink" Target="https://youtu.be/xHcg-V8cWZw?t=569" TargetMode="External"/><Relationship Id="rId330" Type="http://schemas.openxmlformats.org/officeDocument/2006/relationships/hyperlink" Target="https://youtu.be/0SeWwQFmiOk?t=87" TargetMode="External"/><Relationship Id="rId568" Type="http://schemas.openxmlformats.org/officeDocument/2006/relationships/hyperlink" Target="https://youtu.be/uCp1CLtjto8?t=383" TargetMode="External"/><Relationship Id="rId775" Type="http://schemas.openxmlformats.org/officeDocument/2006/relationships/hyperlink" Target="https://witcher.fandom.com/wiki/Twisted_Firestarter?so=search" TargetMode="External"/><Relationship Id="rId428" Type="http://schemas.openxmlformats.org/officeDocument/2006/relationships/hyperlink" Target="https://witcher.fandom.com/wiki/Stranger_in_a_Strange_Land" TargetMode="External"/><Relationship Id="rId635" Type="http://schemas.openxmlformats.org/officeDocument/2006/relationships/hyperlink" Target="https://witcher.fandom.com/wiki/Out_of_the_Frying_Pan,_into_the_Fire?so=search" TargetMode="External"/><Relationship Id="rId274" Type="http://schemas.openxmlformats.org/officeDocument/2006/relationships/hyperlink" Target="https://witcher.fandom.com/wiki/Blindingly_Obvious?so=search" TargetMode="External"/><Relationship Id="rId481" Type="http://schemas.openxmlformats.org/officeDocument/2006/relationships/hyperlink" Target="https://witcher.fandom.com/wiki/Contract:_An_Elusive_Thief?so=search" TargetMode="External"/><Relationship Id="rId702" Type="http://schemas.openxmlformats.org/officeDocument/2006/relationships/hyperlink" Target="https://youtu.be/Oz7EzzbmFok" TargetMode="External"/><Relationship Id="rId69" Type="http://schemas.openxmlformats.org/officeDocument/2006/relationships/hyperlink" Target="https://witcher.fandom.com/wiki/Be_It_Ever_So_Humble...?so=search" TargetMode="External"/><Relationship Id="rId134" Type="http://schemas.openxmlformats.org/officeDocument/2006/relationships/hyperlink" Target="https://youtu.be/6llWnCOKYQo?t=8" TargetMode="External"/><Relationship Id="rId579" Type="http://schemas.openxmlformats.org/officeDocument/2006/relationships/hyperlink" Target="https://witcher.fandom.com/wiki/Hidden_Messages_of_the_Nilfgaardian_Kind" TargetMode="External"/><Relationship Id="rId786" Type="http://schemas.openxmlformats.org/officeDocument/2006/relationships/hyperlink" Target="https://www.rockpapershotgun.com/the-witcher-3-hairstyles-and-beards" TargetMode="External"/><Relationship Id="rId341" Type="http://schemas.openxmlformats.org/officeDocument/2006/relationships/hyperlink" Target="https://witcher.fandom.com/wiki/The_Heroes%27_Pursuits:_Fyresdal?so=search" TargetMode="External"/><Relationship Id="rId439" Type="http://schemas.openxmlformats.org/officeDocument/2006/relationships/hyperlink" Target="https://youtu.be/X0RRsK7vIRw?t=47" TargetMode="External"/><Relationship Id="rId646" Type="http://schemas.openxmlformats.org/officeDocument/2006/relationships/hyperlink" Target="https://witcher.fandom.com/wiki/Contract:_Shrieker" TargetMode="External"/><Relationship Id="rId201" Type="http://schemas.openxmlformats.org/officeDocument/2006/relationships/hyperlink" Target="https://www.tivaprojects.com/witcher3map/g/index.html" TargetMode="External"/><Relationship Id="rId285" Type="http://schemas.openxmlformats.org/officeDocument/2006/relationships/hyperlink" Target="https://youtu.be/0SeWwQFmiOk?t=838" TargetMode="External"/><Relationship Id="rId506" Type="http://schemas.openxmlformats.org/officeDocument/2006/relationships/hyperlink" Target="https://witcher.fandom.com/wiki/The_Price_of_Passage?so=search" TargetMode="External"/><Relationship Id="rId492" Type="http://schemas.openxmlformats.org/officeDocument/2006/relationships/hyperlink" Target="https://witcher.fandom.com/wiki/Of_Dairy_and_Darkness?so=search" TargetMode="External"/><Relationship Id="rId713" Type="http://schemas.openxmlformats.org/officeDocument/2006/relationships/hyperlink" Target="https://witcher.fandom.com/wiki/Races:_Crow%27s_Perch?so=search" TargetMode="External"/><Relationship Id="rId145" Type="http://schemas.openxmlformats.org/officeDocument/2006/relationships/hyperlink" Target="https://witcher.fandom.com/wiki/Wine_Wars:_Consorting?so=search" TargetMode="External"/><Relationship Id="rId352" Type="http://schemas.openxmlformats.org/officeDocument/2006/relationships/hyperlink" Target="https://witcher.fandom.com/wiki/Bear_School_Gear?so=search" TargetMode="External"/><Relationship Id="rId212" Type="http://schemas.openxmlformats.org/officeDocument/2006/relationships/hyperlink" Target="https://www.youtube.com/watch?v=XQTN3M8RtRM" TargetMode="External"/><Relationship Id="rId657" Type="http://schemas.openxmlformats.org/officeDocument/2006/relationships/hyperlink" Target="https://witcher.fandom.com/wiki/The_Volunteer?so=search" TargetMode="External"/><Relationship Id="rId296" Type="http://schemas.openxmlformats.org/officeDocument/2006/relationships/hyperlink" Target="https://witcher.fandom.com/wiki/Brothers_In_Arms:_Skellige?so=search" TargetMode="External"/><Relationship Id="rId517" Type="http://schemas.openxmlformats.org/officeDocument/2006/relationships/hyperlink" Target="https://www.tivaprojects.com/witcher3map/v/index.html" TargetMode="External"/><Relationship Id="rId724" Type="http://schemas.openxmlformats.org/officeDocument/2006/relationships/hyperlink" Target="https://youtu.be/SaheseNLfzs?t=549" TargetMode="External"/><Relationship Id="rId60" Type="http://schemas.openxmlformats.org/officeDocument/2006/relationships/hyperlink" Target="https://youtu.be/IBauBYV_A3g" TargetMode="External"/><Relationship Id="rId156" Type="http://schemas.openxmlformats.org/officeDocument/2006/relationships/hyperlink" Target="https://witcher.fandom.com/wiki/Fists_of_Fury:_Toussaint?so=search" TargetMode="External"/><Relationship Id="rId363" Type="http://schemas.openxmlformats.org/officeDocument/2006/relationships/hyperlink" Target="https://witcher.fandom.com/wiki/Precious_Haul?so=search" TargetMode="External"/><Relationship Id="rId570" Type="http://schemas.openxmlformats.org/officeDocument/2006/relationships/hyperlink" Target="https://witcher.fandom.com/wiki/Broken_Flowers?so=search" TargetMode="External"/><Relationship Id="rId223" Type="http://schemas.openxmlformats.org/officeDocument/2006/relationships/hyperlink" Target="https://witcher.fandom.com/wiki/Viper_School_Gear?so=search" TargetMode="External"/><Relationship Id="rId430" Type="http://schemas.openxmlformats.org/officeDocument/2006/relationships/hyperlink" Target="https://youtu.be/NF94g589sOI?t=717" TargetMode="External"/><Relationship Id="rId668" Type="http://schemas.openxmlformats.org/officeDocument/2006/relationships/hyperlink" Target="https://youtu.be/eWdTzQJR01s?t=121" TargetMode="External"/><Relationship Id="rId18" Type="http://schemas.openxmlformats.org/officeDocument/2006/relationships/hyperlink" Target="https://witcher.fandom.com/wiki/The_Curse_of_Carnarvon?so=search" TargetMode="External"/><Relationship Id="rId528" Type="http://schemas.openxmlformats.org/officeDocument/2006/relationships/hyperlink" Target="https://witcher.fandom.com/wiki/The_Soldier_Statuette?so=search" TargetMode="External"/><Relationship Id="rId735" Type="http://schemas.openxmlformats.org/officeDocument/2006/relationships/hyperlink" Target="https://witcher.fandom.com/wiki/Ciri%27s_Story:_The_King_of_the_Wolves?so=search" TargetMode="External"/><Relationship Id="rId167" Type="http://schemas.openxmlformats.org/officeDocument/2006/relationships/hyperlink" Target="https://youtu.be/xHcg-V8cWZw?t=309" TargetMode="External"/><Relationship Id="rId374" Type="http://schemas.openxmlformats.org/officeDocument/2006/relationships/hyperlink" Target="https://witcher.fandom.com/wiki/In_the_Heart_of_the_Woods?so=search" TargetMode="External"/><Relationship Id="rId581" Type="http://schemas.openxmlformats.org/officeDocument/2006/relationships/hyperlink" Target="https://witcher.fandom.com/wiki/The_Flame_of_Hatred?so=search" TargetMode="External"/><Relationship Id="rId71" Type="http://schemas.openxmlformats.org/officeDocument/2006/relationships/hyperlink" Target="https://witcher.fandom.com/wiki/Pomp_and_Strange_Circumstance?so=search" TargetMode="External"/><Relationship Id="rId234" Type="http://schemas.openxmlformats.org/officeDocument/2006/relationships/hyperlink" Target="https://youtu.be/wLTR5QHFJDw?t=287" TargetMode="External"/><Relationship Id="rId679" Type="http://schemas.openxmlformats.org/officeDocument/2006/relationships/hyperlink" Target="https://witcher.fandom.com/wiki/Family_Matters?so=search" TargetMode="External"/><Relationship Id="rId2" Type="http://schemas.openxmlformats.org/officeDocument/2006/relationships/hyperlink" Target="https://witcher.fandom.com/wiki/Gwent:_Never_Fear,_Skellige%27s_Here?so=search" TargetMode="External"/><Relationship Id="rId29" Type="http://schemas.openxmlformats.org/officeDocument/2006/relationships/hyperlink" Target="https://witcher.fandom.com/wiki/Contract:_The_Tufo_Monster?so=search" TargetMode="External"/><Relationship Id="rId441" Type="http://schemas.openxmlformats.org/officeDocument/2006/relationships/hyperlink" Target="https://witcher.fandom.com/wiki/The_Last_Wish_(quest)?so=search" TargetMode="External"/><Relationship Id="rId539" Type="http://schemas.openxmlformats.org/officeDocument/2006/relationships/hyperlink" Target="https://witcher.fandom.com/wiki/A_Poet_Under_Pressure?so=search" TargetMode="External"/><Relationship Id="rId746" Type="http://schemas.openxmlformats.org/officeDocument/2006/relationships/hyperlink" Target="https://youtu.be/6Fiq6PjXaXc?t=1100" TargetMode="External"/><Relationship Id="rId178" Type="http://schemas.openxmlformats.org/officeDocument/2006/relationships/hyperlink" Target="https://preview.redd.it/h4lu5ks9sd481.png?width=1920&amp;format=png&amp;auto=webp&amp;s=1b794c11a98c939b4ab66897f1aedda088fd2375" TargetMode="External"/><Relationship Id="rId301" Type="http://schemas.openxmlformats.org/officeDocument/2006/relationships/hyperlink" Target="https://witcher.fandom.com/wiki/Collect_'Em_All?so=search" TargetMode="External"/><Relationship Id="rId82" Type="http://schemas.openxmlformats.org/officeDocument/2006/relationships/hyperlink" Target="https://youtu.be/YTKrw-QyFuM?t=817" TargetMode="External"/><Relationship Id="rId385" Type="http://schemas.openxmlformats.org/officeDocument/2006/relationships/hyperlink" Target="https://witcher.fandom.com/wiki/Crime_and_Punishment?so=search" TargetMode="External"/><Relationship Id="rId592" Type="http://schemas.openxmlformats.org/officeDocument/2006/relationships/hyperlink" Target="https://youtu.be/BYmT2IDy3QY?t=117" TargetMode="External"/><Relationship Id="rId606" Type="http://schemas.openxmlformats.org/officeDocument/2006/relationships/hyperlink" Target="https://youtu.be/CiijenGdZWY?t=642" TargetMode="External"/><Relationship Id="rId245" Type="http://schemas.openxmlformats.org/officeDocument/2006/relationships/hyperlink" Target="https://youtu.be/wLTR5QHFJDw?t=51" TargetMode="External"/><Relationship Id="rId452" Type="http://schemas.openxmlformats.org/officeDocument/2006/relationships/hyperlink" Target="https://witcher.fandom.com/wiki/Taken_as_a_Lass?so=search" TargetMode="External"/><Relationship Id="rId105" Type="http://schemas.openxmlformats.org/officeDocument/2006/relationships/hyperlink" Target="https://witcher.fandom.com/wiki/Capture_the_Castle?so=search" TargetMode="External"/><Relationship Id="rId312" Type="http://schemas.openxmlformats.org/officeDocument/2006/relationships/hyperlink" Target="https://youtu.be/g2yEfwNcS9c?t=750" TargetMode="External"/><Relationship Id="rId757" Type="http://schemas.openxmlformats.org/officeDocument/2006/relationships/hyperlink" Target="https://witcher.fandom.com/wiki/Imperial_Audience?so=search" TargetMode="External"/><Relationship Id="rId93" Type="http://schemas.openxmlformats.org/officeDocument/2006/relationships/hyperlink" Target="https://youtu.be/nXoH4tuidwg?t=141" TargetMode="External"/><Relationship Id="rId189" Type="http://schemas.openxmlformats.org/officeDocument/2006/relationships/hyperlink" Target="https://witcher.fandom.com/wiki/Tinker,_Hunter,_Soldier,_Spy?so=search" TargetMode="External"/><Relationship Id="rId396" Type="http://schemas.openxmlformats.org/officeDocument/2006/relationships/hyperlink" Target="https://witcher.fandom.com/wiki/The_Nithing?so=search" TargetMode="External"/><Relationship Id="rId617" Type="http://schemas.openxmlformats.org/officeDocument/2006/relationships/hyperlink" Target="https://witcher.fandom.com/wiki/Griffin_School_Gear?so=search" TargetMode="External"/><Relationship Id="rId256" Type="http://schemas.openxmlformats.org/officeDocument/2006/relationships/hyperlink" Target="https://youtu.be/MxlvbAilMio?t=58" TargetMode="External"/><Relationship Id="rId463" Type="http://schemas.openxmlformats.org/officeDocument/2006/relationships/hyperlink" Target="https://witcher.fandom.com/wiki/Hard_Times?so=search" TargetMode="External"/><Relationship Id="rId670" Type="http://schemas.openxmlformats.org/officeDocument/2006/relationships/hyperlink" Target="https://witcher.fandom.com/wiki/Fools'_Gold?so=search" TargetMode="External"/><Relationship Id="rId116" Type="http://schemas.openxmlformats.org/officeDocument/2006/relationships/hyperlink" Target="https://witcher-games.fandom.com/wiki/La_Compassion_Orphanage" TargetMode="External"/><Relationship Id="rId323" Type="http://schemas.openxmlformats.org/officeDocument/2006/relationships/hyperlink" Target="https://youtu.be/0SeWwQFmiOk?t=575" TargetMode="External"/><Relationship Id="rId530" Type="http://schemas.openxmlformats.org/officeDocument/2006/relationships/hyperlink" Target="https://witcher.fandom.com/wiki/Face_Me_if_You_Dare!?so=search" TargetMode="External"/><Relationship Id="rId768" Type="http://schemas.openxmlformats.org/officeDocument/2006/relationships/hyperlink" Target="https://witcher.fandom.com/wiki/The_Beast_of_White_Orchard?so=search" TargetMode="External"/><Relationship Id="rId20" Type="http://schemas.openxmlformats.org/officeDocument/2006/relationships/hyperlink" Target="https://witcher.fandom.com/wiki/But_Other_Than_That,_How_Did_You_Enjoy_the_Play%3F?so=search" TargetMode="External"/><Relationship Id="rId628" Type="http://schemas.openxmlformats.org/officeDocument/2006/relationships/hyperlink" Target="https://witcher.fandom.com/wiki/Don't_Play_with_the_Gods?so=search" TargetMode="External"/><Relationship Id="rId267" Type="http://schemas.openxmlformats.org/officeDocument/2006/relationships/hyperlink" Target="https://witcher.fandom.com/wiki/Battle_Preparations?so=search" TargetMode="External"/><Relationship Id="rId474" Type="http://schemas.openxmlformats.org/officeDocument/2006/relationships/hyperlink" Target="https://youtu.be/3FdhKhC6kGY?t=853" TargetMode="External"/><Relationship Id="rId127" Type="http://schemas.openxmlformats.org/officeDocument/2006/relationships/hyperlink" Target="https://witcher.fandom.com/wiki/Contract:_Bovine_Blues?so=search" TargetMode="External"/><Relationship Id="rId681" Type="http://schemas.openxmlformats.org/officeDocument/2006/relationships/hyperlink" Target="https://witcher.fandom.com/wiki/Ciri%27s_Story:_Fleeing_the_Bog?so=search" TargetMode="External"/><Relationship Id="rId779" Type="http://schemas.openxmlformats.org/officeDocument/2006/relationships/hyperlink" Target="https://www.youtube.com/watch?v=2IRqQ-6Is2s&amp;list=PLgHgYXIqVlYb0UtbPpQmlVbbomM92PNEv&amp;index=42" TargetMode="External"/><Relationship Id="rId31" Type="http://schemas.openxmlformats.org/officeDocument/2006/relationships/hyperlink" Target="https://youtu.be/AG1zkTaPBpE?t=149" TargetMode="External"/><Relationship Id="rId334" Type="http://schemas.openxmlformats.org/officeDocument/2006/relationships/hyperlink" Target="https://youtu.be/0SeWwQFmiOk?t=736" TargetMode="External"/><Relationship Id="rId541" Type="http://schemas.openxmlformats.org/officeDocument/2006/relationships/hyperlink" Target="https://youtu.be/g2yEfwNcS9c?t=497" TargetMode="External"/><Relationship Id="rId639" Type="http://schemas.openxmlformats.org/officeDocument/2006/relationships/hyperlink" Target="https://witcher.fandom.com/wiki/Contract:_Phantom_of_the_Trade_Route?so=search" TargetMode="External"/><Relationship Id="rId180" Type="http://schemas.openxmlformats.org/officeDocument/2006/relationships/hyperlink" Target="https://witcher.fandom.com/wiki/Races:_Swift_as_the_Western_Winds?so=search" TargetMode="External"/><Relationship Id="rId278" Type="http://schemas.openxmlformats.org/officeDocument/2006/relationships/hyperlink" Target="https://youtu.be/5lqKyLZ0MHs?t=261" TargetMode="External"/><Relationship Id="rId401" Type="http://schemas.openxmlformats.org/officeDocument/2006/relationships/hyperlink" Target="https://witcher.fandom.com/wiki/Fists_of_Fury:_Skellige?so=search" TargetMode="External"/><Relationship Id="rId485" Type="http://schemas.openxmlformats.org/officeDocument/2006/relationships/hyperlink" Target="https://youtu.be/ie2F8NBo8ng?t=107" TargetMode="External"/><Relationship Id="rId692" Type="http://schemas.openxmlformats.org/officeDocument/2006/relationships/hyperlink" Target="https://youtu.be/UDk_z5rOatA?t=60" TargetMode="External"/><Relationship Id="rId706" Type="http://schemas.openxmlformats.org/officeDocument/2006/relationships/hyperlink" Target="https://youtu.be/X0RRsK7vIRw?t=338" TargetMode="External"/><Relationship Id="rId42" Type="http://schemas.openxmlformats.org/officeDocument/2006/relationships/hyperlink" Target="https://youtu.be/-v4tnEx-_Fo?t=756" TargetMode="External"/><Relationship Id="rId138" Type="http://schemas.openxmlformats.org/officeDocument/2006/relationships/hyperlink" Target="https://youtu.be/NZZ9p1HbeHs?t=28" TargetMode="External"/><Relationship Id="rId345" Type="http://schemas.openxmlformats.org/officeDocument/2006/relationships/hyperlink" Target="https://witcher.fandom.com/wiki/Collect_'Em_All?so=search" TargetMode="External"/><Relationship Id="rId552" Type="http://schemas.openxmlformats.org/officeDocument/2006/relationships/hyperlink" Target="https://witcher.fandom.com/wiki/The_Gangs_of_Novigrad?so=search" TargetMode="External"/><Relationship Id="rId191" Type="http://schemas.openxmlformats.org/officeDocument/2006/relationships/hyperlink" Target="https://witcher.fandom.com/wiki/Without_a_Trace?so=search" TargetMode="External"/><Relationship Id="rId205" Type="http://schemas.openxmlformats.org/officeDocument/2006/relationships/hyperlink" Target="https://witcher.fandom.com/wiki/Viper_School_Gear?so=search" TargetMode="External"/><Relationship Id="rId412" Type="http://schemas.openxmlformats.org/officeDocument/2006/relationships/hyperlink" Target="https://witcher.fandom.com/wiki/King's_Gambit?so=search" TargetMode="External"/><Relationship Id="rId289" Type="http://schemas.openxmlformats.org/officeDocument/2006/relationships/hyperlink" Target="https://youtu.be/0SeWwQFmiOk?t=768" TargetMode="External"/><Relationship Id="rId496" Type="http://schemas.openxmlformats.org/officeDocument/2006/relationships/hyperlink" Target="https://witcher.fandom.com/wiki/The_Dwarven_Document_Dilemma?so=search" TargetMode="External"/><Relationship Id="rId717" Type="http://schemas.openxmlformats.org/officeDocument/2006/relationships/hyperlink" Target="https://witcher.fandom.com/wiki/Ciri%27s_Story:_The_Race?so=search" TargetMode="External"/><Relationship Id="rId53" Type="http://schemas.openxmlformats.org/officeDocument/2006/relationships/hyperlink" Target="https://witcher.fandom.com/wiki/Big_Feet_to_Fill:_The_Fifth_Group?so=search" TargetMode="External"/><Relationship Id="rId149" Type="http://schemas.openxmlformats.org/officeDocument/2006/relationships/hyperlink" Target="https://witcher.fandom.com/wiki/Wine_Wars:_Vermentino?so=search" TargetMode="External"/><Relationship Id="rId356" Type="http://schemas.openxmlformats.org/officeDocument/2006/relationships/hyperlink" Target="https://witcher.fandom.com/wiki/Bear_School_Gear?so=search" TargetMode="External"/><Relationship Id="rId563" Type="http://schemas.openxmlformats.org/officeDocument/2006/relationships/hyperlink" Target="https://youtu.be/uCp1CLtjto8?t=1092" TargetMode="External"/><Relationship Id="rId770" Type="http://schemas.openxmlformats.org/officeDocument/2006/relationships/hyperlink" Target="https://witcher.fandom.com/wiki/On_Death's_Bed?so=search" TargetMode="External"/><Relationship Id="rId216" Type="http://schemas.openxmlformats.org/officeDocument/2006/relationships/hyperlink" Target="https://witcher.fandom.com/wiki/Open_Sesame:_Breaking_and_Entering" TargetMode="External"/><Relationship Id="rId423" Type="http://schemas.openxmlformats.org/officeDocument/2006/relationships/hyperlink" Target="https://witcher.fandom.com/wiki/An_Unpaid_Debt?so=search" TargetMode="External"/><Relationship Id="rId630" Type="http://schemas.openxmlformats.org/officeDocument/2006/relationships/hyperlink" Target="https://witcher.fandom.com/wiki/The_Dead_Have_No_Defense?so=search" TargetMode="External"/><Relationship Id="rId728" Type="http://schemas.openxmlformats.org/officeDocument/2006/relationships/hyperlink" Target="https://witcher.fandom.com/wiki/Deadly_Crossing?so=search" TargetMode="External"/><Relationship Id="rId22" Type="http://schemas.openxmlformats.org/officeDocument/2006/relationships/hyperlink" Target="https://witcher.fandom.com/wiki/Around_the_World_in..._Eight_Days?so=search" TargetMode="External"/><Relationship Id="rId64" Type="http://schemas.openxmlformats.org/officeDocument/2006/relationships/hyperlink" Target="https://witcher.fandom.com/wiki/Father_Knows_Worst?so=search" TargetMode="External"/><Relationship Id="rId118" Type="http://schemas.openxmlformats.org/officeDocument/2006/relationships/hyperlink" Target="https://witcher.fandom.com/wiki/The_Hunger_Game?so=search" TargetMode="External"/><Relationship Id="rId325" Type="http://schemas.openxmlformats.org/officeDocument/2006/relationships/hyperlink" Target="https://youtu.be/0SeWwQFmiOk?t=440" TargetMode="External"/><Relationship Id="rId367" Type="http://schemas.openxmlformats.org/officeDocument/2006/relationships/hyperlink" Target="https://witcher.fandom.com/wiki/X_Marks_the_Spot?so=search" TargetMode="External"/><Relationship Id="rId532" Type="http://schemas.openxmlformats.org/officeDocument/2006/relationships/hyperlink" Target="https://witcher.fandom.com/wiki/Cabaret?so=search" TargetMode="External"/><Relationship Id="rId574" Type="http://schemas.openxmlformats.org/officeDocument/2006/relationships/hyperlink" Target="https://witcher.fandom.com/wiki/Destination:_Skellige?so=search" TargetMode="External"/><Relationship Id="rId171" Type="http://schemas.openxmlformats.org/officeDocument/2006/relationships/hyperlink" Target="https://youtu.be/oV1cCM_YEAw?t=732" TargetMode="External"/><Relationship Id="rId227" Type="http://schemas.openxmlformats.org/officeDocument/2006/relationships/hyperlink" Target="https://witcher.fandom.com/wiki/The_Cursed_Chapel?so=search" TargetMode="External"/><Relationship Id="rId781" Type="http://schemas.openxmlformats.org/officeDocument/2006/relationships/hyperlink" Target="https://youtu.be/MxlvbAilMio?t=132" TargetMode="External"/><Relationship Id="rId269" Type="http://schemas.openxmlformats.org/officeDocument/2006/relationships/hyperlink" Target="https://witcher.fandom.com/wiki/Payback?so=search" TargetMode="External"/><Relationship Id="rId434" Type="http://schemas.openxmlformats.org/officeDocument/2006/relationships/hyperlink" Target="https://youtu.be/Qh2mbDtOIXA?t=1100" TargetMode="External"/><Relationship Id="rId476" Type="http://schemas.openxmlformats.org/officeDocument/2006/relationships/hyperlink" Target="https://youtu.be/6Fiq6PjXaXc?t=727" TargetMode="External"/><Relationship Id="rId641" Type="http://schemas.openxmlformats.org/officeDocument/2006/relationships/hyperlink" Target="https://witcher.fandom.com/wiki/Contract:_Mysterious_Tracks?so=search" TargetMode="External"/><Relationship Id="rId683" Type="http://schemas.openxmlformats.org/officeDocument/2006/relationships/hyperlink" Target="https://youtu.be/hZOEmwcTJtc?t=576" TargetMode="External"/><Relationship Id="rId739" Type="http://schemas.openxmlformats.org/officeDocument/2006/relationships/hyperlink" Target="https://witcher.fandom.com/wiki/Face_Me_if_You_Dare!?so=search" TargetMode="External"/><Relationship Id="rId33" Type="http://schemas.openxmlformats.org/officeDocument/2006/relationships/hyperlink" Target="https://youtu.be/AG1zkTaPBpE?t=496" TargetMode="External"/><Relationship Id="rId129" Type="http://schemas.openxmlformats.org/officeDocument/2006/relationships/hyperlink" Target="https://youtu.be/E1UJPNfBTDU?t=252" TargetMode="External"/><Relationship Id="rId280" Type="http://schemas.openxmlformats.org/officeDocument/2006/relationships/hyperlink" Target="https://youtu.be/YikV3S3ARcI?t=126" TargetMode="External"/><Relationship Id="rId336" Type="http://schemas.openxmlformats.org/officeDocument/2006/relationships/hyperlink" Target="https://witcher.fandom.com/wiki/Disturbance?so=search" TargetMode="External"/><Relationship Id="rId501" Type="http://schemas.openxmlformats.org/officeDocument/2006/relationships/hyperlink" Target="https://youtu.be/Nhf23ug9fIo?t=45" TargetMode="External"/><Relationship Id="rId543" Type="http://schemas.openxmlformats.org/officeDocument/2006/relationships/hyperlink" Target="https://witcher.fandom.com/wiki/Count_Reuven's_Treasure?so=search" TargetMode="External"/><Relationship Id="rId75" Type="http://schemas.openxmlformats.org/officeDocument/2006/relationships/hyperlink" Target="https://witcher.fandom.com/wiki/What_Lies_Unseen?so=search" TargetMode="External"/><Relationship Id="rId140" Type="http://schemas.openxmlformats.org/officeDocument/2006/relationships/hyperlink" Target="https://youtu.be/oV1cCM_YEAw?t=216" TargetMode="External"/><Relationship Id="rId182" Type="http://schemas.openxmlformats.org/officeDocument/2006/relationships/hyperlink" Target="https://witcher.fandom.com/wiki/The_Drakenborg_Redemption?so=search" TargetMode="External"/><Relationship Id="rId378" Type="http://schemas.openxmlformats.org/officeDocument/2006/relationships/hyperlink" Target="https://witcher.fandom.com/wiki/Contract:_Strange_Beast?so=search" TargetMode="External"/><Relationship Id="rId403" Type="http://schemas.openxmlformats.org/officeDocument/2006/relationships/hyperlink" Target="https://witcher.fandom.com/wiki/Brave_Fools_Die_Young?so=search" TargetMode="External"/><Relationship Id="rId585" Type="http://schemas.openxmlformats.org/officeDocument/2006/relationships/hyperlink" Target="https://youtu.be/sGkTAgeY3Qw?list=PLgHgYXIqVlYb0UtbPpQmlVbbomM92PNEv&amp;t=45" TargetMode="External"/><Relationship Id="rId750" Type="http://schemas.openxmlformats.org/officeDocument/2006/relationships/hyperlink" Target="https://youtu.be/PUTSvC6OKBM?t=29" TargetMode="External"/><Relationship Id="rId792" Type="http://schemas.openxmlformats.org/officeDocument/2006/relationships/hyperlink" Target="https://youtu.be/TtNbWS7Ck6k" TargetMode="External"/><Relationship Id="rId6" Type="http://schemas.openxmlformats.org/officeDocument/2006/relationships/hyperlink" Target="https://witcher.fandom.com/wiki/Scavenger_Hunt:_Grandmaster_Ursine_Gear" TargetMode="External"/><Relationship Id="rId238" Type="http://schemas.openxmlformats.org/officeDocument/2006/relationships/hyperlink" Target="https://youtu.be/wLTR5QHFJDw?t=219" TargetMode="External"/><Relationship Id="rId445" Type="http://schemas.openxmlformats.org/officeDocument/2006/relationships/hyperlink" Target="https://witcher.fandom.com/wiki/In_Ciri%27s_Footsteps" TargetMode="External"/><Relationship Id="rId487" Type="http://schemas.openxmlformats.org/officeDocument/2006/relationships/hyperlink" Target="https://witcher.fandom.com/wiki/A_Feast_for_Crows?so=search" TargetMode="External"/><Relationship Id="rId610" Type="http://schemas.openxmlformats.org/officeDocument/2006/relationships/hyperlink" Target="https://witcher.fandom.com/wiki/Gwent:_Playing_Innkeeps?so=search" TargetMode="External"/><Relationship Id="rId652" Type="http://schemas.openxmlformats.org/officeDocument/2006/relationships/hyperlink" Target="https://witcher.fandom.com/wiki/Where_the_Cat_and_Wolf_Play...?so=search" TargetMode="External"/><Relationship Id="rId694" Type="http://schemas.openxmlformats.org/officeDocument/2006/relationships/hyperlink" Target="https://witcher.fandom.com/wiki/In_the_Eternal_Fire%27s_Shadow" TargetMode="External"/><Relationship Id="rId708" Type="http://schemas.openxmlformats.org/officeDocument/2006/relationships/hyperlink" Target="https://youtu.be/X0RRsK7vIRw?t=266" TargetMode="External"/><Relationship Id="rId291" Type="http://schemas.openxmlformats.org/officeDocument/2006/relationships/hyperlink" Target="https://witcher.fandom.com/wiki/The_Battle_of_Kaer_Morhen?so=search" TargetMode="External"/><Relationship Id="rId305" Type="http://schemas.openxmlformats.org/officeDocument/2006/relationships/hyperlink" Target="https://witcher.fandom.com/wiki/Wolf_School_Gear?so=search" TargetMode="External"/><Relationship Id="rId347" Type="http://schemas.openxmlformats.org/officeDocument/2006/relationships/hyperlink" Target="https://witcher.fandom.com/wiki/Wolf_School_Gear?so=search" TargetMode="External"/><Relationship Id="rId512" Type="http://schemas.openxmlformats.org/officeDocument/2006/relationships/hyperlink" Target="https://witcher.fandom.com/wiki/A_Deadly_Plot?so=search" TargetMode="External"/><Relationship Id="rId44" Type="http://schemas.openxmlformats.org/officeDocument/2006/relationships/hyperlink" Target="https://youtu.be/DZDFAXM9xv0?t=100" TargetMode="External"/><Relationship Id="rId86" Type="http://schemas.openxmlformats.org/officeDocument/2006/relationships/hyperlink" Target="https://witcher.fandom.com/wiki/Tesham_Mutna?so=search" TargetMode="External"/><Relationship Id="rId151" Type="http://schemas.openxmlformats.org/officeDocument/2006/relationships/hyperlink" Target="https://witcher.fandom.com/wiki/Wine_Wars:_Coronata?so=search" TargetMode="External"/><Relationship Id="rId389" Type="http://schemas.openxmlformats.org/officeDocument/2006/relationships/hyperlink" Target="https://witcher.fandom.com/wiki/For_Fame_and_Glory?so=search" TargetMode="External"/><Relationship Id="rId554" Type="http://schemas.openxmlformats.org/officeDocument/2006/relationships/hyperlink" Target="https://www.reddit.com/r/Witcher3/comments/pl6ref/get_junior_and_gangs_of_novigrad_no_failures_all/" TargetMode="External"/><Relationship Id="rId596" Type="http://schemas.openxmlformats.org/officeDocument/2006/relationships/hyperlink" Target="https://youtu.be/QaMeclEc3_w?list=PLgHgYXIqVlYb0UtbPpQmlVbbomM92PNEv&amp;t=930" TargetMode="External"/><Relationship Id="rId761" Type="http://schemas.openxmlformats.org/officeDocument/2006/relationships/hyperlink" Target="https://witcher.fandom.com/wiki/Temerian_Valuables?so=search" TargetMode="External"/><Relationship Id="rId193" Type="http://schemas.openxmlformats.org/officeDocument/2006/relationships/hyperlink" Target="https://witcher.fandom.com/wiki/Enchanting:_Quality_Has_Its_Price?so=search" TargetMode="External"/><Relationship Id="rId207" Type="http://schemas.openxmlformats.org/officeDocument/2006/relationships/hyperlink" Target="https://witcher.fandom.com/wiki/Scenes_From_a_Marriage?so=search" TargetMode="External"/><Relationship Id="rId249" Type="http://schemas.openxmlformats.org/officeDocument/2006/relationships/hyperlink" Target="https://www.youtube.com/watch?v=-MJXAyNNXaM" TargetMode="External"/><Relationship Id="rId414" Type="http://schemas.openxmlformats.org/officeDocument/2006/relationships/hyperlink" Target="https://witcher.fandom.com/wiki/Out_On_Your_Arse!?so=search" TargetMode="External"/><Relationship Id="rId456" Type="http://schemas.openxmlformats.org/officeDocument/2006/relationships/hyperlink" Target="https://static.wikia.nocookie.net/witcher/images/4/49/Tw3_map_ard_skellig_03.png/revision/latest/scale-to-width-down/1000?cb=20190403053914" TargetMode="External"/><Relationship Id="rId498" Type="http://schemas.openxmlformats.org/officeDocument/2006/relationships/hyperlink" Target="https://witcher.fandom.com/wiki/Message_from_an_Old_Friend?so=search" TargetMode="External"/><Relationship Id="rId621" Type="http://schemas.openxmlformats.org/officeDocument/2006/relationships/hyperlink" Target="https://witcher.fandom.com/wiki/Dowry?so=search" TargetMode="External"/><Relationship Id="rId663" Type="http://schemas.openxmlformats.org/officeDocument/2006/relationships/hyperlink" Target="https://witcher.fandom.com/wiki/A_Greedy_God?so=search" TargetMode="External"/><Relationship Id="rId13" Type="http://schemas.openxmlformats.org/officeDocument/2006/relationships/hyperlink" Target="https://witcher.fandom.com/wiki/Filibert_Always_Pays_His_Debts?so=search" TargetMode="External"/><Relationship Id="rId109" Type="http://schemas.openxmlformats.org/officeDocument/2006/relationships/hyperlink" Target="https://youtu.be/WPcwNlJuvp8?t=561" TargetMode="External"/><Relationship Id="rId260" Type="http://schemas.openxmlformats.org/officeDocument/2006/relationships/hyperlink" Target="https://witcher.fandom.com/wiki/On_Thin_Ice?so=search" TargetMode="External"/><Relationship Id="rId316" Type="http://schemas.openxmlformats.org/officeDocument/2006/relationships/hyperlink" Target="https://youtu.be/0SeWwQFmiOk?t=672" TargetMode="External"/><Relationship Id="rId523" Type="http://schemas.openxmlformats.org/officeDocument/2006/relationships/hyperlink" Target="https://youtu.be/uvLonDEL-Nk?t=35" TargetMode="External"/><Relationship Id="rId719" Type="http://schemas.openxmlformats.org/officeDocument/2006/relationships/hyperlink" Target="https://witcher.fandom.com/wiki/Lynch_Mob?so=search" TargetMode="External"/><Relationship Id="rId55" Type="http://schemas.openxmlformats.org/officeDocument/2006/relationships/hyperlink" Target="https://witcher.fandom.com/wiki/Big_Feet_to_Fill:_The_Third_Group?so=search" TargetMode="External"/><Relationship Id="rId97" Type="http://schemas.openxmlformats.org/officeDocument/2006/relationships/hyperlink" Target="https://youtu.be/E1UJPNfBTDU?t=92" TargetMode="External"/><Relationship Id="rId120" Type="http://schemas.openxmlformats.org/officeDocument/2006/relationships/hyperlink" Target="https://witcher.fandom.com/wiki/Spoontaneous_Profits!?so=search" TargetMode="External"/><Relationship Id="rId358" Type="http://schemas.openxmlformats.org/officeDocument/2006/relationships/hyperlink" Target="https://witcher.fandom.com/wiki/Hidden_in_the_Depths?so=search" TargetMode="External"/><Relationship Id="rId565" Type="http://schemas.openxmlformats.org/officeDocument/2006/relationships/hyperlink" Target="https://youtu.be/uCp1CLtjto8?t=580" TargetMode="External"/><Relationship Id="rId730" Type="http://schemas.openxmlformats.org/officeDocument/2006/relationships/hyperlink" Target="https://witcher.fandom.com/wiki/A_Mysterious_Passenger" TargetMode="External"/><Relationship Id="rId772" Type="http://schemas.openxmlformats.org/officeDocument/2006/relationships/hyperlink" Target="https://witcher.fandom.com/wiki/Missing_in_Action?so=search" TargetMode="External"/><Relationship Id="rId162" Type="http://schemas.openxmlformats.org/officeDocument/2006/relationships/hyperlink" Target="https://youtu.be/MxlvbAilMio?t=663" TargetMode="External"/><Relationship Id="rId218" Type="http://schemas.openxmlformats.org/officeDocument/2006/relationships/hyperlink" Target="https://youtu.be/-lab3KnfnDk?t=1684" TargetMode="External"/><Relationship Id="rId425" Type="http://schemas.openxmlformats.org/officeDocument/2006/relationships/hyperlink" Target="https://youtu.be/NF94g589sOI?t=637" TargetMode="External"/><Relationship Id="rId467" Type="http://schemas.openxmlformats.org/officeDocument/2006/relationships/hyperlink" Target="https://witcher.fandom.com/wiki/Gwent:_Big_City_Players?so=search" TargetMode="External"/><Relationship Id="rId632" Type="http://schemas.openxmlformats.org/officeDocument/2006/relationships/hyperlink" Target="https://witcher.fandom.com/wiki/Sunken_Chest?so=search" TargetMode="External"/><Relationship Id="rId271" Type="http://schemas.openxmlformats.org/officeDocument/2006/relationships/hyperlink" Target="https://youtu.be/vYV7utov1cE?t=17" TargetMode="External"/><Relationship Id="rId674" Type="http://schemas.openxmlformats.org/officeDocument/2006/relationships/hyperlink" Target="https://www.tivaprojects.com/witcher3map/v/index.html" TargetMode="External"/><Relationship Id="rId24" Type="http://schemas.openxmlformats.org/officeDocument/2006/relationships/hyperlink" Target="https://witcher.fandom.com/wiki/The_Inconstant_Gardener?so=search" TargetMode="External"/><Relationship Id="rId66" Type="http://schemas.openxmlformats.org/officeDocument/2006/relationships/hyperlink" Target="https://youtu.be/SaheseNLfzs?t=193" TargetMode="External"/><Relationship Id="rId131" Type="http://schemas.openxmlformats.org/officeDocument/2006/relationships/hyperlink" Target="https://witcher.fandom.com/wiki/Orl%C3%A9murs_Cemetery" TargetMode="External"/><Relationship Id="rId327" Type="http://schemas.openxmlformats.org/officeDocument/2006/relationships/hyperlink" Target="https://youtu.be/0SeWwQFmiOk?t=286" TargetMode="External"/><Relationship Id="rId369" Type="http://schemas.openxmlformats.org/officeDocument/2006/relationships/hyperlink" Target="https://witcher.fandom.com/wiki/Freya_Be_Praised!?so=search" TargetMode="External"/><Relationship Id="rId534" Type="http://schemas.openxmlformats.org/officeDocument/2006/relationships/hyperlink" Target="https://witcher.fandom.com/wiki/A_Dangerous_Game?so=search" TargetMode="External"/><Relationship Id="rId576" Type="http://schemas.openxmlformats.org/officeDocument/2006/relationships/hyperlink" Target="https://youtu.be/jimpnTMldbY" TargetMode="External"/><Relationship Id="rId741" Type="http://schemas.openxmlformats.org/officeDocument/2006/relationships/hyperlink" Target="https://youtu.be/VmY9tIzdS2s?t=6" TargetMode="External"/><Relationship Id="rId783" Type="http://schemas.openxmlformats.org/officeDocument/2006/relationships/hyperlink" Target="https://youtu.be/675YpIIl6PU?t=194" TargetMode="External"/><Relationship Id="rId173" Type="http://schemas.openxmlformats.org/officeDocument/2006/relationships/hyperlink" Target="https://cdn.segmentnextimages.com/wp-content/uploads/2023/01/The-Witcher-3-Mere-Lachaiselongue-Cemetery-Location-1116x628.jpg" TargetMode="External"/><Relationship Id="rId229" Type="http://schemas.openxmlformats.org/officeDocument/2006/relationships/hyperlink" Target="https://youtu.be/-lab3KnfnDk?t=386" TargetMode="External"/><Relationship Id="rId380" Type="http://schemas.openxmlformats.org/officeDocument/2006/relationships/hyperlink" Target="https://witcher.fandom.com/wiki/Peace_Disturbed?so=search" TargetMode="External"/><Relationship Id="rId436" Type="http://schemas.openxmlformats.org/officeDocument/2006/relationships/hyperlink" Target="https://witcher.fandom.com/wiki/Siren's_Call?so=search" TargetMode="External"/><Relationship Id="rId601" Type="http://schemas.openxmlformats.org/officeDocument/2006/relationships/hyperlink" Target="https://youtu.be/WPcwNlJuvp8?t=241" TargetMode="External"/><Relationship Id="rId643" Type="http://schemas.openxmlformats.org/officeDocument/2006/relationships/hyperlink" Target="https://witcher.fandom.com/wiki/Contract:_Swamp_Thing?so=search" TargetMode="External"/><Relationship Id="rId240" Type="http://schemas.openxmlformats.org/officeDocument/2006/relationships/hyperlink" Target="https://youtu.be/wLTR5QHFJDw?t=165" TargetMode="External"/><Relationship Id="rId478" Type="http://schemas.openxmlformats.org/officeDocument/2006/relationships/hyperlink" Target="https://witcher.fandom.com/wiki/Contract:_Doors_Slamming_Shut?so=search" TargetMode="External"/><Relationship Id="rId685" Type="http://schemas.openxmlformats.org/officeDocument/2006/relationships/hyperlink" Target="https://witcher.fandom.com/wiki/Fake_Papers?so=search" TargetMode="External"/><Relationship Id="rId35" Type="http://schemas.openxmlformats.org/officeDocument/2006/relationships/hyperlink" Target="https://youtu.be/AG1zkTaPBpE?t=330" TargetMode="External"/><Relationship Id="rId77" Type="http://schemas.openxmlformats.org/officeDocument/2006/relationships/hyperlink" Target="https://witcher.fandom.com/wiki/Blood_Simple?so=search" TargetMode="External"/><Relationship Id="rId100" Type="http://schemas.openxmlformats.org/officeDocument/2006/relationships/hyperlink" Target="https://youtu.be/DZDFAXM9xv0?t=289" TargetMode="External"/><Relationship Id="rId282" Type="http://schemas.openxmlformats.org/officeDocument/2006/relationships/hyperlink" Target="https://youtu.be/g0nt6upE1BQ?t=526" TargetMode="External"/><Relationship Id="rId338" Type="http://schemas.openxmlformats.org/officeDocument/2006/relationships/hyperlink" Target="https://witcher.fandom.com/wiki/Ugly_Baby?so=search" TargetMode="External"/><Relationship Id="rId503" Type="http://schemas.openxmlformats.org/officeDocument/2006/relationships/hyperlink" Target="https://youtu.be/XFXGpAHcRYc?t=111" TargetMode="External"/><Relationship Id="rId545" Type="http://schemas.openxmlformats.org/officeDocument/2006/relationships/hyperlink" Target="https://witcher.fandom.com/wiki/A_Barnful_of_Trouble?so=search" TargetMode="External"/><Relationship Id="rId587" Type="http://schemas.openxmlformats.org/officeDocument/2006/relationships/hyperlink" Target="https://witcher.fandom.com/wiki/Suspicious_Shakedown" TargetMode="External"/><Relationship Id="rId710" Type="http://schemas.openxmlformats.org/officeDocument/2006/relationships/hyperlink" Target="https://witcher.fandom.com/wiki/A_Towerful_of_Mice?so=search" TargetMode="External"/><Relationship Id="rId752" Type="http://schemas.openxmlformats.org/officeDocument/2006/relationships/hyperlink" Target="https://witcher.fandom.com/wiki/The_Nilfgaardian_Connection?so=search" TargetMode="External"/><Relationship Id="rId8" Type="http://schemas.openxmlformats.org/officeDocument/2006/relationships/hyperlink" Target="https://witcher.fandom.com/wiki/Scavenger_Hunt:_Grandmaster_Manticore_Gear" TargetMode="External"/><Relationship Id="rId142" Type="http://schemas.openxmlformats.org/officeDocument/2006/relationships/hyperlink" Target="https://witcher.fandom.com/wiki/The_Warble_of_a_Smitten_Knight?so=search" TargetMode="External"/><Relationship Id="rId184" Type="http://schemas.openxmlformats.org/officeDocument/2006/relationships/hyperlink" Target="https://witcher.fandom.com/wiki/The_Sword,_Famine_and_Perfidy?so=search" TargetMode="External"/><Relationship Id="rId391" Type="http://schemas.openxmlformats.org/officeDocument/2006/relationships/hyperlink" Target="https://youtu.be/5lqKyLZ0MHs?t=381" TargetMode="External"/><Relationship Id="rId405" Type="http://schemas.openxmlformats.org/officeDocument/2006/relationships/hyperlink" Target="https://youtu.be/pkwngBL6E_0?list=PLgHgYXIqVlYb0UtbPpQmlVbbomM92PNEv&amp;t=21" TargetMode="External"/><Relationship Id="rId447" Type="http://schemas.openxmlformats.org/officeDocument/2006/relationships/hyperlink" Target="https://witcher.fandom.com/wiki/The_Calm_Before_the_Storm?so=search" TargetMode="External"/><Relationship Id="rId612" Type="http://schemas.openxmlformats.org/officeDocument/2006/relationships/hyperlink" Target="https://witcher.fandom.com/wiki/Cat_School_Gear?so=search" TargetMode="External"/><Relationship Id="rId794" Type="http://schemas.openxmlformats.org/officeDocument/2006/relationships/hyperlink" Target="https://www.gamebanshee.com/thewitcher3/walkthrough/thelordofundvik.php" TargetMode="External"/><Relationship Id="rId251" Type="http://schemas.openxmlformats.org/officeDocument/2006/relationships/hyperlink" Target="https://youtu.be/u64q8nqx8PI" TargetMode="External"/><Relationship Id="rId489" Type="http://schemas.openxmlformats.org/officeDocument/2006/relationships/hyperlink" Target="https://witcher.fandom.com/wiki/Black_Pearl_(quest)?so=search" TargetMode="External"/><Relationship Id="rId654" Type="http://schemas.openxmlformats.org/officeDocument/2006/relationships/hyperlink" Target="https://thewitcher3.wiki.fextralife.com/Contract:+Components+for+an+Armorer" TargetMode="External"/><Relationship Id="rId696" Type="http://schemas.openxmlformats.org/officeDocument/2006/relationships/hyperlink" Target="https://youtu.be/2rUGRP3i5rg" TargetMode="External"/><Relationship Id="rId46" Type="http://schemas.openxmlformats.org/officeDocument/2006/relationships/hyperlink" Target="https://youtu.be/oV1cCM_YEAw?t=871" TargetMode="External"/><Relationship Id="rId293" Type="http://schemas.openxmlformats.org/officeDocument/2006/relationships/hyperlink" Target="https://witcher.fandom.com/wiki/The_Isle_of_Mists_(quest)?so=search" TargetMode="External"/><Relationship Id="rId307" Type="http://schemas.openxmlformats.org/officeDocument/2006/relationships/hyperlink" Target="https://youtu.be/N2CWiIU3NwM?t=230" TargetMode="External"/><Relationship Id="rId349" Type="http://schemas.openxmlformats.org/officeDocument/2006/relationships/hyperlink" Target="https://witcher.fandom.com/wiki/Griffin_School_Gear?so=search" TargetMode="External"/><Relationship Id="rId514" Type="http://schemas.openxmlformats.org/officeDocument/2006/relationships/hyperlink" Target="https://witcher.fandom.com/wiki/Now_or_Never?so=search" TargetMode="External"/><Relationship Id="rId556" Type="http://schemas.openxmlformats.org/officeDocument/2006/relationships/hyperlink" Target="https://witcher.fandom.com/wiki/The_Nowhere_Inn?so=search" TargetMode="External"/><Relationship Id="rId721" Type="http://schemas.openxmlformats.org/officeDocument/2006/relationships/hyperlink" Target="https://witcher.fandom.com/wiki/Deadly_Crossing?so=search" TargetMode="External"/><Relationship Id="rId763" Type="http://schemas.openxmlformats.org/officeDocument/2006/relationships/hyperlink" Target="https://witcher.fandom.com/wiki/Dirty_Funds?so=search" TargetMode="External"/><Relationship Id="rId88" Type="http://schemas.openxmlformats.org/officeDocument/2006/relationships/hyperlink" Target="https://youtu.be/qjqyOTace40?t=966" TargetMode="External"/><Relationship Id="rId111" Type="http://schemas.openxmlformats.org/officeDocument/2006/relationships/hyperlink" Target="https://witcher.fandom.com/wiki/A_Portrait_of_the_Witcher_as_an_Old_Man?so=search" TargetMode="External"/><Relationship Id="rId153" Type="http://schemas.openxmlformats.org/officeDocument/2006/relationships/hyperlink" Target="https://youtu.be/Z0f8MjdKAf4?t=19" TargetMode="External"/><Relationship Id="rId195" Type="http://schemas.openxmlformats.org/officeDocument/2006/relationships/hyperlink" Target="https://youtu.be/SKnokMVeLwA?t=310" TargetMode="External"/><Relationship Id="rId209" Type="http://schemas.openxmlformats.org/officeDocument/2006/relationships/hyperlink" Target="https://witcher.fandom.com/wiki/Avid_Collector?so=search" TargetMode="External"/><Relationship Id="rId360" Type="http://schemas.openxmlformats.org/officeDocument/2006/relationships/hyperlink" Target="https://witcher.fandom.com/wiki/Inheritance?so=search" TargetMode="External"/><Relationship Id="rId416" Type="http://schemas.openxmlformats.org/officeDocument/2006/relationships/hyperlink" Target="https://witcher.fandom.com/wiki/Contract:_Deadly_Delights?so=search" TargetMode="External"/><Relationship Id="rId598" Type="http://schemas.openxmlformats.org/officeDocument/2006/relationships/hyperlink" Target="https://witcher.fandom.com/wiki/Face_Me_if_You_Dare!?so=search" TargetMode="External"/><Relationship Id="rId220" Type="http://schemas.openxmlformats.org/officeDocument/2006/relationships/hyperlink" Target="https://youtu.be/-lab3KnfnDk?t=627" TargetMode="External"/><Relationship Id="rId458" Type="http://schemas.openxmlformats.org/officeDocument/2006/relationships/hyperlink" Target="https://witcher.fandom.com/wiki/Worthy_of_Trust?so=search" TargetMode="External"/><Relationship Id="rId623" Type="http://schemas.openxmlformats.org/officeDocument/2006/relationships/hyperlink" Target="https://witcher.fandom.com/wiki/Tough_Luck?so=search" TargetMode="External"/><Relationship Id="rId665" Type="http://schemas.openxmlformats.org/officeDocument/2006/relationships/hyperlink" Target="https://witcher.fandom.com/wiki/Wild_at_Heart?so=search" TargetMode="External"/><Relationship Id="rId15" Type="http://schemas.openxmlformats.org/officeDocument/2006/relationships/hyperlink" Target="https://youtu.be/hZOEmwcTJtc?t=164" TargetMode="External"/><Relationship Id="rId57" Type="http://schemas.openxmlformats.org/officeDocument/2006/relationships/hyperlink" Target="https://youtu.be/E1UJPNfBTDU?t=848" TargetMode="External"/><Relationship Id="rId262" Type="http://schemas.openxmlformats.org/officeDocument/2006/relationships/hyperlink" Target="https://youtu.be/3FdhKhC6kGY?t=1249" TargetMode="External"/><Relationship Id="rId318" Type="http://schemas.openxmlformats.org/officeDocument/2006/relationships/hyperlink" Target="https://witcher.fandom.com/wiki/No_Place_Like_Home?so=search" TargetMode="External"/><Relationship Id="rId525" Type="http://schemas.openxmlformats.org/officeDocument/2006/relationships/hyperlink" Target="https://youtu.be/2ZBzsBpS8zw?t=161" TargetMode="External"/><Relationship Id="rId567" Type="http://schemas.openxmlformats.org/officeDocument/2006/relationships/hyperlink" Target="https://youtu.be/uCp1CLtjto8?t=49" TargetMode="External"/><Relationship Id="rId732" Type="http://schemas.openxmlformats.org/officeDocument/2006/relationships/hyperlink" Target="https://youtu.be/R6uKK4dc52U?t=1" TargetMode="External"/><Relationship Id="rId99" Type="http://schemas.openxmlformats.org/officeDocument/2006/relationships/hyperlink" Target="https://youtu.be/fL2cKVWT920?t=544" TargetMode="External"/><Relationship Id="rId122" Type="http://schemas.openxmlformats.org/officeDocument/2006/relationships/hyperlink" Target="https://youtu.be/X0RRsK7vIRw?t=480" TargetMode="External"/><Relationship Id="rId164" Type="http://schemas.openxmlformats.org/officeDocument/2006/relationships/hyperlink" Target="https://youtu.be/hZOEmwcTJtc?t=505" TargetMode="External"/><Relationship Id="rId371" Type="http://schemas.openxmlformats.org/officeDocument/2006/relationships/hyperlink" Target="https://witcher.fandom.com/wiki/Contract:_Skellige%27s_Most_Wanted?so=search" TargetMode="External"/><Relationship Id="rId774" Type="http://schemas.openxmlformats.org/officeDocument/2006/relationships/hyperlink" Target="https://witcher.fandom.com/wiki/A_Frying_Pan,_Spick_and_Span?so=search" TargetMode="External"/><Relationship Id="rId427" Type="http://schemas.openxmlformats.org/officeDocument/2006/relationships/hyperlink" Target="https://witcher.fandom.com/wiki/The_Cave_of_Dreams?so=search" TargetMode="External"/><Relationship Id="rId469" Type="http://schemas.openxmlformats.org/officeDocument/2006/relationships/hyperlink" Target="https://witcher.fandom.com/wiki/Cat_School_Gear?so=search" TargetMode="External"/><Relationship Id="rId634" Type="http://schemas.openxmlformats.org/officeDocument/2006/relationships/hyperlink" Target="https://witcher.fandom.com/wiki/Sunken_Treasure?so=search" TargetMode="External"/><Relationship Id="rId676" Type="http://schemas.openxmlformats.org/officeDocument/2006/relationships/hyperlink" Target="https://witcher.fandom.com/wiki/Return_to_Crookback_Bog?so=search" TargetMode="External"/><Relationship Id="rId26" Type="http://schemas.openxmlformats.org/officeDocument/2006/relationships/hyperlink" Target="https://witcher.fandom.com/wiki/Don't_Take_Candy_from_a_Stranger?so=search" TargetMode="External"/><Relationship Id="rId231" Type="http://schemas.openxmlformats.org/officeDocument/2006/relationships/hyperlink" Target="https://youtu.be/wLTR5QHFJDw?t=403" TargetMode="External"/><Relationship Id="rId273" Type="http://schemas.openxmlformats.org/officeDocument/2006/relationships/hyperlink" Target="https://youtu.be/-FOLXMoBy4c?t=781" TargetMode="External"/><Relationship Id="rId329" Type="http://schemas.openxmlformats.org/officeDocument/2006/relationships/hyperlink" Target="https://youtu.be/0SeWwQFmiOk?t=153" TargetMode="External"/><Relationship Id="rId480" Type="http://schemas.openxmlformats.org/officeDocument/2006/relationships/hyperlink" Target="https://witcher.fandom.com/wiki/Contract:_The_Apiarian_Phantom?so=search" TargetMode="External"/><Relationship Id="rId536" Type="http://schemas.openxmlformats.org/officeDocument/2006/relationships/hyperlink" Target="https://witcher.fandom.com/wiki/Ciri%27s_Story:_Breakneck_Speed?so=search" TargetMode="External"/><Relationship Id="rId701" Type="http://schemas.openxmlformats.org/officeDocument/2006/relationships/hyperlink" Target="https://witcher.fandom.com/wiki/Defender_of_the_Faith?so=search" TargetMode="External"/><Relationship Id="rId68" Type="http://schemas.openxmlformats.org/officeDocument/2006/relationships/hyperlink" Target="https://witcher.fandom.com/wiki/Mutagenerator" TargetMode="External"/><Relationship Id="rId133" Type="http://schemas.openxmlformats.org/officeDocument/2006/relationships/hyperlink" Target="https://witcher.fandom.com/wiki/Till_Death_Do_You_Part?so=search" TargetMode="External"/><Relationship Id="rId175" Type="http://schemas.openxmlformats.org/officeDocument/2006/relationships/hyperlink" Target="https://youtu.be/YTKrw-QyFuM?t=86" TargetMode="External"/><Relationship Id="rId340" Type="http://schemas.openxmlformats.org/officeDocument/2006/relationships/hyperlink" Target="https://witcher.fandom.com/wiki/The_Heroes%27_Pursuits:_Kaer_Trolde?so=search" TargetMode="External"/><Relationship Id="rId578" Type="http://schemas.openxmlformats.org/officeDocument/2006/relationships/hyperlink" Target="https://witcher.fandom.com/wiki/The_Flame_of_Hatred?so=search" TargetMode="External"/><Relationship Id="rId743" Type="http://schemas.openxmlformats.org/officeDocument/2006/relationships/hyperlink" Target="https://witcher.fandom.com/wiki/Caravan_Attack?so=search" TargetMode="External"/><Relationship Id="rId785" Type="http://schemas.openxmlformats.org/officeDocument/2006/relationships/hyperlink" Target="https://witcher.fandom.com/wiki/Lilac_and_Gooseberries?so=search" TargetMode="External"/><Relationship Id="rId200" Type="http://schemas.openxmlformats.org/officeDocument/2006/relationships/hyperlink" Target="https://youtu.be/Prmhoy5tjP4?t=43" TargetMode="External"/><Relationship Id="rId382" Type="http://schemas.openxmlformats.org/officeDocument/2006/relationships/hyperlink" Target="https://witcher.fandom.com/wiki/Practicum_in_Advanced_Alchemy?so=search" TargetMode="External"/><Relationship Id="rId438" Type="http://schemas.openxmlformats.org/officeDocument/2006/relationships/hyperlink" Target="https://witcher.fandom.com/wiki/Finders_Keepers_(The_Witcher_3)?so=search" TargetMode="External"/><Relationship Id="rId603" Type="http://schemas.openxmlformats.org/officeDocument/2006/relationships/hyperlink" Target="https://witcher.fandom.com/wiki/Warehouse_of_Woe?so=search" TargetMode="External"/><Relationship Id="rId645" Type="http://schemas.openxmlformats.org/officeDocument/2006/relationships/hyperlink" Target="https://witcher.fandom.com/wiki/Contract:_Jenny_o%27_the_Woods" TargetMode="External"/><Relationship Id="rId687" Type="http://schemas.openxmlformats.org/officeDocument/2006/relationships/hyperlink" Target="https://witcher.fandom.com/wiki/Looters?so=search" TargetMode="External"/><Relationship Id="rId242" Type="http://schemas.openxmlformats.org/officeDocument/2006/relationships/hyperlink" Target="https://youtu.be/wLTR5QHFJDw?t=119" TargetMode="External"/><Relationship Id="rId284" Type="http://schemas.openxmlformats.org/officeDocument/2006/relationships/hyperlink" Target="https://youtu.be/Yg9G7x4m37Y" TargetMode="External"/><Relationship Id="rId491" Type="http://schemas.openxmlformats.org/officeDocument/2006/relationships/hyperlink" Target="https://youtu.be/-FOLXMoBy4c?t=931" TargetMode="External"/><Relationship Id="rId505" Type="http://schemas.openxmlformats.org/officeDocument/2006/relationships/hyperlink" Target="https://witcher.fandom.com/wiki/The_Price_of_Passage?so=search" TargetMode="External"/><Relationship Id="rId712" Type="http://schemas.openxmlformats.org/officeDocument/2006/relationships/hyperlink" Target="https://witcher.fandom.com/wiki/Hazardous_Goods?so=search" TargetMode="External"/><Relationship Id="rId37" Type="http://schemas.openxmlformats.org/officeDocument/2006/relationships/hyperlink" Target="https://witcher.fandom.com/wiki/Vintner%27s_Contract:_Duchaton_Crest" TargetMode="External"/><Relationship Id="rId79" Type="http://schemas.openxmlformats.org/officeDocument/2006/relationships/hyperlink" Target="https://witcher.fandom.com/wiki/Be_It_Ever_So_Humble...?so=search" TargetMode="External"/><Relationship Id="rId102" Type="http://schemas.openxmlformats.org/officeDocument/2006/relationships/hyperlink" Target="https://witcher.fandom.com/wiki/The_Night_of_Long_Fangs?so=search" TargetMode="External"/><Relationship Id="rId144" Type="http://schemas.openxmlformats.org/officeDocument/2006/relationships/hyperlink" Target="https://www.ign.com/wikis/the-witcher-3-wild-hunt/Wine_Wars:_Consorting" TargetMode="External"/><Relationship Id="rId547" Type="http://schemas.openxmlformats.org/officeDocument/2006/relationships/hyperlink" Target="https://witcher.fandom.com/wiki/A_Warm_Welcome?so=search" TargetMode="External"/><Relationship Id="rId589" Type="http://schemas.openxmlformats.org/officeDocument/2006/relationships/hyperlink" Target="https://youtu.be/BYmT2IDy3QY?t=674" TargetMode="External"/><Relationship Id="rId754" Type="http://schemas.openxmlformats.org/officeDocument/2006/relationships/hyperlink" Target="https://youtu.be/g2yEfwNcS9c?t=365" TargetMode="External"/><Relationship Id="rId796" Type="http://schemas.openxmlformats.org/officeDocument/2006/relationships/hyperlink" Target="https://youtu.be/Gz8FJCGHyVE" TargetMode="External"/><Relationship Id="rId90" Type="http://schemas.openxmlformats.org/officeDocument/2006/relationships/hyperlink" Target="https://youtu.be/YuF0c8Kq0-w?t=913" TargetMode="External"/><Relationship Id="rId186" Type="http://schemas.openxmlformats.org/officeDocument/2006/relationships/hyperlink" Target="https://witcher.fandom.com/wiki/The_Royal_Air_Force?so=search" TargetMode="External"/><Relationship Id="rId351" Type="http://schemas.openxmlformats.org/officeDocument/2006/relationships/hyperlink" Target="https://witcher.fandom.com/wiki/Bear_School_Gear?so=search" TargetMode="External"/><Relationship Id="rId393" Type="http://schemas.openxmlformats.org/officeDocument/2006/relationships/hyperlink" Target="https://youtu.be/YTKrw-QyFuM?t=341" TargetMode="External"/><Relationship Id="rId407" Type="http://schemas.openxmlformats.org/officeDocument/2006/relationships/hyperlink" Target="https://witcher.fandom.com/wiki/Coronation?so=search" TargetMode="External"/><Relationship Id="rId449" Type="http://schemas.openxmlformats.org/officeDocument/2006/relationships/hyperlink" Target="https://witcher.fandom.com/wiki/Nameless?so=search" TargetMode="External"/><Relationship Id="rId614" Type="http://schemas.openxmlformats.org/officeDocument/2006/relationships/hyperlink" Target="https://witcher.fandom.com/wiki/Wolf_School_Gear?so=search" TargetMode="External"/><Relationship Id="rId656" Type="http://schemas.openxmlformats.org/officeDocument/2006/relationships/hyperlink" Target="https://witcher.fandom.com/wiki/Master_Armorers?so=search" TargetMode="External"/><Relationship Id="rId211" Type="http://schemas.openxmlformats.org/officeDocument/2006/relationships/hyperlink" Target="https://youtu.be/Nhf23ug9fIo?t=390" TargetMode="External"/><Relationship Id="rId253" Type="http://schemas.openxmlformats.org/officeDocument/2006/relationships/hyperlink" Target="https://youtu.be/yyPMltDjTFw?t=1" TargetMode="External"/><Relationship Id="rId295" Type="http://schemas.openxmlformats.org/officeDocument/2006/relationships/hyperlink" Target="https://witcher.fandom.com/wiki/The_Isle_of_Mists_(quest)?so=search" TargetMode="External"/><Relationship Id="rId309" Type="http://schemas.openxmlformats.org/officeDocument/2006/relationships/hyperlink" Target="https://witcher.fandom.com/wiki/Greenhouse_Effect?so=search" TargetMode="External"/><Relationship Id="rId460" Type="http://schemas.openxmlformats.org/officeDocument/2006/relationships/hyperlink" Target="https://witcher.fandom.com/wiki/The_Lonesome_World_Guide_to_Ard_Skellig" TargetMode="External"/><Relationship Id="rId516" Type="http://schemas.openxmlformats.org/officeDocument/2006/relationships/hyperlink" Target="https://witcher.fandom.com/wiki/Carnal_Sins?so=search" TargetMode="External"/><Relationship Id="rId698" Type="http://schemas.openxmlformats.org/officeDocument/2006/relationships/hyperlink" Target="https://witcher.fandom.com/wiki/A_Dog's_Life?so=search" TargetMode="External"/><Relationship Id="rId48" Type="http://schemas.openxmlformats.org/officeDocument/2006/relationships/hyperlink" Target="https://youtu.be/DZDFAXM9xv0?t=202" TargetMode="External"/><Relationship Id="rId113" Type="http://schemas.openxmlformats.org/officeDocument/2006/relationships/hyperlink" Target="https://witcher.fandom.com/wiki/Wine_is_Sacred?so=search" TargetMode="External"/><Relationship Id="rId320" Type="http://schemas.openxmlformats.org/officeDocument/2006/relationships/hyperlink" Target="https://witcher.fandom.com/wiki/Berengar's_Blade?so=search" TargetMode="External"/><Relationship Id="rId558" Type="http://schemas.openxmlformats.org/officeDocument/2006/relationships/hyperlink" Target="https://witcher.fandom.com/wiki/Following_the_Thread_(The_Witcher_3)?so=search" TargetMode="External"/><Relationship Id="rId723" Type="http://schemas.openxmlformats.org/officeDocument/2006/relationships/hyperlink" Target="https://www.tivaprojects.com/witcher3map/v/index.html" TargetMode="External"/><Relationship Id="rId765" Type="http://schemas.openxmlformats.org/officeDocument/2006/relationships/hyperlink" Target="https://witcher.fandom.com/wiki/Lilac_and_Gooseberries?so=search" TargetMode="External"/><Relationship Id="rId155" Type="http://schemas.openxmlformats.org/officeDocument/2006/relationships/hyperlink" Target="https://witcher.fandom.com/wiki/Raging_Wolf?so=search" TargetMode="External"/><Relationship Id="rId197" Type="http://schemas.openxmlformats.org/officeDocument/2006/relationships/hyperlink" Target="https://youtu.be/4lBuDBeFGZg?t=37" TargetMode="External"/><Relationship Id="rId362" Type="http://schemas.openxmlformats.org/officeDocument/2006/relationships/hyperlink" Target="https://witcher.fandom.com/wiki/Shortcut?so=search" TargetMode="External"/><Relationship Id="rId418" Type="http://schemas.openxmlformats.org/officeDocument/2006/relationships/hyperlink" Target="https://witcher.fandom.com/wiki/The_Lord_of_Undvik?so=search" TargetMode="External"/><Relationship Id="rId625" Type="http://schemas.openxmlformats.org/officeDocument/2006/relationships/hyperlink" Target="https://witcher.fandom.com/wiki/A_Costly_Mistake" TargetMode="External"/><Relationship Id="rId222" Type="http://schemas.openxmlformats.org/officeDocument/2006/relationships/hyperlink" Target="https://witcher.fandom.com/wiki/Open_Sesame!_(Hearts_of_Stone)?so=search" TargetMode="External"/><Relationship Id="rId264" Type="http://schemas.openxmlformats.org/officeDocument/2006/relationships/hyperlink" Target="https://witcher.fandom.com/wiki/Veni_Vidi_Vigo?so=search" TargetMode="External"/><Relationship Id="rId471" Type="http://schemas.openxmlformats.org/officeDocument/2006/relationships/hyperlink" Target="https://witcher.fandom.com/wiki/Cat_School_Gear?so=search" TargetMode="External"/><Relationship Id="rId667" Type="http://schemas.openxmlformats.org/officeDocument/2006/relationships/hyperlink" Target="https://youtu.be/MxlvbAilMio?t=251" TargetMode="External"/><Relationship Id="rId17" Type="http://schemas.openxmlformats.org/officeDocument/2006/relationships/hyperlink" Target="https://witcher.fandom.com/wiki/The_Suffering_of_Young_Francois?so=search" TargetMode="External"/><Relationship Id="rId59" Type="http://schemas.openxmlformats.org/officeDocument/2006/relationships/hyperlink" Target="https://witcher.fandom.com/wiki/Big_Feet_to_Fill?so=search" TargetMode="External"/><Relationship Id="rId124" Type="http://schemas.openxmlformats.org/officeDocument/2006/relationships/hyperlink" Target="https://witcher.fandom.com/wiki/La_Cage_au_Fou?so=search" TargetMode="External"/><Relationship Id="rId527" Type="http://schemas.openxmlformats.org/officeDocument/2006/relationships/hyperlink" Target="https://witcher.fandom.com/wiki/Race:_The_Great_Erasmus_Vegelbud_Memorial_Derby" TargetMode="External"/><Relationship Id="rId569" Type="http://schemas.openxmlformats.org/officeDocument/2006/relationships/hyperlink" Target="https://youtu.be/uCp1CLtjto8?t=761" TargetMode="External"/><Relationship Id="rId734" Type="http://schemas.openxmlformats.org/officeDocument/2006/relationships/hyperlink" Target="https://witcher.fandom.com/wiki/Family_Matters?so=search" TargetMode="External"/><Relationship Id="rId776" Type="http://schemas.openxmlformats.org/officeDocument/2006/relationships/hyperlink" Target="https://youtu.be/g2yEfwNcS9c?t=277" TargetMode="External"/><Relationship Id="rId70" Type="http://schemas.openxmlformats.org/officeDocument/2006/relationships/hyperlink" Target="https://youtu.be/2XtIwLqkJ0o?t=37" TargetMode="External"/><Relationship Id="rId166" Type="http://schemas.openxmlformats.org/officeDocument/2006/relationships/hyperlink" Target="https://witcher.fandom.com/wiki/Blood_Run?so=search" TargetMode="External"/><Relationship Id="rId331" Type="http://schemas.openxmlformats.org/officeDocument/2006/relationships/hyperlink" Target="https://youtu.be/0SeWwQFmiOk?t=43" TargetMode="External"/><Relationship Id="rId373" Type="http://schemas.openxmlformats.org/officeDocument/2006/relationships/hyperlink" Target="https://witcher.fandom.com/wiki/Contract:_Missing_Miners?so=search" TargetMode="External"/><Relationship Id="rId429" Type="http://schemas.openxmlformats.org/officeDocument/2006/relationships/hyperlink" Target="https://witcher.fandom.com/wiki/Stranger_in_a_Strange_Land?so=search" TargetMode="External"/><Relationship Id="rId580" Type="http://schemas.openxmlformats.org/officeDocument/2006/relationships/hyperlink" Target="https://witcher.fandom.com/wiki/Never_Trust_Children?so=search" TargetMode="External"/><Relationship Id="rId636" Type="http://schemas.openxmlformats.org/officeDocument/2006/relationships/hyperlink" Target="https://witcher.fandom.com/wiki/Lost_Goods?so=search" TargetMode="External"/><Relationship Id="rId1" Type="http://schemas.openxmlformats.org/officeDocument/2006/relationships/hyperlink" Target="https://witcher.fandom.com/wiki/Gwent:_To_Everything_-_Turn,_Turn,_Tournament!?so=search" TargetMode="External"/><Relationship Id="rId233" Type="http://schemas.openxmlformats.org/officeDocument/2006/relationships/hyperlink" Target="https://youtu.be/wLTR5QHFJDw?t=310" TargetMode="External"/><Relationship Id="rId440" Type="http://schemas.openxmlformats.org/officeDocument/2006/relationships/hyperlink" Target="https://witcher.fandom.com/wiki/Yustianna_Disturbed?so=search" TargetMode="External"/><Relationship Id="rId678" Type="http://schemas.openxmlformats.org/officeDocument/2006/relationships/hyperlink" Target="https://witcher.fandom.com/wiki/Ciri%27s_Story:_Out_of_the_Shadows?so=search" TargetMode="External"/><Relationship Id="rId28" Type="http://schemas.openxmlformats.org/officeDocument/2006/relationships/hyperlink" Target="https://witcher.fandom.com/wiki/Coin_Doesn't_Stink?so=search" TargetMode="External"/><Relationship Id="rId275" Type="http://schemas.openxmlformats.org/officeDocument/2006/relationships/hyperlink" Target="https://www.youtube.com/watch?v=yPXKQxZjp_U" TargetMode="External"/><Relationship Id="rId300" Type="http://schemas.openxmlformats.org/officeDocument/2006/relationships/hyperlink" Target="https://witcher.fandom.com/wiki/Brothers_In_Arms:_Velen?so=search" TargetMode="External"/><Relationship Id="rId482" Type="http://schemas.openxmlformats.org/officeDocument/2006/relationships/hyperlink" Target="https://youtu.be/hZmrXfPLr_E" TargetMode="External"/><Relationship Id="rId538" Type="http://schemas.openxmlformats.org/officeDocument/2006/relationships/hyperlink" Target="https://youtu.be/CiijenGdZWY?t=808" TargetMode="External"/><Relationship Id="rId703" Type="http://schemas.openxmlformats.org/officeDocument/2006/relationships/hyperlink" Target="https://witcher.fandom.com/wiki/Looters?so=search" TargetMode="External"/><Relationship Id="rId745" Type="http://schemas.openxmlformats.org/officeDocument/2006/relationships/hyperlink" Target="https://youtu.be/w52Kkxky2jA?t=22" TargetMode="External"/><Relationship Id="rId81" Type="http://schemas.openxmlformats.org/officeDocument/2006/relationships/hyperlink" Target="https://witcher.fandom.com/wiki/The_Perks_of_Being_a_Jailbird?so=search" TargetMode="External"/><Relationship Id="rId135" Type="http://schemas.openxmlformats.org/officeDocument/2006/relationships/hyperlink" Target="https://witcher.fandom.com/wiki/The_Last_Exploits_of_Selina's_Gang?so=search" TargetMode="External"/><Relationship Id="rId177" Type="http://schemas.openxmlformats.org/officeDocument/2006/relationships/hyperlink" Target="https://witcher.fandom.com/wiki/The_Beast_of_Toussaint?so=search" TargetMode="External"/><Relationship Id="rId342" Type="http://schemas.openxmlformats.org/officeDocument/2006/relationships/hyperlink" Target="https://witcher.fandom.com/wiki/The_Heroes%27_Pursuits:_Fayrlund?so=search" TargetMode="External"/><Relationship Id="rId384" Type="http://schemas.openxmlformats.org/officeDocument/2006/relationships/hyperlink" Target="https://youtu.be/-FOLXMoBy4c?t=45" TargetMode="External"/><Relationship Id="rId591" Type="http://schemas.openxmlformats.org/officeDocument/2006/relationships/hyperlink" Target="https://youtu.be/BYmT2IDy3QY?t=177" TargetMode="External"/><Relationship Id="rId605" Type="http://schemas.openxmlformats.org/officeDocument/2006/relationships/hyperlink" Target="https://witcher.fandom.com/wiki/A_Walk_on_the_Waterfront?so=search" TargetMode="External"/><Relationship Id="rId787" Type="http://schemas.openxmlformats.org/officeDocument/2006/relationships/hyperlink" Target="https://www.reddit.com/r/witcher/s/VBeawWrPgD" TargetMode="External"/><Relationship Id="rId202" Type="http://schemas.openxmlformats.org/officeDocument/2006/relationships/hyperlink" Target="https://youtu.be/4f5rItAtjIM?t=555" TargetMode="External"/><Relationship Id="rId244" Type="http://schemas.openxmlformats.org/officeDocument/2006/relationships/hyperlink" Target="https://youtu.be/wLTR5QHFJDw?t=70" TargetMode="External"/><Relationship Id="rId647" Type="http://schemas.openxmlformats.org/officeDocument/2006/relationships/hyperlink" Target="https://youtu.be/xg7n597DLBI?t=15" TargetMode="External"/><Relationship Id="rId689" Type="http://schemas.openxmlformats.org/officeDocument/2006/relationships/hyperlink" Target="https://youtu.be/jCvo5fedols?t=552" TargetMode="External"/><Relationship Id="rId39" Type="http://schemas.openxmlformats.org/officeDocument/2006/relationships/hyperlink" Target="https://youtu.be/-v4tnEx-_Fo?t=687" TargetMode="External"/><Relationship Id="rId286" Type="http://schemas.openxmlformats.org/officeDocument/2006/relationships/hyperlink" Target="https://witcher.fandom.com/wiki/Blood_on_the_Battlefield?so=search" TargetMode="External"/><Relationship Id="rId451" Type="http://schemas.openxmlformats.org/officeDocument/2006/relationships/hyperlink" Target="https://witcher.fandom.com/wiki/Missing_Persons?so=search" TargetMode="External"/><Relationship Id="rId493" Type="http://schemas.openxmlformats.org/officeDocument/2006/relationships/hyperlink" Target="https://witcher.fandom.com/wiki/Novigrad_Hospitality?so=search" TargetMode="External"/><Relationship Id="rId507" Type="http://schemas.openxmlformats.org/officeDocument/2006/relationships/hyperlink" Target="https://youtu.be/XFXGpAHcRYc?t=62" TargetMode="External"/><Relationship Id="rId549" Type="http://schemas.openxmlformats.org/officeDocument/2006/relationships/hyperlink" Target="https://witcher.fandom.com/wiki/A_Favor_for_Radovid?so=search" TargetMode="External"/><Relationship Id="rId714" Type="http://schemas.openxmlformats.org/officeDocument/2006/relationships/hyperlink" Target="https://witcher.fandom.com/wiki/Magic_Lamp_(quest)?so=search" TargetMode="External"/><Relationship Id="rId756" Type="http://schemas.openxmlformats.org/officeDocument/2006/relationships/hyperlink" Target="https://youtu.be/MZoVcr4o5BY?t=19" TargetMode="External"/><Relationship Id="rId50" Type="http://schemas.openxmlformats.org/officeDocument/2006/relationships/hyperlink" Target="https://witcher.fandom.com/wiki/Mutual_of_Beauclair's_Wild_Kingdom?so=search" TargetMode="External"/><Relationship Id="rId104" Type="http://schemas.openxmlformats.org/officeDocument/2006/relationships/hyperlink" Target="https://www.gamepressure.com/thewitcher3bloodandwine/available-endings/z38f14" TargetMode="External"/><Relationship Id="rId146" Type="http://schemas.openxmlformats.org/officeDocument/2006/relationships/hyperlink" Target="https://www.ign.com/wikis/the-witcher-3-wild-hunt/Wine_Wars:_Consorting" TargetMode="External"/><Relationship Id="rId188" Type="http://schemas.openxmlformats.org/officeDocument/2006/relationships/hyperlink" Target="https://witcher.fandom.com/wiki/From_Ofier's_Distant_Shores?so=search" TargetMode="External"/><Relationship Id="rId311" Type="http://schemas.openxmlformats.org/officeDocument/2006/relationships/hyperlink" Target="https://witcher.fandom.com/wiki/Monster_Slayer?so=search" TargetMode="External"/><Relationship Id="rId353" Type="http://schemas.openxmlformats.org/officeDocument/2006/relationships/hyperlink" Target="https://vulkk.com/2016/05/14/tyrion-lannisters-dead-body-witcher-3-wild-hunt-easter-egg/" TargetMode="External"/><Relationship Id="rId395" Type="http://schemas.openxmlformats.org/officeDocument/2006/relationships/hyperlink" Target="https://witcher.fandom.com/wiki/Master_of_the_Arena?so=search" TargetMode="External"/><Relationship Id="rId409" Type="http://schemas.openxmlformats.org/officeDocument/2006/relationships/hyperlink" Target="https://youtu.be/CtcT_WDM-vw" TargetMode="External"/><Relationship Id="rId560" Type="http://schemas.openxmlformats.org/officeDocument/2006/relationships/hyperlink" Target="https://witcher.fandom.com/wiki/Fencing_Lessons?so=search" TargetMode="External"/><Relationship Id="rId92" Type="http://schemas.openxmlformats.org/officeDocument/2006/relationships/hyperlink" Target="https://youtu.be/84sCitXOlnM?t=364" TargetMode="External"/><Relationship Id="rId213" Type="http://schemas.openxmlformats.org/officeDocument/2006/relationships/hyperlink" Target="https://youtu.be/2XtIwLqkJ0o?t=677" TargetMode="External"/><Relationship Id="rId420" Type="http://schemas.openxmlformats.org/officeDocument/2006/relationships/hyperlink" Target="https://www.youtube.com/watch?v=PWrQxYQzaXs&amp;t=26s" TargetMode="External"/><Relationship Id="rId616" Type="http://schemas.openxmlformats.org/officeDocument/2006/relationships/hyperlink" Target="https://witcher.fandom.com/wiki/In_the_Eternal_Fire's_Shadow?so=search" TargetMode="External"/><Relationship Id="rId658" Type="http://schemas.openxmlformats.org/officeDocument/2006/relationships/hyperlink" Target="https://witcher.fandom.com/wiki/Blood_Ties?so=search" TargetMode="External"/><Relationship Id="rId255" Type="http://schemas.openxmlformats.org/officeDocument/2006/relationships/hyperlink" Target="https://witcher.fandom.com/wiki/Faithful_Friend?so=search" TargetMode="External"/><Relationship Id="rId297" Type="http://schemas.openxmlformats.org/officeDocument/2006/relationships/hyperlink" Target="https://witcher.fandom.com/wiki/Brothers_In_Arms:_Nilfgaard?so=search" TargetMode="External"/><Relationship Id="rId462" Type="http://schemas.openxmlformats.org/officeDocument/2006/relationships/hyperlink" Target="https://witcher.fandom.com/wiki/The_King_is_Dead_%E2%80%93_Long_Live_the_King?so=search" TargetMode="External"/><Relationship Id="rId518" Type="http://schemas.openxmlformats.org/officeDocument/2006/relationships/hyperlink" Target="https://youtu.be/2XtIwLqkJ0o?t=575" TargetMode="External"/><Relationship Id="rId725" Type="http://schemas.openxmlformats.org/officeDocument/2006/relationships/hyperlink" Target="https://witcher.fandom.com/wiki/A_Princess_in_Distress?so=search" TargetMode="External"/><Relationship Id="rId115" Type="http://schemas.openxmlformats.org/officeDocument/2006/relationships/hyperlink" Target="https://youtu.be/v0AyJBydK88?t=709" TargetMode="External"/><Relationship Id="rId157" Type="http://schemas.openxmlformats.org/officeDocument/2006/relationships/hyperlink" Target="https://witcher.fandom.com/wiki/There_Can_Be_Only_One?so=search" TargetMode="External"/><Relationship Id="rId322" Type="http://schemas.openxmlformats.org/officeDocument/2006/relationships/hyperlink" Target="https://youtu.be/0SeWwQFmiOk?t=618" TargetMode="External"/><Relationship Id="rId364" Type="http://schemas.openxmlformats.org/officeDocument/2006/relationships/hyperlink" Target="https://witcher.fandom.com/wiki/Nilfgaardian_Treasure?so=search" TargetMode="External"/><Relationship Id="rId767" Type="http://schemas.openxmlformats.org/officeDocument/2006/relationships/hyperlink" Target="https://youtu.be/kEvNj8FoGsU?t=2" TargetMode="External"/><Relationship Id="rId61" Type="http://schemas.openxmlformats.org/officeDocument/2006/relationships/hyperlink" Target="https://witcher.fandom.com/wiki/A_Knight's_Tales?so=search" TargetMode="External"/><Relationship Id="rId199" Type="http://schemas.openxmlformats.org/officeDocument/2006/relationships/hyperlink" Target="https://youtu.be/j3oGWhfVku4" TargetMode="External"/><Relationship Id="rId571" Type="http://schemas.openxmlformats.org/officeDocument/2006/relationships/hyperlink" Target="https://witcher.fandom.com/wiki/Flesh_for_Sale?so=search" TargetMode="External"/><Relationship Id="rId627" Type="http://schemas.openxmlformats.org/officeDocument/2006/relationships/hyperlink" Target="https://youtu.be/eWdTzQJR01s?t=722" TargetMode="External"/><Relationship Id="rId669" Type="http://schemas.openxmlformats.org/officeDocument/2006/relationships/hyperlink" Target="https://youtu.be/2XtIwLqkJ0o?t=356" TargetMode="External"/><Relationship Id="rId19" Type="http://schemas.openxmlformats.org/officeDocument/2006/relationships/hyperlink" Target="https://witcher.fandom.com/wiki/What_Was_This_About_Again%3F?so=search" TargetMode="External"/><Relationship Id="rId224" Type="http://schemas.openxmlformats.org/officeDocument/2006/relationships/hyperlink" Target="https://youtu.be/SgLEh3vvn54" TargetMode="External"/><Relationship Id="rId266" Type="http://schemas.openxmlformats.org/officeDocument/2006/relationships/hyperlink" Target="https://witcher.fandom.com/wiki/The_Sunstone?so=search" TargetMode="External"/><Relationship Id="rId431" Type="http://schemas.openxmlformats.org/officeDocument/2006/relationships/hyperlink" Target="https://youtu.be/NF94g589sOI?t=9" TargetMode="External"/><Relationship Id="rId473" Type="http://schemas.openxmlformats.org/officeDocument/2006/relationships/hyperlink" Target="https://witcher.fandom.com/wiki/Coast_of_Wrecks_(quest)?so=search" TargetMode="External"/><Relationship Id="rId529" Type="http://schemas.openxmlformats.org/officeDocument/2006/relationships/hyperlink" Target="https://witcher.fandom.com/wiki/The_Nobleman_Statuette?so=search" TargetMode="External"/><Relationship Id="rId680" Type="http://schemas.openxmlformats.org/officeDocument/2006/relationships/hyperlink" Target="https://youtu.be/SaheseNLfzs?t=32" TargetMode="External"/><Relationship Id="rId736" Type="http://schemas.openxmlformats.org/officeDocument/2006/relationships/hyperlink" Target="https://youtu.be/ZpOGFPHpMk4?t=3" TargetMode="External"/><Relationship Id="rId30" Type="http://schemas.openxmlformats.org/officeDocument/2006/relationships/hyperlink" Target="https://witcher.fandom.com/wiki/Feet_as_Cold_as_Ice?so=search" TargetMode="External"/><Relationship Id="rId126" Type="http://schemas.openxmlformats.org/officeDocument/2006/relationships/hyperlink" Target="https://witcher.fandom.com/wiki/Recipe_for_Scrambled_Slyzard_Eggs" TargetMode="External"/><Relationship Id="rId168" Type="http://schemas.openxmlformats.org/officeDocument/2006/relationships/hyperlink" Target="https://youtu.be/E1UJPNfBTDU?t=197" TargetMode="External"/><Relationship Id="rId333" Type="http://schemas.openxmlformats.org/officeDocument/2006/relationships/hyperlink" Target="https://witcher.fandom.com/wiki/The_Final_Trial?so=search" TargetMode="External"/><Relationship Id="rId540" Type="http://schemas.openxmlformats.org/officeDocument/2006/relationships/hyperlink" Target="https://witcher.fandom.com/wiki/Gwent:_Playing_Innkeeps?so=search" TargetMode="External"/><Relationship Id="rId778" Type="http://schemas.openxmlformats.org/officeDocument/2006/relationships/hyperlink" Target="https://youtu.be/g2yEfwNcS9c?t=35" TargetMode="External"/><Relationship Id="rId72" Type="http://schemas.openxmlformats.org/officeDocument/2006/relationships/hyperlink" Target="https://witcher.fandom.com/wiki/Tesham_Mutna?so=search" TargetMode="External"/><Relationship Id="rId375" Type="http://schemas.openxmlformats.org/officeDocument/2006/relationships/hyperlink" Target="https://witcher.fandom.com/wiki/Contract:_Here_Comes_the_Groom?so=search" TargetMode="External"/><Relationship Id="rId582" Type="http://schemas.openxmlformats.org/officeDocument/2006/relationships/hyperlink" Target="https://youtu.be/CiijenGdZWY?t=117" TargetMode="External"/><Relationship Id="rId638" Type="http://schemas.openxmlformats.org/officeDocument/2006/relationships/hyperlink" Target="https://witcher.fandom.com/wiki/Contract:_Missing_Brother?so=search" TargetMode="External"/><Relationship Id="rId3" Type="http://schemas.openxmlformats.org/officeDocument/2006/relationships/hyperlink" Target="https://youtu.be/g5TfQ7Emgr0" TargetMode="External"/><Relationship Id="rId235" Type="http://schemas.openxmlformats.org/officeDocument/2006/relationships/hyperlink" Target="https://youtu.be/wLTR5QHFJDw?t=265" TargetMode="External"/><Relationship Id="rId277" Type="http://schemas.openxmlformats.org/officeDocument/2006/relationships/hyperlink" Target="https://witcher.fandom.com/wiki/Final_Preparations?so=search" TargetMode="External"/><Relationship Id="rId400" Type="http://schemas.openxmlformats.org/officeDocument/2006/relationships/hyperlink" Target="https://witcher.fandom.com/wiki/A_Hallowed_Horn?so=search" TargetMode="External"/><Relationship Id="rId442" Type="http://schemas.openxmlformats.org/officeDocument/2006/relationships/hyperlink" Target="https://witcher.fandom.com/wiki/Redania's_Most_Wanted?so=search" TargetMode="External"/><Relationship Id="rId484" Type="http://schemas.openxmlformats.org/officeDocument/2006/relationships/hyperlink" Target="https://youtu.be/ie2F8NBo8ng?t=26" TargetMode="External"/><Relationship Id="rId705" Type="http://schemas.openxmlformats.org/officeDocument/2006/relationships/hyperlink" Target="https://witcher.fandom.com/wiki/A_Favor_for_a_Friend?so=search" TargetMode="External"/><Relationship Id="rId137" Type="http://schemas.openxmlformats.org/officeDocument/2006/relationships/hyperlink" Target="https://youtu.be/X9UYXGo-s_k" TargetMode="External"/><Relationship Id="rId302" Type="http://schemas.openxmlformats.org/officeDocument/2006/relationships/hyperlink" Target="https://witcher.fandom.com/wiki/Forgotten_Wolf_School_Gear?so=search" TargetMode="External"/><Relationship Id="rId344" Type="http://schemas.openxmlformats.org/officeDocument/2006/relationships/hyperlink" Target="https://witcher.fandom.com/wiki/Gwent:_Skellige_Style?so=search" TargetMode="External"/><Relationship Id="rId691" Type="http://schemas.openxmlformats.org/officeDocument/2006/relationships/hyperlink" Target="https://youtu.be/jCvo5fedols?t=500" TargetMode="External"/><Relationship Id="rId747" Type="http://schemas.openxmlformats.org/officeDocument/2006/relationships/hyperlink" Target="https://witcher.fandom.com/wiki/Deadly_Crossing?so=search" TargetMode="External"/><Relationship Id="rId789" Type="http://schemas.openxmlformats.org/officeDocument/2006/relationships/hyperlink" Target="https://www.rockpapershotgun.com/the-witcher-3-hairstyles-and-beards" TargetMode="External"/><Relationship Id="rId41" Type="http://schemas.openxmlformats.org/officeDocument/2006/relationships/hyperlink" Target="https://witcher.fandom.com/wiki/Vintner%27s_Contract:_Chuchote_Cave" TargetMode="External"/><Relationship Id="rId83" Type="http://schemas.openxmlformats.org/officeDocument/2006/relationships/hyperlink" Target="https://witcher.fandom.com/wiki/Burlap_is_the_New_Stripe?so=search" TargetMode="External"/><Relationship Id="rId179" Type="http://schemas.openxmlformats.org/officeDocument/2006/relationships/hyperlink" Target="https://witcher.fandom.com/wiki/Envoys,_Wineboys" TargetMode="External"/><Relationship Id="rId386" Type="http://schemas.openxmlformats.org/officeDocument/2006/relationships/hyperlink" Target="https://witcher.fandom.com/wiki/The_Path_of_Warriors?so=search" TargetMode="External"/><Relationship Id="rId551" Type="http://schemas.openxmlformats.org/officeDocument/2006/relationships/hyperlink" Target="https://witcher.fandom.com/wiki/Ciri%27s_Story:_Visiting_Junior?so=search" TargetMode="External"/><Relationship Id="rId593" Type="http://schemas.openxmlformats.org/officeDocument/2006/relationships/hyperlink" Target="https://youtu.be/BYmT2IDy3QY?t=23" TargetMode="External"/><Relationship Id="rId607" Type="http://schemas.openxmlformats.org/officeDocument/2006/relationships/hyperlink" Target="https://witcher.fandom.com/wiki/Racists_of_Novigrad?so=search" TargetMode="External"/><Relationship Id="rId649" Type="http://schemas.openxmlformats.org/officeDocument/2006/relationships/hyperlink" Target="https://witcher.fandom.com/wiki/Contract:_Woodland_Beast?so=search" TargetMode="External"/><Relationship Id="rId190" Type="http://schemas.openxmlformats.org/officeDocument/2006/relationships/hyperlink" Target="https://witcher.fandom.com/wiki/Rose_on_a_Red_Field?so=search" TargetMode="External"/><Relationship Id="rId204" Type="http://schemas.openxmlformats.org/officeDocument/2006/relationships/hyperlink" Target="https://youtu.be/aDxSDptPgtQ?t=434" TargetMode="External"/><Relationship Id="rId246" Type="http://schemas.openxmlformats.org/officeDocument/2006/relationships/hyperlink" Target="https://witcher.fandom.com/wiki/Dead_Man's_Party?so=search" TargetMode="External"/><Relationship Id="rId288" Type="http://schemas.openxmlformats.org/officeDocument/2006/relationships/hyperlink" Target="https://youtu.be/zGL0uKJWHiw?t=292" TargetMode="External"/><Relationship Id="rId411" Type="http://schemas.openxmlformats.org/officeDocument/2006/relationships/hyperlink" Target="https://youtu.be/NF94g589sOI?t=338" TargetMode="External"/><Relationship Id="rId453" Type="http://schemas.openxmlformats.org/officeDocument/2006/relationships/hyperlink" Target="https://youtu.be/84sCitXOlnM?t=83" TargetMode="External"/><Relationship Id="rId509" Type="http://schemas.openxmlformats.org/officeDocument/2006/relationships/hyperlink" Target="https://witcher.fandom.com/wiki/Contract:_The_Oxenfurt_Drunk?so=search" TargetMode="External"/><Relationship Id="rId660" Type="http://schemas.openxmlformats.org/officeDocument/2006/relationships/hyperlink" Target="https://youtu.be/xZh9Ck9MxQY?t=196" TargetMode="External"/><Relationship Id="rId106" Type="http://schemas.openxmlformats.org/officeDocument/2006/relationships/hyperlink" Target="https://youtu.be/xHcg-V8cWZw?t=1107" TargetMode="External"/><Relationship Id="rId313" Type="http://schemas.openxmlformats.org/officeDocument/2006/relationships/hyperlink" Target="https://witcher.fandom.com/wiki/Bastion?so=search" TargetMode="External"/><Relationship Id="rId495" Type="http://schemas.openxmlformats.org/officeDocument/2006/relationships/hyperlink" Target="https://witcher.fandom.com/wiki/Hey,_You_Wanna_Look_at_my_Stuff%3F?so=search" TargetMode="External"/><Relationship Id="rId716" Type="http://schemas.openxmlformats.org/officeDocument/2006/relationships/hyperlink" Target="https://witcher.fandom.com/wiki/Hunting_a_Witch?so=search" TargetMode="External"/><Relationship Id="rId758" Type="http://schemas.openxmlformats.org/officeDocument/2006/relationships/hyperlink" Target="https://witcher.fandom.com/wiki/Collect_'Em_All?so=search" TargetMode="External"/><Relationship Id="rId10" Type="http://schemas.openxmlformats.org/officeDocument/2006/relationships/hyperlink" Target="https://witcher.fandom.com/wiki/Scavenger_Hunt:_Grandmaster_Griffin_Gear" TargetMode="External"/><Relationship Id="rId52" Type="http://schemas.openxmlformats.org/officeDocument/2006/relationships/hyperlink" Target="https://witcher.fandom.com/wiki/Master_Master_Master_Master!?so=search" TargetMode="External"/><Relationship Id="rId94" Type="http://schemas.openxmlformats.org/officeDocument/2006/relationships/hyperlink" Target="https://witcher.fandom.com/wiki/Beyond_Hill_and_Dale...?so=search" TargetMode="External"/><Relationship Id="rId148" Type="http://schemas.openxmlformats.org/officeDocument/2006/relationships/hyperlink" Target="https://www.ign.com/wikis/the-witcher-3-wild-hunt/Wine_Wars:_Consorting" TargetMode="External"/><Relationship Id="rId355" Type="http://schemas.openxmlformats.org/officeDocument/2006/relationships/hyperlink" Target="https://witcher.fandom.com/wiki/Bear_School_Gear?so=search" TargetMode="External"/><Relationship Id="rId397" Type="http://schemas.openxmlformats.org/officeDocument/2006/relationships/hyperlink" Target="https://youtu.be/Qh2mbDtOIXA?t=313" TargetMode="External"/><Relationship Id="rId520" Type="http://schemas.openxmlformats.org/officeDocument/2006/relationships/hyperlink" Target="https://www.tivaprojects.com/witcher3map/v/index.html" TargetMode="External"/><Relationship Id="rId562" Type="http://schemas.openxmlformats.org/officeDocument/2006/relationships/hyperlink" Target="https://youtu.be/zGL0uKJWHiw?t=581" TargetMode="External"/><Relationship Id="rId618" Type="http://schemas.openxmlformats.org/officeDocument/2006/relationships/hyperlink" Target="https://witcher.fandom.com/wiki/Griffin_School_Gear?so=search" TargetMode="External"/><Relationship Id="rId215" Type="http://schemas.openxmlformats.org/officeDocument/2006/relationships/hyperlink" Target="https://witcher.fandom.com/wiki/Open_Sesame:_Witcher_Seasonings" TargetMode="External"/><Relationship Id="rId257" Type="http://schemas.openxmlformats.org/officeDocument/2006/relationships/hyperlink" Target="https://youtu.be/MxlvbAilMio?t=19" TargetMode="External"/><Relationship Id="rId422" Type="http://schemas.openxmlformats.org/officeDocument/2006/relationships/hyperlink" Target="https://witcher.fandom.com/wiki/Simun_Brambling" TargetMode="External"/><Relationship Id="rId464" Type="http://schemas.openxmlformats.org/officeDocument/2006/relationships/hyperlink" Target="https://witcher.fandom.com/wiki/Fists_of_Fury:_Novigrad?so=search" TargetMode="External"/><Relationship Id="rId299" Type="http://schemas.openxmlformats.org/officeDocument/2006/relationships/hyperlink" Target="https://youtu.be/8X3qy4a096M" TargetMode="External"/><Relationship Id="rId727" Type="http://schemas.openxmlformats.org/officeDocument/2006/relationships/hyperlink" Target="https://witcher.fandom.com/wiki/Highway_Robbery?so=search" TargetMode="External"/><Relationship Id="rId63" Type="http://schemas.openxmlformats.org/officeDocument/2006/relationships/hyperlink" Target="https://youtu.be/E1UJPNfBTDU?t=287" TargetMode="External"/><Relationship Id="rId159" Type="http://schemas.openxmlformats.org/officeDocument/2006/relationships/hyperlink" Target="https://youtu.be/-v4tnEx-_Fo?t=949" TargetMode="External"/><Relationship Id="rId366" Type="http://schemas.openxmlformats.org/officeDocument/2006/relationships/hyperlink" Target="https://witcher.fandom.com/wiki/Family_Fortune?so=search" TargetMode="External"/><Relationship Id="rId573" Type="http://schemas.openxmlformats.org/officeDocument/2006/relationships/hyperlink" Target="https://youtu.be/Qh2mbDtOIXA?t=248" TargetMode="External"/><Relationship Id="rId780" Type="http://schemas.openxmlformats.org/officeDocument/2006/relationships/hyperlink" Target="https://youtu.be/YTKrw-QyFuM?t=691" TargetMode="External"/><Relationship Id="rId226" Type="http://schemas.openxmlformats.org/officeDocument/2006/relationships/hyperlink" Target="https://witcher.fandom.com/wiki/A_Midnight_Clear?so=search" TargetMode="External"/><Relationship Id="rId433" Type="http://schemas.openxmlformats.org/officeDocument/2006/relationships/hyperlink" Target="https://witcher.fandom.com/wiki/Never_Trust_Children?so=search" TargetMode="External"/><Relationship Id="rId640" Type="http://schemas.openxmlformats.org/officeDocument/2006/relationships/hyperlink" Target="https://witcher.fandom.com/wiki/Contract:_The_Mystery_of_the_Byways_Murders?so=search" TargetMode="External"/><Relationship Id="rId738" Type="http://schemas.openxmlformats.org/officeDocument/2006/relationships/hyperlink" Target="https://witcher.fandom.com/wiki/Bloody_Baron_(quest)?so=search" TargetMode="External"/><Relationship Id="rId74" Type="http://schemas.openxmlformats.org/officeDocument/2006/relationships/hyperlink" Target="https://youtu.be/2XtIwLqkJ0o?t=811" TargetMode="External"/><Relationship Id="rId377" Type="http://schemas.openxmlformats.org/officeDocument/2006/relationships/hyperlink" Target="https://youtu.be/-FOLXMoBy4c?t=606" TargetMode="External"/><Relationship Id="rId500" Type="http://schemas.openxmlformats.org/officeDocument/2006/relationships/hyperlink" Target="https://youtu.be/Nhf23ug9fIo?t=92" TargetMode="External"/><Relationship Id="rId584" Type="http://schemas.openxmlformats.org/officeDocument/2006/relationships/hyperlink" Target="https://youtu.be/SxcC8VvDA-0?t=74" TargetMode="External"/><Relationship Id="rId5" Type="http://schemas.openxmlformats.org/officeDocument/2006/relationships/hyperlink" Target="https://youtu.be/BNp0Fr8L2ps" TargetMode="External"/><Relationship Id="rId237" Type="http://schemas.openxmlformats.org/officeDocument/2006/relationships/hyperlink" Target="https://youtu.be/wLTR5QHFJDw?t=239" TargetMode="External"/><Relationship Id="rId791" Type="http://schemas.openxmlformats.org/officeDocument/2006/relationships/hyperlink" Target="https://youtu.be/ZFoUc30nyrQ" TargetMode="External"/><Relationship Id="rId444" Type="http://schemas.openxmlformats.org/officeDocument/2006/relationships/hyperlink" Target="https://witcher.fandom.com/wiki/In_Wolf's_Clothing?so=search" TargetMode="External"/><Relationship Id="rId651" Type="http://schemas.openxmlformats.org/officeDocument/2006/relationships/hyperlink" Target="https://youtu.be/dBmTI2zEa-Y" TargetMode="External"/><Relationship Id="rId749" Type="http://schemas.openxmlformats.org/officeDocument/2006/relationships/hyperlink" Target="https://witcher.fandom.com/wiki/At_the_Mercy_of_Strangers?so=search" TargetMode="External"/><Relationship Id="rId290" Type="http://schemas.openxmlformats.org/officeDocument/2006/relationships/hyperlink" Target="https://youtu.be/4f5rItAtjIM?t=27" TargetMode="External"/><Relationship Id="rId304" Type="http://schemas.openxmlformats.org/officeDocument/2006/relationships/hyperlink" Target="https://witcher.fandom.com/wiki/Wolf_School_Gear?so=search" TargetMode="External"/><Relationship Id="rId388" Type="http://schemas.openxmlformats.org/officeDocument/2006/relationships/hyperlink" Target="https://witcher.fandom.com/wiki/Armed_Assault?so=search" TargetMode="External"/><Relationship Id="rId511" Type="http://schemas.openxmlformats.org/officeDocument/2006/relationships/hyperlink" Target="https://witcher.fandom.com/wiki/Gwent:_Playing_Thaler?so=search" TargetMode="External"/><Relationship Id="rId609" Type="http://schemas.openxmlformats.org/officeDocument/2006/relationships/hyperlink" Target="https://witcher.fandom.com/wiki/Gwent:_Old_Pals?so=search" TargetMode="External"/><Relationship Id="rId85" Type="http://schemas.openxmlformats.org/officeDocument/2006/relationships/hyperlink" Target="https://witcher.fandom.com/wiki/Pomp_and_Strange_Circumstance?so=search" TargetMode="External"/><Relationship Id="rId150" Type="http://schemas.openxmlformats.org/officeDocument/2006/relationships/hyperlink" Target="https://www.ign.com/wikis/the-witcher-3-wild-hunt/Wine_Wars:_Consorting" TargetMode="External"/><Relationship Id="rId595" Type="http://schemas.openxmlformats.org/officeDocument/2006/relationships/hyperlink" Target="https://witcher.fandom.com/wiki/Pyres_of_Novigrad?so=search" TargetMode="External"/><Relationship Id="rId248" Type="http://schemas.openxmlformats.org/officeDocument/2006/relationships/hyperlink" Target="https://witcher.fandom.com/wiki/Evil's_Soft_First_Touches?so=search" TargetMode="External"/><Relationship Id="rId455" Type="http://schemas.openxmlformats.org/officeDocument/2006/relationships/hyperlink" Target="https://static.wikia.nocookie.net/witcher/images/8/8f/Tw3_map_ard_skellig_11.png/revision/latest/scale-to-width-down/1000?cb=20190410054903" TargetMode="External"/><Relationship Id="rId662" Type="http://schemas.openxmlformats.org/officeDocument/2006/relationships/hyperlink" Target="https://witcher.fandom.com/wiki/Last_Rites?so=search" TargetMode="External"/><Relationship Id="rId12" Type="http://schemas.openxmlformats.org/officeDocument/2006/relationships/hyperlink" Target="https://witcher.fandom.com/wiki/Scavenger_Hunt:_Grandmaster_Feline_Gear" TargetMode="External"/><Relationship Id="rId108" Type="http://schemas.openxmlformats.org/officeDocument/2006/relationships/hyperlink" Target="https://witcher.fandom.com/wiki/Of_Sheers_and_a_Witcher_I_Sing?so=search" TargetMode="External"/><Relationship Id="rId315" Type="http://schemas.openxmlformats.org/officeDocument/2006/relationships/hyperlink" Target="https://youtu.be/0SeWwQFmiOk?t=709" TargetMode="External"/><Relationship Id="rId522" Type="http://schemas.openxmlformats.org/officeDocument/2006/relationships/hyperlink" Target="https://youtu.be/8jWoKdnvRo0?t=440" TargetMode="External"/><Relationship Id="rId96" Type="http://schemas.openxmlformats.org/officeDocument/2006/relationships/hyperlink" Target="https://youtu.be/IE-KOKL2Xjk?si=Y_-QBmmXziBH5dbt" TargetMode="External"/><Relationship Id="rId161" Type="http://schemas.openxmlformats.org/officeDocument/2006/relationships/hyperlink" Target="https://witcher.fandom.com/wiki/Turn_and_Face_the_Strange?so=search" TargetMode="External"/><Relationship Id="rId399" Type="http://schemas.openxmlformats.org/officeDocument/2006/relationships/hyperlink" Target="https://witcher.fandom.com/wiki/From_a_Land_Far,_Far_Away?so=search" TargetMode="External"/><Relationship Id="rId259" Type="http://schemas.openxmlformats.org/officeDocument/2006/relationships/hyperlink" Target="https://youtu.be/zGL0uKJWHiw?t=119" TargetMode="External"/><Relationship Id="rId466" Type="http://schemas.openxmlformats.org/officeDocument/2006/relationships/hyperlink" Target="https://witcher.fandom.com/wiki/Gwent:_Old_Pals?so=search" TargetMode="External"/><Relationship Id="rId673" Type="http://schemas.openxmlformats.org/officeDocument/2006/relationships/hyperlink" Target="https://witcher.fandom.com/wiki/The_Truth_is_in_the_Stars?so=search" TargetMode="External"/><Relationship Id="rId23" Type="http://schemas.openxmlformats.org/officeDocument/2006/relationships/hyperlink" Target="https://witcher.fandom.com/wiki/Applied_Escapology?so=search" TargetMode="External"/><Relationship Id="rId119" Type="http://schemas.openxmlformats.org/officeDocument/2006/relationships/hyperlink" Target="https://witcher.fandom.com/wiki/Amidst_the_Mill's_Grist?so=search" TargetMode="External"/><Relationship Id="rId326" Type="http://schemas.openxmlformats.org/officeDocument/2006/relationships/hyperlink" Target="https://youtu.be/0SeWwQFmiOk?t=371" TargetMode="External"/><Relationship Id="rId533" Type="http://schemas.openxmlformats.org/officeDocument/2006/relationships/hyperlink" Target="https://witcher.fandom.com/wiki/A_Tome_Entombed?so=search" TargetMode="External"/><Relationship Id="rId740" Type="http://schemas.openxmlformats.org/officeDocument/2006/relationships/hyperlink" Target="https://witcher.fandom.com/wiki/Looters?so=search" TargetMode="External"/><Relationship Id="rId172" Type="http://schemas.openxmlformats.org/officeDocument/2006/relationships/hyperlink" Target="https://youtu.be/xHcg-V8cWZw?t=1155" TargetMode="External"/><Relationship Id="rId477" Type="http://schemas.openxmlformats.org/officeDocument/2006/relationships/hyperlink" Target="https://youtu.be/6Fiq6PjXaXc?t=1195" TargetMode="External"/><Relationship Id="rId600" Type="http://schemas.openxmlformats.org/officeDocument/2006/relationships/hyperlink" Target="https://witcher.fandom.com/wiki/Racists_of_Novigrad?so=search" TargetMode="External"/><Relationship Id="rId684" Type="http://schemas.openxmlformats.org/officeDocument/2006/relationships/hyperlink" Target="https://witcher.fandom.com/wiki/Ladies_of_the_Wood?so=search" TargetMode="External"/><Relationship Id="rId337" Type="http://schemas.openxmlformats.org/officeDocument/2006/relationships/hyperlink" Target="https://youtu.be/N2CWiIU3NwM?t=640" TargetMode="External"/><Relationship Id="rId34" Type="http://schemas.openxmlformats.org/officeDocument/2006/relationships/hyperlink" Target="https://youtu.be/AG1zkTaPBpE?t=437" TargetMode="External"/><Relationship Id="rId544" Type="http://schemas.openxmlformats.org/officeDocument/2006/relationships/hyperlink" Target="https://witcher.fandom.com/wiki/An_Eye_for_an_Eye?so=search" TargetMode="External"/><Relationship Id="rId751" Type="http://schemas.openxmlformats.org/officeDocument/2006/relationships/hyperlink" Target="https://youtu.be/YTKrw-QyFuM?t=401" TargetMode="External"/><Relationship Id="rId183" Type="http://schemas.openxmlformats.org/officeDocument/2006/relationships/hyperlink" Target="https://witcher.fandom.com/wiki/The_Secret_Life_of_Count_Romilly?so=search" TargetMode="External"/><Relationship Id="rId390" Type="http://schemas.openxmlformats.org/officeDocument/2006/relationships/hyperlink" Target="https://witcher.fandom.com/wiki/The_Family_Blade?so=search" TargetMode="External"/><Relationship Id="rId404" Type="http://schemas.openxmlformats.org/officeDocument/2006/relationships/hyperlink" Target="https://youtu.be/K4RuXjbWFL0?t=88" TargetMode="External"/><Relationship Id="rId611" Type="http://schemas.openxmlformats.org/officeDocument/2006/relationships/hyperlink" Target="https://witcher.fandom.com/wiki/Collect_'Em_All?so=search" TargetMode="External"/><Relationship Id="rId250" Type="http://schemas.openxmlformats.org/officeDocument/2006/relationships/hyperlink" Target="https://www.youtube.com/watch?v=1r08I_h1TBE&amp;t=28s" TargetMode="External"/><Relationship Id="rId488" Type="http://schemas.openxmlformats.org/officeDocument/2006/relationships/hyperlink" Target="https://witcher.fandom.com/wiki/Little_Red_(quest)?so=search" TargetMode="External"/><Relationship Id="rId695" Type="http://schemas.openxmlformats.org/officeDocument/2006/relationships/hyperlink" Target="https://witcher.fandom.com/wiki/Ghosts_of_the_Past?so=search" TargetMode="External"/><Relationship Id="rId709" Type="http://schemas.openxmlformats.org/officeDocument/2006/relationships/hyperlink" Target="https://youtu.be/Tg20Y3kG4DQ?t=277" TargetMode="External"/><Relationship Id="rId45" Type="http://schemas.openxmlformats.org/officeDocument/2006/relationships/hyperlink" Target="https://witcher.fandom.com/wiki/Big_Game_Hunter?so=search" TargetMode="External"/><Relationship Id="rId110" Type="http://schemas.openxmlformats.org/officeDocument/2006/relationships/hyperlink" Target="https://witcher.fandom.com/wiki/Portrait_of_Geralt" TargetMode="External"/><Relationship Id="rId348" Type="http://schemas.openxmlformats.org/officeDocument/2006/relationships/hyperlink" Target="https://witcher.fandom.com/wiki/Griffin_School_Gear?so=search" TargetMode="External"/><Relationship Id="rId555" Type="http://schemas.openxmlformats.org/officeDocument/2006/relationships/hyperlink" Target="https://witcher.fandom.com/wiki/Get_Junior?so=search" TargetMode="External"/><Relationship Id="rId762" Type="http://schemas.openxmlformats.org/officeDocument/2006/relationships/hyperlink" Target="https://witcher.fandom.com/wiki/Deserter_Gold?so=search" TargetMode="External"/><Relationship Id="rId194" Type="http://schemas.openxmlformats.org/officeDocument/2006/relationships/hyperlink" Target="https://witcher.fandom.com/wiki/Enchanting:_Start-up_Costs?so=search" TargetMode="External"/><Relationship Id="rId208" Type="http://schemas.openxmlformats.org/officeDocument/2006/relationships/hyperlink" Target="https://witcher.fandom.com/wiki/Corvo_Bianco" TargetMode="External"/><Relationship Id="rId415" Type="http://schemas.openxmlformats.org/officeDocument/2006/relationships/hyperlink" Target="https://youtu.be/SaheseNLfzs?t=669" TargetMode="External"/><Relationship Id="rId622" Type="http://schemas.openxmlformats.org/officeDocument/2006/relationships/hyperlink" Target="https://witcher.fandom.com/wiki/A_Plea_Ignored?so=search" TargetMode="External"/><Relationship Id="rId261" Type="http://schemas.openxmlformats.org/officeDocument/2006/relationships/hyperlink" Target="https://witcher.fandom.com/wiki/Skjall's_Grave?so=search" TargetMode="External"/><Relationship Id="rId499" Type="http://schemas.openxmlformats.org/officeDocument/2006/relationships/hyperlink" Target="https://youtu.be/MxlvbAilMio?t=528" TargetMode="External"/><Relationship Id="rId56" Type="http://schemas.openxmlformats.org/officeDocument/2006/relationships/hyperlink" Target="https://witcher.fandom.com/wiki/Big_Feet_to_Fill:_The_Second_Group?so=search" TargetMode="External"/><Relationship Id="rId359" Type="http://schemas.openxmlformats.org/officeDocument/2006/relationships/hyperlink" Target="https://witcher.fandom.com/wiki/Ruins,_Hidden_Treasure,_You_Know...?so=search" TargetMode="External"/><Relationship Id="rId566" Type="http://schemas.openxmlformats.org/officeDocument/2006/relationships/hyperlink" Target="https://youtu.be/uCp1CLtjto8?t=520" TargetMode="External"/><Relationship Id="rId773" Type="http://schemas.openxmlformats.org/officeDocument/2006/relationships/hyperlink" Target="https://witcher.fandom.com/wiki/Precious_Cargo?so=search" TargetMode="External"/><Relationship Id="rId121" Type="http://schemas.openxmlformats.org/officeDocument/2006/relationships/hyperlink" Target="https://youtu.be/84sCitXOlnM?t=436" TargetMode="External"/><Relationship Id="rId219" Type="http://schemas.openxmlformats.org/officeDocument/2006/relationships/hyperlink" Target="https://youtu.be/-lab3KnfnDk?t=587" TargetMode="External"/><Relationship Id="rId426" Type="http://schemas.openxmlformats.org/officeDocument/2006/relationships/hyperlink" Target="https://witcher.fandom.com/wiki/The_Cave_of_Dreams" TargetMode="External"/><Relationship Id="rId633" Type="http://schemas.openxmlformats.org/officeDocument/2006/relationships/hyperlink" Target="https://witcher.fandom.com/wiki/An_Unfortunate_Turn_of_Events?so=search" TargetMode="External"/><Relationship Id="rId67" Type="http://schemas.openxmlformats.org/officeDocument/2006/relationships/hyperlink" Target="https://witcher.fandom.com/wiki/Paperchase?so=search" TargetMode="External"/><Relationship Id="rId272" Type="http://schemas.openxmlformats.org/officeDocument/2006/relationships/hyperlink" Target="https://witcher.fandom.com/wiki/Reason_of_State?so=search" TargetMode="External"/><Relationship Id="rId577" Type="http://schemas.openxmlformats.org/officeDocument/2006/relationships/hyperlink" Target="https://witcher.fandom.com/wiki/Novigrad_Dreaming?so=search" TargetMode="External"/><Relationship Id="rId700" Type="http://schemas.openxmlformats.org/officeDocument/2006/relationships/hyperlink" Target="https://youtu.be/iUaQdhz8krg?t=120" TargetMode="External"/><Relationship Id="rId132" Type="http://schemas.openxmlformats.org/officeDocument/2006/relationships/hyperlink" Target="https://witcher.fandom.com/wiki/M%C3%A8re-Lachaiselongue_Cemetery" TargetMode="External"/><Relationship Id="rId784" Type="http://schemas.openxmlformats.org/officeDocument/2006/relationships/hyperlink" Target="https://youtu.be/PUTSvC6OKBM?t=73" TargetMode="External"/><Relationship Id="rId437" Type="http://schemas.openxmlformats.org/officeDocument/2006/relationships/hyperlink" Target="https://witcher.fandom.com/wiki/Call_of_the_Wild?so=search" TargetMode="External"/><Relationship Id="rId644" Type="http://schemas.openxmlformats.org/officeDocument/2006/relationships/hyperlink" Target="https://witcher.fandom.com/wiki/Contract:_The_Merry_Widow?so=search" TargetMode="External"/><Relationship Id="rId283" Type="http://schemas.openxmlformats.org/officeDocument/2006/relationships/hyperlink" Target="https://witcher.fandom.com/wiki/Bald_Mountain_(quest)?so=search" TargetMode="External"/><Relationship Id="rId490" Type="http://schemas.openxmlformats.org/officeDocument/2006/relationships/hyperlink" Target="https://witcher.fandom.com/wiki/Spooked_Mare?so=search" TargetMode="External"/><Relationship Id="rId504" Type="http://schemas.openxmlformats.org/officeDocument/2006/relationships/hyperlink" Target="https://witcher.fandom.com/wiki/Rough_Neighborhood?so=search" TargetMode="External"/><Relationship Id="rId711" Type="http://schemas.openxmlformats.org/officeDocument/2006/relationships/hyperlink" Target="https://witcher.fandom.com/wiki/An_Invitation_from_Keira_Metz?so=search" TargetMode="External"/><Relationship Id="rId78" Type="http://schemas.openxmlformats.org/officeDocument/2006/relationships/hyperlink" Target="https://witcher.fandom.com/wiki/Mutagenerator" TargetMode="External"/><Relationship Id="rId143" Type="http://schemas.openxmlformats.org/officeDocument/2006/relationships/hyperlink" Target="https://witcher.fandom.com/wiki/Wine_Wars:_Belgaard?so=search" TargetMode="External"/><Relationship Id="rId350" Type="http://schemas.openxmlformats.org/officeDocument/2006/relationships/hyperlink" Target="https://witcher.fandom.com/wiki/Cat_School_Gear?so=search" TargetMode="External"/><Relationship Id="rId588" Type="http://schemas.openxmlformats.org/officeDocument/2006/relationships/hyperlink" Target="https://youtu.be/QaMeclEc3_w?t=714" TargetMode="External"/><Relationship Id="rId795" Type="http://schemas.openxmlformats.org/officeDocument/2006/relationships/hyperlink" Target="https://witcher.fandom.com/wiki/The_Sad_Tale_of_the_Grossbart_Brothers?so=search" TargetMode="External"/><Relationship Id="rId9" Type="http://schemas.openxmlformats.org/officeDocument/2006/relationships/hyperlink" Target="https://youtu.be/fF6r_SdezoU" TargetMode="External"/><Relationship Id="rId210" Type="http://schemas.openxmlformats.org/officeDocument/2006/relationships/hyperlink" Target="https://witcher.fandom.com/wiki/A_Dark_Legacy?so=search" TargetMode="External"/><Relationship Id="rId448" Type="http://schemas.openxmlformats.org/officeDocument/2006/relationships/hyperlink" Target="https://youtu.be/Qh2mbDtOIXA?t=903" TargetMode="External"/><Relationship Id="rId655" Type="http://schemas.openxmlformats.org/officeDocument/2006/relationships/hyperlink" Target="https://witcher.fandom.com/wiki/Contract:_The_Griffin_from_the_Highlands?so=search" TargetMode="External"/><Relationship Id="rId294" Type="http://schemas.openxmlformats.org/officeDocument/2006/relationships/hyperlink" Target="https://youtu.be/QEDFxOoaPv8" TargetMode="External"/><Relationship Id="rId308" Type="http://schemas.openxmlformats.org/officeDocument/2006/relationships/hyperlink" Target="https://witcher.fandom.com/wiki/The_Witchers'_Forge?so=search" TargetMode="External"/><Relationship Id="rId515" Type="http://schemas.openxmlformats.org/officeDocument/2006/relationships/hyperlink" Target="https://youtu.be/aDxSDptPgtQ?t=160" TargetMode="External"/><Relationship Id="rId722" Type="http://schemas.openxmlformats.org/officeDocument/2006/relationships/hyperlink" Target="https://witcher.fandom.com/wiki/Thou_Shalt_Not_Pass?so=search" TargetMode="External"/><Relationship Id="rId89" Type="http://schemas.openxmlformats.org/officeDocument/2006/relationships/hyperlink" Target="https://witcher.fandom.com/wiki/The_Musicians_of_Blaviken" TargetMode="External"/><Relationship Id="rId154" Type="http://schemas.openxmlformats.org/officeDocument/2006/relationships/hyperlink" Target="https://witcher.fandom.com/wiki/Wine_Wars:_Belgaard?so=search" TargetMode="External"/><Relationship Id="rId361" Type="http://schemas.openxmlformats.org/officeDocument/2006/relationships/hyperlink" Target="https://witcher.fandom.com/wiki/Ironsides'_Treasure?so=search" TargetMode="External"/><Relationship Id="rId599" Type="http://schemas.openxmlformats.org/officeDocument/2006/relationships/hyperlink" Target="https://witcher.fandom.com/wiki/Karmic_Justice?so=search" TargetMode="External"/><Relationship Id="rId459" Type="http://schemas.openxmlformats.org/officeDocument/2006/relationships/hyperlink" Target="https://youtu.be/oB3evQ2241s" TargetMode="External"/><Relationship Id="rId666" Type="http://schemas.openxmlformats.org/officeDocument/2006/relationships/hyperlink" Target="https://youtu.be/MxlvbAilMio?t=270" TargetMode="External"/><Relationship Id="rId16" Type="http://schemas.openxmlformats.org/officeDocument/2006/relationships/hyperlink" Target="https://youtu.be/84sCitXOlnM?t=167" TargetMode="External"/><Relationship Id="rId221" Type="http://schemas.openxmlformats.org/officeDocument/2006/relationships/hyperlink" Target="https://youtu.be/Nhf23ug9fIo?t=27" TargetMode="External"/><Relationship Id="rId319" Type="http://schemas.openxmlformats.org/officeDocument/2006/relationships/hyperlink" Target="https://witcher.fandom.com/wiki/Trail_of_Echoes?so=search" TargetMode="External"/><Relationship Id="rId526" Type="http://schemas.openxmlformats.org/officeDocument/2006/relationships/hyperlink" Target="https://witcher.fandom.com/wiki/A_Matter_of_Life_and_Death_(The_Witcher_3)?so=search" TargetMode="External"/><Relationship Id="rId733" Type="http://schemas.openxmlformats.org/officeDocument/2006/relationships/hyperlink" Target="https://witcher.fandom.com/wiki/Nibbles" TargetMode="External"/><Relationship Id="rId165" Type="http://schemas.openxmlformats.org/officeDocument/2006/relationships/hyperlink" Target="https://youtu.be/xHcg-V8cWZw?t=547" TargetMode="External"/><Relationship Id="rId372" Type="http://schemas.openxmlformats.org/officeDocument/2006/relationships/hyperlink" Target="https://witcher.fandom.com/wiki/Contract:_Dragon?so=search" TargetMode="External"/><Relationship Id="rId677" Type="http://schemas.openxmlformats.org/officeDocument/2006/relationships/hyperlink" Target="https://witcher.fandom.com/wiki/In_Ciri%27s_Footsteps" TargetMode="External"/><Relationship Id="rId232" Type="http://schemas.openxmlformats.org/officeDocument/2006/relationships/hyperlink" Target="https://youtu.be/wLTR5QHFJDw?t=349" TargetMode="External"/><Relationship Id="rId27" Type="http://schemas.openxmlformats.org/officeDocument/2006/relationships/hyperlink" Target="https://youtu.be/E1UJPNfBTDU?t=827" TargetMode="External"/><Relationship Id="rId537" Type="http://schemas.openxmlformats.org/officeDocument/2006/relationships/hyperlink" Target="https://youtu.be/6Fiq6PjXaXc?t=680" TargetMode="External"/><Relationship Id="rId744" Type="http://schemas.openxmlformats.org/officeDocument/2006/relationships/hyperlink" Target="https://youtu.be/Z0f8MjdKAf4?t=603" TargetMode="External"/><Relationship Id="rId80" Type="http://schemas.openxmlformats.org/officeDocument/2006/relationships/hyperlink" Target="https://witcher.fandom.com/wiki/Burlap_is_the_New_Stripe" TargetMode="External"/><Relationship Id="rId176" Type="http://schemas.openxmlformats.org/officeDocument/2006/relationships/hyperlink" Target="https://youtu.be/xHcg-V8cWZw?t=1217" TargetMode="External"/><Relationship Id="rId383" Type="http://schemas.openxmlformats.org/officeDocument/2006/relationships/hyperlink" Target="https://witcher.fandom.com/wiki/Shock_Therapy?so=search" TargetMode="External"/><Relationship Id="rId590" Type="http://schemas.openxmlformats.org/officeDocument/2006/relationships/hyperlink" Target="https://youtu.be/BYmT2IDy3QY?t=569" TargetMode="External"/><Relationship Id="rId604" Type="http://schemas.openxmlformats.org/officeDocument/2006/relationships/hyperlink" Target="https://youtu.be/CiijenGdZWY?t=366" TargetMode="External"/><Relationship Id="rId243" Type="http://schemas.openxmlformats.org/officeDocument/2006/relationships/hyperlink" Target="https://youtu.be/wLTR5QHFJDw?t=94" TargetMode="External"/><Relationship Id="rId450" Type="http://schemas.openxmlformats.org/officeDocument/2006/relationships/hyperlink" Target="https://youtu.be/jkHMM-6MYVk?list=PLMpNwDjXWh0wH-pQvAeulaTXA7_mgbt8Y&amp;t=36" TargetMode="External"/><Relationship Id="rId688" Type="http://schemas.openxmlformats.org/officeDocument/2006/relationships/hyperlink" Target="https://witcher.fandom.com/wiki/Gwent:_Velen_Players?so=search" TargetMode="External"/><Relationship Id="rId38" Type="http://schemas.openxmlformats.org/officeDocument/2006/relationships/hyperlink" Target="https://witcher.fandom.com/wiki/Vintner%27s_Contract:_Dun_Tynne_Hillside" TargetMode="External"/><Relationship Id="rId103" Type="http://schemas.openxmlformats.org/officeDocument/2006/relationships/hyperlink" Target="https://youtu.be/4f5rItAtjIM?t=659" TargetMode="External"/><Relationship Id="rId310" Type="http://schemas.openxmlformats.org/officeDocument/2006/relationships/hyperlink" Target="https://youtu.be/DVBk8iIE6FQ?t=19" TargetMode="External"/><Relationship Id="rId548" Type="http://schemas.openxmlformats.org/officeDocument/2006/relationships/hyperlink" Target="https://witcher.fandom.com/wiki/Honor_Among_Thieves?so=search" TargetMode="External"/><Relationship Id="rId755" Type="http://schemas.openxmlformats.org/officeDocument/2006/relationships/hyperlink" Target="https://youtu.be/g2yEfwNcS9c?t=326" TargetMode="External"/><Relationship Id="rId91" Type="http://schemas.openxmlformats.org/officeDocument/2006/relationships/hyperlink" Target="https://youtu.be/YuF0c8Kq0-w?t=803" TargetMode="External"/><Relationship Id="rId187" Type="http://schemas.openxmlformats.org/officeDocument/2006/relationships/hyperlink" Target="https://guides.gamepressure.com/thewitcher3/guide.asp?ID=32044" TargetMode="External"/><Relationship Id="rId394" Type="http://schemas.openxmlformats.org/officeDocument/2006/relationships/hyperlink" Target="https://witcher.fandom.com/wiki/The_Price_of_Honor?so=search" TargetMode="External"/><Relationship Id="rId408" Type="http://schemas.openxmlformats.org/officeDocument/2006/relationships/hyperlink" Target="https://external-preview.redd.it/UotFsGeU17h6Q4JW2XBdEMAdHlluWUiNlsfq-4v6OCA.jpg?auto=webp&amp;s=c99c3b972b9e1519e32fb4b535883f0359f4c4c1" TargetMode="External"/><Relationship Id="rId615" Type="http://schemas.openxmlformats.org/officeDocument/2006/relationships/hyperlink" Target="https://witcher.fandom.com/wiki/Wolf_School_Gear?so=search" TargetMode="External"/><Relationship Id="rId254" Type="http://schemas.openxmlformats.org/officeDocument/2006/relationships/hyperlink" Target="https://witcher.fandom.com/wiki/Something_Ends,_Something_Begins_(quest)?so=search" TargetMode="External"/><Relationship Id="rId699" Type="http://schemas.openxmlformats.org/officeDocument/2006/relationships/hyperlink" Target="https://witcher.fandom.com/wiki/Defender_of_the_Faith?so=search" TargetMode="External"/><Relationship Id="rId49" Type="http://schemas.openxmlformats.org/officeDocument/2006/relationships/hyperlink" Target="https://youtu.be/qjqyOTace40?t=614" TargetMode="External"/><Relationship Id="rId114" Type="http://schemas.openxmlformats.org/officeDocument/2006/relationships/hyperlink" Target="https://youtu.be/v0AyJBydK88?t=830" TargetMode="External"/><Relationship Id="rId461" Type="http://schemas.openxmlformats.org/officeDocument/2006/relationships/hyperlink" Target="https://youtu.be/-dTdJVGOPzk?t=176" TargetMode="External"/><Relationship Id="rId559" Type="http://schemas.openxmlformats.org/officeDocument/2006/relationships/hyperlink" Target="https://youtu.be/uCp1CLtjto8?t=697" TargetMode="External"/><Relationship Id="rId766" Type="http://schemas.openxmlformats.org/officeDocument/2006/relationships/hyperlink" Target="https://youtu.be/g2yEfwNcS9c?t=172" TargetMode="External"/><Relationship Id="rId198" Type="http://schemas.openxmlformats.org/officeDocument/2006/relationships/hyperlink" Target="https://www.reddit.com/r/Witcher3/comments/141lpgw/fistfights_have_never_been_so_much_fun/?utm_source=share&amp;utm_medium=android_app&amp;utm_name=androidcss&amp;utm_term=1&amp;utm_content=share_button" TargetMode="External"/><Relationship Id="rId321" Type="http://schemas.openxmlformats.org/officeDocument/2006/relationships/hyperlink" Target="https://witcher.fandom.com/wiki/Gwent:_Old_Pals?so=search" TargetMode="External"/><Relationship Id="rId419" Type="http://schemas.openxmlformats.org/officeDocument/2006/relationships/hyperlink" Target="https://witcher.fandom.com/wiki/Possession_(quest)?so=search" TargetMode="External"/><Relationship Id="rId626" Type="http://schemas.openxmlformats.org/officeDocument/2006/relationships/hyperlink" Target="https://youtu.be/MxlvbAilMio?t=487" TargetMode="External"/><Relationship Id="rId265" Type="http://schemas.openxmlformats.org/officeDocument/2006/relationships/hyperlink" Target="https://youtu.be/SaheseNLfzs?t=449" TargetMode="External"/><Relationship Id="rId472" Type="http://schemas.openxmlformats.org/officeDocument/2006/relationships/hyperlink" Target="https://witcher.fandom.com/wiki/Battlefield_Loot?so=search" TargetMode="External"/><Relationship Id="rId125" Type="http://schemas.openxmlformats.org/officeDocument/2006/relationships/hyperlink" Target="https://witcher.fandom.com/wiki/Extreme_Cosplay?so=search" TargetMode="External"/><Relationship Id="rId332" Type="http://schemas.openxmlformats.org/officeDocument/2006/relationships/hyperlink" Target="https://youtu.be/eWdTzQJR01s?t=204" TargetMode="External"/><Relationship Id="rId777" Type="http://schemas.openxmlformats.org/officeDocument/2006/relationships/hyperlink" Target="https://youtu.be/g2yEfwNcS9c?t=128" TargetMode="External"/><Relationship Id="rId637" Type="http://schemas.openxmlformats.org/officeDocument/2006/relationships/hyperlink" Target="https://witcher.fandom.com/wiki/Queen_Zuleyka's_Treasure?so=search" TargetMode="External"/><Relationship Id="rId276" Type="http://schemas.openxmlformats.org/officeDocument/2006/relationships/hyperlink" Target="https://witcher.fandom.com/wiki/It_Takes_Three_to_Tango?so=search" TargetMode="External"/><Relationship Id="rId483" Type="http://schemas.openxmlformats.org/officeDocument/2006/relationships/hyperlink" Target="https://witcher.fandom.com/wiki/A_Final_Kindness?so=search" TargetMode="External"/><Relationship Id="rId690" Type="http://schemas.openxmlformats.org/officeDocument/2006/relationships/hyperlink" Target="https://youtu.be/jCvo5fedols?t=533" TargetMode="External"/><Relationship Id="rId704" Type="http://schemas.openxmlformats.org/officeDocument/2006/relationships/hyperlink" Target="https://witcher.fandom.com/wiki/For_the_Advancement_of_Learning?so=search" TargetMode="External"/><Relationship Id="rId40" Type="http://schemas.openxmlformats.org/officeDocument/2006/relationships/hyperlink" Target="https://witcher.fandom.com/wiki/Vintner%27s_Contract:_Cleaning_Those_Hard-to-Reach_Places" TargetMode="External"/><Relationship Id="rId136" Type="http://schemas.openxmlformats.org/officeDocument/2006/relationships/hyperlink" Target="https://youtu.be/NZZ9p1HbeHs?t=256" TargetMode="External"/><Relationship Id="rId343" Type="http://schemas.openxmlformats.org/officeDocument/2006/relationships/hyperlink" Target="https://witcher.fandom.com/wiki/Fists_of_Fury:_Champion_of_Champions?so=search" TargetMode="External"/><Relationship Id="rId550" Type="http://schemas.openxmlformats.org/officeDocument/2006/relationships/hyperlink" Target="https://youtu.be/eNkHbjYQDRY" TargetMode="External"/><Relationship Id="rId788" Type="http://schemas.openxmlformats.org/officeDocument/2006/relationships/hyperlink" Target="https://witcher.fandom.com/wiki/Kaer_Morhen_(quest)?so=search" TargetMode="External"/><Relationship Id="rId203" Type="http://schemas.openxmlformats.org/officeDocument/2006/relationships/hyperlink" Target="https://witcher.fandom.com/wiki/Whatsoever_a_Man_Soweth...?so=search" TargetMode="External"/><Relationship Id="rId648" Type="http://schemas.openxmlformats.org/officeDocument/2006/relationships/hyperlink" Target="https://witcher.fandom.com/wiki/Contract:_Patrol_Gone_Missing?so=search" TargetMode="External"/><Relationship Id="rId287" Type="http://schemas.openxmlformats.org/officeDocument/2006/relationships/hyperlink" Target="https://youtu.be/3J1SLpmRIlE?t=20" TargetMode="External"/><Relationship Id="rId410" Type="http://schemas.openxmlformats.org/officeDocument/2006/relationships/hyperlink" Target="https://youtu.be/NF94g589sOI?t=390" TargetMode="External"/><Relationship Id="rId494" Type="http://schemas.openxmlformats.org/officeDocument/2006/relationships/hyperlink" Target="https://ibb.co/cXTrfHq" TargetMode="External"/><Relationship Id="rId508" Type="http://schemas.openxmlformats.org/officeDocument/2006/relationships/hyperlink" Target="https://youtu.be/XFXGpAHcRYc?t=594" TargetMode="External"/><Relationship Id="rId715" Type="http://schemas.openxmlformats.org/officeDocument/2006/relationships/hyperlink" Target="https://witcher.fandom.com/wiki/Wandering_in_the_Dark?so=search" TargetMode="External"/><Relationship Id="rId147" Type="http://schemas.openxmlformats.org/officeDocument/2006/relationships/hyperlink" Target="https://witcher.fandom.com/wiki/Wine_Wars:_The_Deus_in_the_Machina?so=search" TargetMode="External"/><Relationship Id="rId354" Type="http://schemas.openxmlformats.org/officeDocument/2006/relationships/hyperlink" Target="https://witcher.fandom.com/wiki/Bear_School_Gear?so=search" TargetMode="External"/><Relationship Id="rId51" Type="http://schemas.openxmlformats.org/officeDocument/2006/relationships/hyperlink" Target="https://witcher.fandom.com/wiki/The_Words_of_the_Prophets_Are_Written_on_Sarcophagi?so=search" TargetMode="External"/><Relationship Id="rId561" Type="http://schemas.openxmlformats.org/officeDocument/2006/relationships/hyperlink" Target="https://youtu.be/uCp1CLtjto8?t=854" TargetMode="External"/><Relationship Id="rId659" Type="http://schemas.openxmlformats.org/officeDocument/2006/relationships/hyperlink" Target="https://witcher.fandom.com/wiki/Witcher_Wannabe?so=search" TargetMode="External"/><Relationship Id="rId214" Type="http://schemas.openxmlformats.org/officeDocument/2006/relationships/hyperlink" Target="https://witcher.fandom.com/wiki/Open_Sesame!_(Hearts_of_Stone)?so=search" TargetMode="External"/><Relationship Id="rId298" Type="http://schemas.openxmlformats.org/officeDocument/2006/relationships/hyperlink" Target="https://witcher.fandom.com/wiki/Brothers_In_Arms:_Novigrad?so=search" TargetMode="External"/><Relationship Id="rId421" Type="http://schemas.openxmlformats.org/officeDocument/2006/relationships/hyperlink" Target="https://witcher.fandom.com/wiki/Farting_Trolls?so=search" TargetMode="External"/><Relationship Id="rId519" Type="http://schemas.openxmlformats.org/officeDocument/2006/relationships/hyperlink" Target="https://www.tivaprojects.com/witcher3map/v/index.html" TargetMode="External"/><Relationship Id="rId158" Type="http://schemas.openxmlformats.org/officeDocument/2006/relationships/hyperlink" Target="https://witcher.fandom.com/wiki/There_Can_Be_Only_One?so=search" TargetMode="External"/><Relationship Id="rId726" Type="http://schemas.openxmlformats.org/officeDocument/2006/relationships/hyperlink" Target="https://witcher.fandom.com/wiki/Highwayman's_Cache?so=search" TargetMode="External"/><Relationship Id="rId62" Type="http://schemas.openxmlformats.org/officeDocument/2006/relationships/hyperlink" Target="https://youtu.be/uvLonDEL-Nk?t=752" TargetMode="External"/><Relationship Id="rId365" Type="http://schemas.openxmlformats.org/officeDocument/2006/relationships/hyperlink" Target="https://witcher.fandom.com/wiki/Pearls_of_the_Coast?so=search" TargetMode="External"/><Relationship Id="rId572" Type="http://schemas.openxmlformats.org/officeDocument/2006/relationships/hyperlink" Target="https://youtu.be/Qh2mbDtOIXA?t=42" TargetMode="External"/><Relationship Id="rId225" Type="http://schemas.openxmlformats.org/officeDocument/2006/relationships/hyperlink" Target="https://witcher.fandom.com/wiki/Viper_School_Gear?so=search" TargetMode="External"/><Relationship Id="rId432" Type="http://schemas.openxmlformats.org/officeDocument/2006/relationships/hyperlink" Target="https://witcher.fandom.com/wiki/Contract:_The_Phantom_of_Eldberg?so=search" TargetMode="External"/><Relationship Id="rId737" Type="http://schemas.openxmlformats.org/officeDocument/2006/relationships/hyperlink" Target="https://youtu.be/0awxfvgPUj0" TargetMode="External"/><Relationship Id="rId73" Type="http://schemas.openxmlformats.org/officeDocument/2006/relationships/hyperlink" Target="https://youtu.be/84sCitXOlnM?t=393" TargetMode="External"/><Relationship Id="rId169" Type="http://schemas.openxmlformats.org/officeDocument/2006/relationships/hyperlink" Target="https://youtu.be/E1UJPNfBTDU?t=216" TargetMode="External"/><Relationship Id="rId376" Type="http://schemas.openxmlformats.org/officeDocument/2006/relationships/hyperlink" Target="https://witcher.fandom.com/wiki/Contract:_Muire_D%27yaeblen?so=search" TargetMode="External"/><Relationship Id="rId583" Type="http://schemas.openxmlformats.org/officeDocument/2006/relationships/hyperlink" Target="https://youtu.be/Z0f8MjdKAf4?t=476" TargetMode="External"/><Relationship Id="rId790" Type="http://schemas.openxmlformats.org/officeDocument/2006/relationships/hyperlink" Target="https://witcher.fandom.com/wiki/The_Witcher_3_Easter_eggs" TargetMode="External"/><Relationship Id="rId4" Type="http://schemas.openxmlformats.org/officeDocument/2006/relationships/hyperlink" Target="https://witcher.fandom.com/wiki/Scavenger_Hunt:_Grandmaster_Wolven_Gear" TargetMode="External"/><Relationship Id="rId236" Type="http://schemas.openxmlformats.org/officeDocument/2006/relationships/hyperlink" Target="https://youtu.be/wLTR5QHFJDw?t=251" TargetMode="External"/><Relationship Id="rId443" Type="http://schemas.openxmlformats.org/officeDocument/2006/relationships/hyperlink" Target="https://youtu.be/Qh2mbDtOIXA?t=903" TargetMode="External"/><Relationship Id="rId650" Type="http://schemas.openxmlformats.org/officeDocument/2006/relationships/hyperlink" Target="https://witcher.fandom.com/wiki/Take_What_You_Want?so=search" TargetMode="External"/><Relationship Id="rId303" Type="http://schemas.openxmlformats.org/officeDocument/2006/relationships/hyperlink" Target="https://witcher.fandom.com/wiki/Scavenger_Hunt:_Forgotten_Wolf_School_Gear_Diagrams?so=search" TargetMode="External"/><Relationship Id="rId748" Type="http://schemas.openxmlformats.org/officeDocument/2006/relationships/hyperlink" Target="https://witcher.fandom.com/wiki/Man%27s_Best_Friend" TargetMode="External"/><Relationship Id="rId84" Type="http://schemas.openxmlformats.org/officeDocument/2006/relationships/hyperlink" Target="https://youtu.be/2XtIwLqkJ0o?t=37" TargetMode="External"/><Relationship Id="rId387" Type="http://schemas.openxmlformats.org/officeDocument/2006/relationships/hyperlink" Target="https://witcher.fandom.com/wiki/A_Bard's_Beloved?so=search" TargetMode="External"/><Relationship Id="rId510" Type="http://schemas.openxmlformats.org/officeDocument/2006/relationships/hyperlink" Target="https://witcher.fandom.com/wiki/The_Price_of_Passage?so=search" TargetMode="External"/><Relationship Id="rId594" Type="http://schemas.openxmlformats.org/officeDocument/2006/relationships/hyperlink" Target="https://youtu.be/0U08CldI4C4?t=2" TargetMode="External"/><Relationship Id="rId608" Type="http://schemas.openxmlformats.org/officeDocument/2006/relationships/hyperlink" Target="https://witcher.fandom.com/wiki/Fists_of_Fury:_Velen?so=search" TargetMode="External"/><Relationship Id="rId247" Type="http://schemas.openxmlformats.org/officeDocument/2006/relationships/hyperlink" Target="https://youtu.be/SxcC8VvDA-0?t=263" TargetMode="External"/><Relationship Id="rId107" Type="http://schemas.openxmlformats.org/officeDocument/2006/relationships/hyperlink" Target="https://witcher.fandom.com/wiki/The_Man_from_Cintra?so=search" TargetMode="External"/><Relationship Id="rId454" Type="http://schemas.openxmlformats.org/officeDocument/2006/relationships/hyperlink" Target="https://witcher.fandom.com/wiki/Echoes_of_the_Past?so=search" TargetMode="External"/><Relationship Id="rId661" Type="http://schemas.openxmlformats.org/officeDocument/2006/relationships/hyperlink" Target="https://witcher.fandom.com/wiki/Love's_Cruel_Snares?so=search" TargetMode="External"/><Relationship Id="rId759" Type="http://schemas.openxmlformats.org/officeDocument/2006/relationships/hyperlink" Target="https://witcher.fandom.com/wiki/Viper_School_Gear?so=search" TargetMode="External"/><Relationship Id="rId11" Type="http://schemas.openxmlformats.org/officeDocument/2006/relationships/hyperlink" Target="https://youtu.be/BmF_URHCYm0" TargetMode="External"/><Relationship Id="rId314" Type="http://schemas.openxmlformats.org/officeDocument/2006/relationships/hyperlink" Target="https://witcher.fandom.com/wiki/Va_Fail,_Elaine?so=search" TargetMode="External"/><Relationship Id="rId398" Type="http://schemas.openxmlformats.org/officeDocument/2006/relationships/hyperlink" Target="https://witcher.fandom.com/wiki/Free_Spirit?so=search" TargetMode="External"/><Relationship Id="rId521" Type="http://schemas.openxmlformats.org/officeDocument/2006/relationships/hyperlink" Target="https://www.youtube.com/watch?v=CiijenGdZWY&amp;list=PLgHgYXIqVlYb0UtbPpQmlVbbomM92PNEv&amp;index=3&amp;t=197s" TargetMode="External"/><Relationship Id="rId619" Type="http://schemas.openxmlformats.org/officeDocument/2006/relationships/hyperlink" Target="https://youtu.be/ylwltZ9b_qE?t=1" TargetMode="External"/><Relationship Id="rId95" Type="http://schemas.openxmlformats.org/officeDocument/2006/relationships/hyperlink" Target="https://witcher.fandom.com/wiki/Duck,_Duck,_Goosed!?so=search" TargetMode="External"/><Relationship Id="rId160" Type="http://schemas.openxmlformats.org/officeDocument/2006/relationships/hyperlink" Target="https://youtu.be/2XtIwLqkJ0o?t=423" TargetMode="External"/><Relationship Id="rId258" Type="http://schemas.openxmlformats.org/officeDocument/2006/relationships/hyperlink" Target="https://witcher.fandom.com/wiki/Tedd_Deireadh,_The_Final_Age?so=search" TargetMode="External"/><Relationship Id="rId465" Type="http://schemas.openxmlformats.org/officeDocument/2006/relationships/hyperlink" Target="https://witcher.fandom.com/wiki/High_Stakes?so=search" TargetMode="External"/><Relationship Id="rId672" Type="http://schemas.openxmlformats.org/officeDocument/2006/relationships/hyperlink" Target="https://witcher.fandom.com/wiki/Funeral_Pyres?so=search"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youtu.be/2XtIwLqkJ0o?t=37" TargetMode="External"/><Relationship Id="rId21" Type="http://schemas.openxmlformats.org/officeDocument/2006/relationships/hyperlink" Target="https://youtu.be/AG1zkTaPBpE?t=149" TargetMode="External"/><Relationship Id="rId42" Type="http://schemas.openxmlformats.org/officeDocument/2006/relationships/hyperlink" Target="https://youtu.be/jCvo5fedols?t=500" TargetMode="External"/><Relationship Id="rId47" Type="http://schemas.openxmlformats.org/officeDocument/2006/relationships/hyperlink" Target="https://witcher.fandom.com/wiki/Corvo_Bianco" TargetMode="External"/><Relationship Id="rId63" Type="http://schemas.openxmlformats.org/officeDocument/2006/relationships/hyperlink" Target="https://youtu.be/5lqKyLZ0MHs?t=261" TargetMode="External"/><Relationship Id="rId68" Type="http://schemas.openxmlformats.org/officeDocument/2006/relationships/hyperlink" Target="https://youtu.be/Tg20Y3kG4DQ" TargetMode="External"/><Relationship Id="rId16" Type="http://schemas.openxmlformats.org/officeDocument/2006/relationships/hyperlink" Target="https://youtu.be/SaheseNLfzs?t=193" TargetMode="External"/><Relationship Id="rId11" Type="http://schemas.openxmlformats.org/officeDocument/2006/relationships/hyperlink" Target="https://youtu.be/-FOLXMoBy4c?t=606" TargetMode="External"/><Relationship Id="rId24" Type="http://schemas.openxmlformats.org/officeDocument/2006/relationships/hyperlink" Target="https://youtu.be/AG1zkTaPBpE?t=496" TargetMode="External"/><Relationship Id="rId32" Type="http://schemas.openxmlformats.org/officeDocument/2006/relationships/hyperlink" Target="https://youtu.be/2XtIwLqkJ0o?t=575" TargetMode="External"/><Relationship Id="rId37" Type="http://schemas.openxmlformats.org/officeDocument/2006/relationships/hyperlink" Target="https://youtu.be/PUTSvC6OKBM?t=29" TargetMode="External"/><Relationship Id="rId40" Type="http://schemas.openxmlformats.org/officeDocument/2006/relationships/hyperlink" Target="https://www.youtube.com/watch?v=jCvo5fedols&amp;list=WL&amp;index=28&amp;t=465s" TargetMode="External"/><Relationship Id="rId45" Type="http://schemas.openxmlformats.org/officeDocument/2006/relationships/hyperlink" Target="https://youtu.be/g0nt6upE1BQ?t=526" TargetMode="External"/><Relationship Id="rId53" Type="http://schemas.openxmlformats.org/officeDocument/2006/relationships/hyperlink" Target="https://youtu.be/xg7n597DLBI?t=15" TargetMode="External"/><Relationship Id="rId58" Type="http://schemas.openxmlformats.org/officeDocument/2006/relationships/hyperlink" Target="https://youtu.be/NZZ9p1HbeHs?t=28" TargetMode="External"/><Relationship Id="rId66" Type="http://schemas.openxmlformats.org/officeDocument/2006/relationships/hyperlink" Target="https://youtu.be/yyPMltDjTFw?t=1" TargetMode="External"/><Relationship Id="rId74" Type="http://schemas.openxmlformats.org/officeDocument/2006/relationships/hyperlink" Target="https://youtu.be/5lqKyLZ0MHs?t=381" TargetMode="External"/><Relationship Id="rId5" Type="http://schemas.openxmlformats.org/officeDocument/2006/relationships/hyperlink" Target="https://youtu.be/NF94g589sOI?t=554" TargetMode="External"/><Relationship Id="rId61" Type="http://schemas.openxmlformats.org/officeDocument/2006/relationships/hyperlink" Target="https://youtu.be/YikV3S3ARcI?t=126" TargetMode="External"/><Relationship Id="rId19" Type="http://schemas.openxmlformats.org/officeDocument/2006/relationships/hyperlink" Target="https://youtu.be/SaheseNLfzs?t=669" TargetMode="External"/><Relationship Id="rId14" Type="http://schemas.openxmlformats.org/officeDocument/2006/relationships/hyperlink" Target="https://youtu.be/6llWnCOKYQo?t=8" TargetMode="External"/><Relationship Id="rId22" Type="http://schemas.openxmlformats.org/officeDocument/2006/relationships/hyperlink" Target="https://youtu.be/AG1zkTaPBpE?t=330" TargetMode="External"/><Relationship Id="rId27" Type="http://schemas.openxmlformats.org/officeDocument/2006/relationships/hyperlink" Target="https://youtu.be/2XtIwLqkJ0o?t=145" TargetMode="External"/><Relationship Id="rId30" Type="http://schemas.openxmlformats.org/officeDocument/2006/relationships/hyperlink" Target="https://youtu.be/2XtIwLqkJ0o?t=423" TargetMode="External"/><Relationship Id="rId35" Type="http://schemas.openxmlformats.org/officeDocument/2006/relationships/hyperlink" Target="https://youtu.be/2XtIwLqkJ0o?t=811" TargetMode="External"/><Relationship Id="rId43" Type="http://schemas.openxmlformats.org/officeDocument/2006/relationships/hyperlink" Target="https://youtu.be/jCvo5fedols?t=533" TargetMode="External"/><Relationship Id="rId48" Type="http://schemas.openxmlformats.org/officeDocument/2006/relationships/hyperlink" Target="https://youtu.be/0awxfvgPUj0" TargetMode="External"/><Relationship Id="rId56" Type="http://schemas.openxmlformats.org/officeDocument/2006/relationships/hyperlink" Target="https://youtu.be/oB3evQ2241s" TargetMode="External"/><Relationship Id="rId64" Type="http://schemas.openxmlformats.org/officeDocument/2006/relationships/hyperlink" Target="https://youtu.be/iUaQdhz8krg?t=120" TargetMode="External"/><Relationship Id="rId69" Type="http://schemas.openxmlformats.org/officeDocument/2006/relationships/hyperlink" Target="https://youtu.be/ie2F8NBo8ng?t=26" TargetMode="External"/><Relationship Id="rId77" Type="http://schemas.openxmlformats.org/officeDocument/2006/relationships/hyperlink" Target="https://youtu.be/knCGJGZ0Swk?t=212" TargetMode="External"/><Relationship Id="rId8" Type="http://schemas.openxmlformats.org/officeDocument/2006/relationships/hyperlink" Target="https://youtu.be/2ZBzsBpS8zw?t=161" TargetMode="External"/><Relationship Id="rId51" Type="http://schemas.openxmlformats.org/officeDocument/2006/relationships/hyperlink" Target="https://youtu.be/-dTdJVGOPzk?t=176" TargetMode="External"/><Relationship Id="rId72" Type="http://schemas.openxmlformats.org/officeDocument/2006/relationships/hyperlink" Target="https://youtu.be/eNkHbjYQDRY" TargetMode="External"/><Relationship Id="rId3" Type="http://schemas.openxmlformats.org/officeDocument/2006/relationships/hyperlink" Target="https://youtu.be/NF94g589sOI?t=390" TargetMode="External"/><Relationship Id="rId12" Type="http://schemas.openxmlformats.org/officeDocument/2006/relationships/hyperlink" Target="https://youtu.be/-FOLXMoBy4c?t=781" TargetMode="External"/><Relationship Id="rId17" Type="http://schemas.openxmlformats.org/officeDocument/2006/relationships/hyperlink" Target="https://youtu.be/SaheseNLfzs?t=449" TargetMode="External"/><Relationship Id="rId25" Type="http://schemas.openxmlformats.org/officeDocument/2006/relationships/hyperlink" Target="https://youtu.be/vYV7utov1cE?t=17" TargetMode="External"/><Relationship Id="rId33" Type="http://schemas.openxmlformats.org/officeDocument/2006/relationships/hyperlink" Target="https://youtu.be/2XtIwLqkJ0o?t=677" TargetMode="External"/><Relationship Id="rId38" Type="http://schemas.openxmlformats.org/officeDocument/2006/relationships/hyperlink" Target="https://youtu.be/PUTSvC6OKBM?t=73" TargetMode="External"/><Relationship Id="rId46" Type="http://schemas.openxmlformats.org/officeDocument/2006/relationships/hyperlink" Target="https://youtu.be/Yg9G7x4m37Y" TargetMode="External"/><Relationship Id="rId59" Type="http://schemas.openxmlformats.org/officeDocument/2006/relationships/hyperlink" Target="https://youtu.be/NZZ9p1HbeHs?t=256" TargetMode="External"/><Relationship Id="rId67" Type="http://schemas.openxmlformats.org/officeDocument/2006/relationships/hyperlink" Target="https://www.rockpapershotgun.com/the-witcher-3-hairstyles-and-beards" TargetMode="External"/><Relationship Id="rId20" Type="http://schemas.openxmlformats.org/officeDocument/2006/relationships/hyperlink" Target="https://youtu.be/AG1zkTaPBpE?t=35" TargetMode="External"/><Relationship Id="rId41" Type="http://schemas.openxmlformats.org/officeDocument/2006/relationships/hyperlink" Target="https://youtu.be/UDk_z5rOatA?t=60" TargetMode="External"/><Relationship Id="rId54" Type="http://schemas.openxmlformats.org/officeDocument/2006/relationships/hyperlink" Target="https://youtu.be/0U08CldI4C4?t=2" TargetMode="External"/><Relationship Id="rId62" Type="http://schemas.openxmlformats.org/officeDocument/2006/relationships/hyperlink" Target="https://youtu.be/5lqKyLZ0MHs?t=75" TargetMode="External"/><Relationship Id="rId70" Type="http://schemas.openxmlformats.org/officeDocument/2006/relationships/hyperlink" Target="https://youtu.be/ie2F8NBo8ng?t=107" TargetMode="External"/><Relationship Id="rId75" Type="http://schemas.openxmlformats.org/officeDocument/2006/relationships/hyperlink" Target="https://youtu.be/Prmhoy5tjP4?t=43" TargetMode="External"/><Relationship Id="rId1" Type="http://schemas.openxmlformats.org/officeDocument/2006/relationships/hyperlink" Target="https://youtu.be/NF94g589sOI?t=9" TargetMode="External"/><Relationship Id="rId6" Type="http://schemas.openxmlformats.org/officeDocument/2006/relationships/hyperlink" Target="https://youtu.be/NF94g589sOI?t=637" TargetMode="External"/><Relationship Id="rId15" Type="http://schemas.openxmlformats.org/officeDocument/2006/relationships/hyperlink" Target="https://youtu.be/SaheseNLfzs?t=32" TargetMode="External"/><Relationship Id="rId23" Type="http://schemas.openxmlformats.org/officeDocument/2006/relationships/hyperlink" Target="https://youtu.be/AG1zkTaPBpE?t=437" TargetMode="External"/><Relationship Id="rId28" Type="http://schemas.openxmlformats.org/officeDocument/2006/relationships/hyperlink" Target="https://youtu.be/2XtIwLqkJ0o?t=227" TargetMode="External"/><Relationship Id="rId36" Type="http://schemas.openxmlformats.org/officeDocument/2006/relationships/hyperlink" Target="https://youtu.be/2XtIwLqkJ0o?t=1008" TargetMode="External"/><Relationship Id="rId49" Type="http://schemas.openxmlformats.org/officeDocument/2006/relationships/hyperlink" Target="https://youtu.be/ZpOGFPHpMk4?t=3" TargetMode="External"/><Relationship Id="rId57" Type="http://schemas.openxmlformats.org/officeDocument/2006/relationships/hyperlink" Target="https://youtu.be/675YpIIl6PU?t=194" TargetMode="External"/><Relationship Id="rId10" Type="http://schemas.openxmlformats.org/officeDocument/2006/relationships/hyperlink" Target="https://youtu.be/-FOLXMoBy4c?t=490" TargetMode="External"/><Relationship Id="rId31" Type="http://schemas.openxmlformats.org/officeDocument/2006/relationships/hyperlink" Target="https://youtu.be/2XtIwLqkJ0o?t=537" TargetMode="External"/><Relationship Id="rId44" Type="http://schemas.openxmlformats.org/officeDocument/2006/relationships/hyperlink" Target="https://youtu.be/jCvo5fedols?t=552" TargetMode="External"/><Relationship Id="rId52" Type="http://schemas.openxmlformats.org/officeDocument/2006/relationships/hyperlink" Target="https://youtu.be/w52Kkxky2jA?t=22" TargetMode="External"/><Relationship Id="rId60" Type="http://schemas.openxmlformats.org/officeDocument/2006/relationships/hyperlink" Target="https://youtu.be/YikV3S3ARcI" TargetMode="External"/><Relationship Id="rId65" Type="http://schemas.openxmlformats.org/officeDocument/2006/relationships/hyperlink" Target="https://youtu.be/ylwltZ9b_qE?t=1" TargetMode="External"/><Relationship Id="rId73" Type="http://schemas.openxmlformats.org/officeDocument/2006/relationships/hyperlink" Target="https://youtu.be/QEDFxOoaPv8" TargetMode="External"/><Relationship Id="rId78" Type="http://schemas.openxmlformats.org/officeDocument/2006/relationships/hyperlink" Target="https://www.reddit.com/r/Witcher3/comments/pl6ref/get_junior_and_gangs_of_novigrad_no_failures_all/" TargetMode="External"/><Relationship Id="rId4" Type="http://schemas.openxmlformats.org/officeDocument/2006/relationships/hyperlink" Target="https://youtu.be/CtcT_WDM-vw" TargetMode="External"/><Relationship Id="rId9" Type="http://schemas.openxmlformats.org/officeDocument/2006/relationships/hyperlink" Target="https://youtu.be/-FOLXMoBy4c?t=45" TargetMode="External"/><Relationship Id="rId13" Type="http://schemas.openxmlformats.org/officeDocument/2006/relationships/hyperlink" Target="https://youtu.be/-FOLXMoBy4c?t=931" TargetMode="External"/><Relationship Id="rId18" Type="http://schemas.openxmlformats.org/officeDocument/2006/relationships/hyperlink" Target="https://youtu.be/SaheseNLfzs?t=549" TargetMode="External"/><Relationship Id="rId39" Type="http://schemas.openxmlformats.org/officeDocument/2006/relationships/hyperlink" Target="https://youtu.be/PUTSvC6OKBM?t=86" TargetMode="External"/><Relationship Id="rId34" Type="http://schemas.openxmlformats.org/officeDocument/2006/relationships/hyperlink" Target="https://youtu.be/2XtIwLqkJ0o?t=746" TargetMode="External"/><Relationship Id="rId50" Type="http://schemas.openxmlformats.org/officeDocument/2006/relationships/hyperlink" Target="https://youtu.be/kEvNj8FoGsU?t=2" TargetMode="External"/><Relationship Id="rId55" Type="http://schemas.openxmlformats.org/officeDocument/2006/relationships/hyperlink" Target="https://youtu.be/R6uKK4dc52U?t=1" TargetMode="External"/><Relationship Id="rId76" Type="http://schemas.openxmlformats.org/officeDocument/2006/relationships/hyperlink" Target="https://youtu.be/8X3qy4a096M" TargetMode="External"/><Relationship Id="rId7" Type="http://schemas.openxmlformats.org/officeDocument/2006/relationships/hyperlink" Target="https://youtu.be/2ZBzsBpS8zw?t=15" TargetMode="External"/><Relationship Id="rId71" Type="http://schemas.openxmlformats.org/officeDocument/2006/relationships/hyperlink" Target="https://youtu.be/Oz7EzzbmFok" TargetMode="External"/><Relationship Id="rId2" Type="http://schemas.openxmlformats.org/officeDocument/2006/relationships/hyperlink" Target="https://youtu.be/NF94g589sOI?t=338" TargetMode="External"/><Relationship Id="rId29" Type="http://schemas.openxmlformats.org/officeDocument/2006/relationships/hyperlink" Target="https://youtu.be/2XtIwLqkJ0o?t=356"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s://witcher.fandom.com/wiki/Forgotten_Wolven_armor" TargetMode="External"/><Relationship Id="rId21" Type="http://schemas.openxmlformats.org/officeDocument/2006/relationships/hyperlink" Target="https://static.wikia.nocookie.net/witcher/images/a/a9/Tw3_map_faroe_03.png/revision/latest?cb=20190410052324" TargetMode="External"/><Relationship Id="rId42" Type="http://schemas.openxmlformats.org/officeDocument/2006/relationships/hyperlink" Target="https://cdn.gamer-network.net/2016/usgamer/Witcher-3-Grandmaster-Griffin-Gear-01.jpg" TargetMode="External"/><Relationship Id="rId63" Type="http://schemas.openxmlformats.org/officeDocument/2006/relationships/hyperlink" Target="https://static.wikia.nocookie.net/witcher/images/8/8b/Tw3_map_ard_skellig_04.png/revision/latest/scale-to-width-down/1000?cb=20190410054149" TargetMode="External"/><Relationship Id="rId84" Type="http://schemas.openxmlformats.org/officeDocument/2006/relationships/hyperlink" Target="https://static.wikia.nocookie.net/witcher/images/0/07/Tw3_map_crookback_bog_01.png/revision/latest/scale-to-width-down/1000?cb=20190410023444" TargetMode="External"/><Relationship Id="rId138" Type="http://schemas.openxmlformats.org/officeDocument/2006/relationships/hyperlink" Target="https://cdn.gamer-network.net/2016/usgamer/Witcher-3-Grandmaster-Wolf-Gear-01.jpg" TargetMode="External"/><Relationship Id="rId107" Type="http://schemas.openxmlformats.org/officeDocument/2006/relationships/hyperlink" Target="https://static.wikia.nocookie.net/witcher/images/e/e9/Tw3_map_the_mire_02.png/revision/latest/scale-to-width-down/1000?cb=20190410025928" TargetMode="External"/><Relationship Id="rId11" Type="http://schemas.openxmlformats.org/officeDocument/2006/relationships/hyperlink" Target="https://static.wikia.nocookie.net/witcher/images/3/3d/Tw3_map_grayrocks_01.png/revision/latest/scale-to-width-down/1000?cb=20200902054444" TargetMode="External"/><Relationship Id="rId32" Type="http://schemas.openxmlformats.org/officeDocument/2006/relationships/hyperlink" Target="https://static.wikia.nocookie.net/witcher/images/1/13/Tw3_map_bald_mountain_01.png/revision/latest/scale-to-width-down/1000?cb=20190410023406" TargetMode="External"/><Relationship Id="rId53" Type="http://schemas.openxmlformats.org/officeDocument/2006/relationships/hyperlink" Target="https://cdn.gamer-network.net/2016/usgamer/Witcher-3-Grandmaster-Feline-Gear-04.jpg" TargetMode="External"/><Relationship Id="rId74" Type="http://schemas.openxmlformats.org/officeDocument/2006/relationships/hyperlink" Target="https://static.wikia.nocookie.net/witcher/images/8/84/Tw3_map_grassy_knoll_02.png/revision/latest?cb=20190410031405" TargetMode="External"/><Relationship Id="rId128" Type="http://schemas.openxmlformats.org/officeDocument/2006/relationships/hyperlink" Target="https://cdn.gamer-network.net/2016/usgamer/Witcher-3-Manticore-Gear-05.jpg" TargetMode="External"/><Relationship Id="rId149" Type="http://schemas.openxmlformats.org/officeDocument/2006/relationships/hyperlink" Target="https://cdn.gamer-network.net/2016/usgamer/Witcher-3-Grandmaster-Wolf-Gear-01.jpg" TargetMode="External"/><Relationship Id="rId5" Type="http://schemas.openxmlformats.org/officeDocument/2006/relationships/hyperlink" Target="https://static.wikia.nocookie.net/witcher/images/7/76/Tw3_map_ard_skellig_09.png/revision/latest/scale-to-width-down/1000?cb=20190410054817" TargetMode="External"/><Relationship Id="rId95" Type="http://schemas.openxmlformats.org/officeDocument/2006/relationships/hyperlink" Target="https://static.wikia.nocookie.net/witcher/images/5/57/Tw3_map_kaer_morhen_01.png/revision/latest/scale-to-width-down/1000?cb=20190412201713" TargetMode="External"/><Relationship Id="rId22" Type="http://schemas.openxmlformats.org/officeDocument/2006/relationships/hyperlink" Target="https://static.wikia.nocookie.net/witcher/images/a/a8/Tw3_map_grayrocks_02.png/revision/latest/scale-to-width-down/1000?cb=20190410024858" TargetMode="External"/><Relationship Id="rId27" Type="http://schemas.openxmlformats.org/officeDocument/2006/relationships/hyperlink" Target="https://static.wikia.nocookie.net/witcher/images/a/a9/Tw3_map_faroe_03.png/revision/latest?cb=20190410052324" TargetMode="External"/><Relationship Id="rId43" Type="http://schemas.openxmlformats.org/officeDocument/2006/relationships/hyperlink" Target="https://static.wikia.nocookie.net/witcher/images/a/a3/Tw3_map_an_skellig.png/revision/latest/scale-to-width-down/1000?cb=20190410052251" TargetMode="External"/><Relationship Id="rId48" Type="http://schemas.openxmlformats.org/officeDocument/2006/relationships/hyperlink" Target="https://cdn.gamer-network.net/2016/usgamer/Witcher-3-Grandmaster-Griffin-Gear-01.jpg" TargetMode="External"/><Relationship Id="rId64" Type="http://schemas.openxmlformats.org/officeDocument/2006/relationships/hyperlink" Target="https://cdn.gamer-network.net/2016/usgamer/Witcher-3-Grandmaster-Griffin-Gear-03.jpg" TargetMode="External"/><Relationship Id="rId69" Type="http://schemas.openxmlformats.org/officeDocument/2006/relationships/hyperlink" Target="https://static.wikia.nocookie.net/witcher/images/0/07/Tw3_map_crookback_bog_01.png/revision/latest/scale-to-width-down/1000?cb=20190410023444" TargetMode="External"/><Relationship Id="rId113" Type="http://schemas.openxmlformats.org/officeDocument/2006/relationships/hyperlink" Target="https://static.wikia.nocookie.net/witcher/images/2/2a/Tw3_map_crookback_bog_02.png/revision/latest/scale-to-width-down/1000?cb=20190410023459" TargetMode="External"/><Relationship Id="rId118" Type="http://schemas.openxmlformats.org/officeDocument/2006/relationships/hyperlink" Target="https://static.wikia.nocookie.net/witcher/images/f/fb/Tw3_map_the_descent_02.png/revision/latest/scale-to-width-down/1000?cb=20190410025840" TargetMode="External"/><Relationship Id="rId134" Type="http://schemas.openxmlformats.org/officeDocument/2006/relationships/hyperlink" Target="https://cdn.gamer-network.net/2016/usgamer/Witcher-3-Grandmaster-Wolf-Gear-01.jpg" TargetMode="External"/><Relationship Id="rId139" Type="http://schemas.openxmlformats.org/officeDocument/2006/relationships/hyperlink" Target="https://witcher.fandom.com/wiki/Forgotten_Wolven_steel_sword_-_mastercrafted" TargetMode="External"/><Relationship Id="rId80" Type="http://schemas.openxmlformats.org/officeDocument/2006/relationships/hyperlink" Target="https://static.wikia.nocookie.net/witcher/images/0/07/Tw3_map_crookback_bog_01.png/revision/latest/scale-to-width-down/1000?cb=20190410023444" TargetMode="External"/><Relationship Id="rId85" Type="http://schemas.openxmlformats.org/officeDocument/2006/relationships/hyperlink" Target="https://cdn.gamer-network.net/2016/usgamer/Witcher-3-Grandmaster-Ursine-Gear-01.jpg" TargetMode="External"/><Relationship Id="rId150" Type="http://schemas.openxmlformats.org/officeDocument/2006/relationships/hyperlink" Target="https://witcher.fandom.com/wiki/Mastercrafted_Forgotten_Wolven_trousers" TargetMode="External"/><Relationship Id="rId12" Type="http://schemas.openxmlformats.org/officeDocument/2006/relationships/hyperlink" Target="https://static.wikia.nocookie.net/witcher/images/6/6f/Tw3_map_novigrad_03.png/revision/latest/scale-to-width-down/1000?cb=20190410030850" TargetMode="External"/><Relationship Id="rId17" Type="http://schemas.openxmlformats.org/officeDocument/2006/relationships/hyperlink" Target="https://static.wikia.nocookie.net/witcher/images/a/a9/Tw3_map_faroe_03.png/revision/latest?cb=20190410052324" TargetMode="External"/><Relationship Id="rId33" Type="http://schemas.openxmlformats.org/officeDocument/2006/relationships/hyperlink" Target="https://static.wikia.nocookie.net/witcher/images/a/a3/Tw3_map_an_skellig.png/revision/latest/scale-to-width-down/1000?cb=20190410052251" TargetMode="External"/><Relationship Id="rId38" Type="http://schemas.openxmlformats.org/officeDocument/2006/relationships/hyperlink" Target="https://static.wikia.nocookie.net/witcher/images/5/57/Tw3_map_the_mire_03.png/revision/latest/scale-to-width-down/1000?cb=20190410025941" TargetMode="External"/><Relationship Id="rId59" Type="http://schemas.openxmlformats.org/officeDocument/2006/relationships/hyperlink" Target="https://static.wikia.nocookie.net/witcher/images/e/e5/Tw3_map_gustfields_08.png/revision/latest/scale-to-width-down/1000?cb=20190410031646" TargetMode="External"/><Relationship Id="rId103" Type="http://schemas.openxmlformats.org/officeDocument/2006/relationships/hyperlink" Target="https://witcher.fandom.com/wiki/Grandmaster_Forgotten_Wolven_gauntlets" TargetMode="External"/><Relationship Id="rId108" Type="http://schemas.openxmlformats.org/officeDocument/2006/relationships/hyperlink" Target="https://witcher.fandom.com/wiki/Grandmaster_Forgotten_Wolven_silver_sword" TargetMode="External"/><Relationship Id="rId124" Type="http://schemas.openxmlformats.org/officeDocument/2006/relationships/hyperlink" Target="https://static.wikia.nocookie.net/witcher/images/7/76/Tw3_map_ard_skellig_09.png/revision/latest/scale-to-width-down/1000?cb=20190410054817" TargetMode="External"/><Relationship Id="rId129" Type="http://schemas.openxmlformats.org/officeDocument/2006/relationships/hyperlink" Target="https://witcher.fandom.com/wiki/Forgotten_Wolven_gauntlets" TargetMode="External"/><Relationship Id="rId54" Type="http://schemas.openxmlformats.org/officeDocument/2006/relationships/hyperlink" Target="https://static.wikia.nocookie.net/witcher/images/a/a8/Tw3_map_grayrocks_02.png/revision/latest/scale-to-width-down/1000?cb=20190410024858" TargetMode="External"/><Relationship Id="rId70" Type="http://schemas.openxmlformats.org/officeDocument/2006/relationships/hyperlink" Target="https://static.wikia.nocookie.net/witcher/images/a/a3/Tw3_map_an_skellig.png/revision/latest/scale-to-width-down/1000?cb=20190410052251" TargetMode="External"/><Relationship Id="rId75" Type="http://schemas.openxmlformats.org/officeDocument/2006/relationships/hyperlink" Target="https://static.wikia.nocookie.net/witcher/images/0/07/Tw3_map_crookback_bog_01.png/revision/latest/scale-to-width-down/1000?cb=20190410023444" TargetMode="External"/><Relationship Id="rId91" Type="http://schemas.openxmlformats.org/officeDocument/2006/relationships/hyperlink" Target="https://static.wikia.nocookie.net/witcher/images/1/13/Tw3_map_kaer_almhult.png/revision/latest?cb=20190410053206" TargetMode="External"/><Relationship Id="rId96" Type="http://schemas.openxmlformats.org/officeDocument/2006/relationships/hyperlink" Target="https://witcher.fandom.com/wiki/Grandmaster_Forgotten_Wolven_armor" TargetMode="External"/><Relationship Id="rId140" Type="http://schemas.openxmlformats.org/officeDocument/2006/relationships/hyperlink" Target="https://cdn.gamer-network.net/2016/usgamer/Witcher-3-Grandmaster-Wolf-Gear-01.jpg" TargetMode="External"/><Relationship Id="rId145" Type="http://schemas.openxmlformats.org/officeDocument/2006/relationships/hyperlink" Target="https://static.wikia.nocookie.net/witcher/images/f/fd/Tw3_map_hindarsfjall_02.png/revision/latest/scale-to-width-down/1000?cb=20190410052348" TargetMode="External"/><Relationship Id="rId1" Type="http://schemas.openxmlformats.org/officeDocument/2006/relationships/hyperlink" Target="https://static.wikia.nocookie.net/witcher/images/3/3d/Tw3_map_grayrocks_01.png/revision/latest/scale-to-width-down/1000?cb=20200902054444" TargetMode="External"/><Relationship Id="rId6" Type="http://schemas.openxmlformats.org/officeDocument/2006/relationships/hyperlink" Target="https://static.wikia.nocookie.net/witcher/images/3/3d/Tw3_map_grayrocks_01.png/revision/latest/scale-to-width-down/1000?cb=20200902054444" TargetMode="External"/><Relationship Id="rId23" Type="http://schemas.openxmlformats.org/officeDocument/2006/relationships/hyperlink" Target="https://static.wikia.nocookie.net/witcher/images/f/f6/Tw3_map_ard_skellig_05.png/revision/latest/scale-to-width-down/1000?cb=20190410054726" TargetMode="External"/><Relationship Id="rId28" Type="http://schemas.openxmlformats.org/officeDocument/2006/relationships/hyperlink" Target="https://static.wikia.nocookie.net/witcher/images/5/57/Tw3_map_the_mire_03.png/revision/latest/scale-to-width-down/1000?cb=20190410025941" TargetMode="External"/><Relationship Id="rId49" Type="http://schemas.openxmlformats.org/officeDocument/2006/relationships/hyperlink" Target="https://static.wikia.nocookie.net/witcher/images/a/a3/Tw3_map_an_skellig.png/revision/latest/scale-to-width-down/1000?cb=20190410052251" TargetMode="External"/><Relationship Id="rId114" Type="http://schemas.openxmlformats.org/officeDocument/2006/relationships/hyperlink" Target="https://witcher.fandom.com/wiki/Forgotten_Wolven_silver_sword" TargetMode="External"/><Relationship Id="rId119" Type="http://schemas.openxmlformats.org/officeDocument/2006/relationships/hyperlink" Target="https://static.wikia.nocookie.net/witcher/images/9/9d/Tw3_map_undvik_04.png/revision/latest?cb=20190410052609" TargetMode="External"/><Relationship Id="rId44" Type="http://schemas.openxmlformats.org/officeDocument/2006/relationships/hyperlink" Target="https://static.wikia.nocookie.net/witcher/images/1/13/Tw3_map_bald_mountain_01.png/revision/latest/scale-to-width-down/1000?cb=20190410023406" TargetMode="External"/><Relationship Id="rId60" Type="http://schemas.openxmlformats.org/officeDocument/2006/relationships/hyperlink" Target="https://static.wikia.nocookie.net/witcher/images/0/07/Tw3_map_crookback_bog_01.png/revision/latest/scale-to-width-down/1000?cb=20190410023444" TargetMode="External"/><Relationship Id="rId65" Type="http://schemas.openxmlformats.org/officeDocument/2006/relationships/hyperlink" Target="https://static.wikia.nocookie.net/witcher/images/1/13/Tw3_map_bald_mountain_01.png/revision/latest/scale-to-width-down/1000?cb=20190410023406" TargetMode="External"/><Relationship Id="rId81" Type="http://schemas.openxmlformats.org/officeDocument/2006/relationships/hyperlink" Target="https://static.wikia.nocookie.net/witcher/images/8/8b/Tw3_map_ard_skellig_04.png/revision/latest/scale-to-width-down/1000?cb=20190410054149" TargetMode="External"/><Relationship Id="rId86" Type="http://schemas.openxmlformats.org/officeDocument/2006/relationships/hyperlink" Target="https://static.wikia.nocookie.net/witcher/images/c/c0/Tw3_map_grassy_knoll_01.png/revision/latest?cb=20190410031354" TargetMode="External"/><Relationship Id="rId130" Type="http://schemas.openxmlformats.org/officeDocument/2006/relationships/hyperlink" Target="https://static.wikia.nocookie.net/witcher/images/5/57/Tw3_map_kaer_morhen_01.png/revision/latest/scale-to-width-down/1000?cb=20190412201713" TargetMode="External"/><Relationship Id="rId135" Type="http://schemas.openxmlformats.org/officeDocument/2006/relationships/hyperlink" Target="https://cdn.gamer-network.net/2016/usgamer/Witcher-3-Manticore-Gear-01.jpg" TargetMode="External"/><Relationship Id="rId13" Type="http://schemas.openxmlformats.org/officeDocument/2006/relationships/hyperlink" Target="https://static.wikia.nocookie.net/witcher/images/a/a9/Tw3_map_faroe_03.png/revision/latest?cb=20190410052324" TargetMode="External"/><Relationship Id="rId18" Type="http://schemas.openxmlformats.org/officeDocument/2006/relationships/hyperlink" Target="https://static.wikia.nocookie.net/witcher/images/f/f6/Tw3_map_ard_skellig_05.png/revision/latest/scale-to-width-down/1000?cb=20190410054726" TargetMode="External"/><Relationship Id="rId39" Type="http://schemas.openxmlformats.org/officeDocument/2006/relationships/hyperlink" Target="https://static.wikia.nocookie.net/witcher/images/0/07/Tw3_map_crookback_bog_01.png/revision/latest/scale-to-width-down/1000?cb=20190410023444" TargetMode="External"/><Relationship Id="rId109" Type="http://schemas.openxmlformats.org/officeDocument/2006/relationships/hyperlink" Target="https://static.wikia.nocookie.net/witcher/images/e/ef/Tw3_map_kaer_morhen_02.png/revision/latest?cb=20190412201714" TargetMode="External"/><Relationship Id="rId34" Type="http://schemas.openxmlformats.org/officeDocument/2006/relationships/hyperlink" Target="https://static.wikia.nocookie.net/witcher/images/1/1b/Tw3_map_crows_perch_02.png/revision/latest/scale-to-width-down/1000?cb=20190410023624" TargetMode="External"/><Relationship Id="rId50" Type="http://schemas.openxmlformats.org/officeDocument/2006/relationships/hyperlink" Target="https://static.wikia.nocookie.net/witcher/images/1/13/Tw3_map_bald_mountain_01.png/revision/latest/scale-to-width-down/1000?cb=20190410023406" TargetMode="External"/><Relationship Id="rId55" Type="http://schemas.openxmlformats.org/officeDocument/2006/relationships/hyperlink" Target="https://static.wikia.nocookie.net/witcher/images/8/8b/Tw3_map_ard_skellig_04.png/revision/latest/scale-to-width-down/1000?cb=20190410054149" TargetMode="External"/><Relationship Id="rId76" Type="http://schemas.openxmlformats.org/officeDocument/2006/relationships/hyperlink" Target="https://static.wikia.nocookie.net/witcher/images/7/79/Tw3_map_ard_skellig_12.png/revision/latest/scale-to-width-down/1000?cb=20190403060918" TargetMode="External"/><Relationship Id="rId97" Type="http://schemas.openxmlformats.org/officeDocument/2006/relationships/hyperlink" Target="https://static.wikia.nocookie.net/witcher/images/9/96/Tw3_map_kaer_morhen_03.png/revision/latest?cb=20190412201715" TargetMode="External"/><Relationship Id="rId104" Type="http://schemas.openxmlformats.org/officeDocument/2006/relationships/hyperlink" Target="https://static.wikia.nocookie.net/witcher/images/e/ef/Tw3_map_kaer_morhen_02.png/revision/latest?cb=20190412201714" TargetMode="External"/><Relationship Id="rId120" Type="http://schemas.openxmlformats.org/officeDocument/2006/relationships/hyperlink" Target="https://cdn.gamer-network.net/2016/usgamer/Witcher-3-Manticore-Gear-05.jpg" TargetMode="External"/><Relationship Id="rId125" Type="http://schemas.openxmlformats.org/officeDocument/2006/relationships/hyperlink" Target="https://cdn.gamer-network.net/2016/usgamer/Witcher-3-Manticore-Gear-10.jpg" TargetMode="External"/><Relationship Id="rId141" Type="http://schemas.openxmlformats.org/officeDocument/2006/relationships/hyperlink" Target="https://witcher.fandom.com/wiki/Forgotten_Wolven_silver_sword_-_mastercrafted" TargetMode="External"/><Relationship Id="rId146" Type="http://schemas.openxmlformats.org/officeDocument/2006/relationships/hyperlink" Target="https://cdn.gamer-network.net/2016/usgamer/Witcher-3-Grandmaster-Wolf-Gear-01.jpg" TargetMode="External"/><Relationship Id="rId7" Type="http://schemas.openxmlformats.org/officeDocument/2006/relationships/hyperlink" Target="https://static.wikia.nocookie.net/witcher/images/f/fb/Tw3_map_the_descent_02.png/revision/latest/scale-to-width-down/1000?cb=20190410025840" TargetMode="External"/><Relationship Id="rId71" Type="http://schemas.openxmlformats.org/officeDocument/2006/relationships/hyperlink" Target="https://cdn.gamer-network.net/2016/usgamer/Witcher-3-Grandmaster-Griffin-Gear-01.jpg" TargetMode="External"/><Relationship Id="rId92" Type="http://schemas.openxmlformats.org/officeDocument/2006/relationships/hyperlink" Target="https://cdn.gamer-network.net/2016/usgamer/Witcher-3-Grandmaster-Ursine-Gear-04.jpg" TargetMode="External"/><Relationship Id="rId2" Type="http://schemas.openxmlformats.org/officeDocument/2006/relationships/hyperlink" Target="https://static.wikia.nocookie.net/witcher/images/9/93/Tw3_map_gustfields_10.png/revision/latest/scale-to-width-down/1000?cb=20190410031139" TargetMode="External"/><Relationship Id="rId29" Type="http://schemas.openxmlformats.org/officeDocument/2006/relationships/hyperlink" Target="https://static.wikia.nocookie.net/witcher/images/f/f6/Tw3_map_ard_skellig_05.png/revision/latest/scale-to-width-down/1000?cb=20190410054726" TargetMode="External"/><Relationship Id="rId24" Type="http://schemas.openxmlformats.org/officeDocument/2006/relationships/hyperlink" Target="https://static.wikia.nocookie.net/witcher/images/8/8f/Tw3_map_ard_skellig_11.png/revision/latest/scale-to-width-down/1000?cb=20190410054903" TargetMode="External"/><Relationship Id="rId40" Type="http://schemas.openxmlformats.org/officeDocument/2006/relationships/hyperlink" Target="https://cdn.gamer-network.net/2016/usgamer/Witcher-3-Grandmaster-Feline-Gear-04.jpg" TargetMode="External"/><Relationship Id="rId45" Type="http://schemas.openxmlformats.org/officeDocument/2006/relationships/hyperlink" Target="https://static.wikia.nocookie.net/witcher/images/0/07/Tw3_map_crookback_bog_01.png/revision/latest/scale-to-width-down/1000?cb=20190410023444" TargetMode="External"/><Relationship Id="rId66" Type="http://schemas.openxmlformats.org/officeDocument/2006/relationships/hyperlink" Target="https://static.wikia.nocookie.net/witcher/images/6/6f/Tw3_map_novigrad_03.png/revision/latest/scale-to-width-down/1000?cb=20190410030850" TargetMode="External"/><Relationship Id="rId87" Type="http://schemas.openxmlformats.org/officeDocument/2006/relationships/hyperlink" Target="https://static.wikia.nocookie.net/witcher/images/6/62/Tw3_map_ard_skellig_02.png/revision/latest?cb=20190410054132" TargetMode="External"/><Relationship Id="rId110" Type="http://schemas.openxmlformats.org/officeDocument/2006/relationships/hyperlink" Target="https://static.wikia.nocookie.net/witcher/images/e/e9/Tw3_map_the_mire_02.png/revision/latest/scale-to-width-down/1000?cb=20190410025928" TargetMode="External"/><Relationship Id="rId115" Type="http://schemas.openxmlformats.org/officeDocument/2006/relationships/hyperlink" Target="https://static.wikia.nocookie.net/witcher/images/5/57/Tw3_map_the_mire_03.png/revision/latest/scale-to-width-down/1000?cb=20190410025941" TargetMode="External"/><Relationship Id="rId131" Type="http://schemas.openxmlformats.org/officeDocument/2006/relationships/hyperlink" Target="https://cdn.gamer-network.net/2016/usgamer/Witcher-3-Manticore-Gear-08.jpg" TargetMode="External"/><Relationship Id="rId136" Type="http://schemas.openxmlformats.org/officeDocument/2006/relationships/hyperlink" Target="https://witcher.fandom.com/wiki/Mastercrafted_Forgotten_Wolven_armor" TargetMode="External"/><Relationship Id="rId61" Type="http://schemas.openxmlformats.org/officeDocument/2006/relationships/hyperlink" Target="https://cdn.gamer-network.net/2016/usgamer/Witcher-3-Grandmaster-Feline-Gear-07.jpg" TargetMode="External"/><Relationship Id="rId82" Type="http://schemas.openxmlformats.org/officeDocument/2006/relationships/hyperlink" Target="https://cdn.gamer-network.net/2016/usgamer/Witcher-3-Grandmaster-Ursine-Gear-04.jpg" TargetMode="External"/><Relationship Id="rId19" Type="http://schemas.openxmlformats.org/officeDocument/2006/relationships/hyperlink" Target="https://static.wikia.nocookie.net/witcher/images/0/07/Tw3_map_crookback_bog_01.png/revision/latest/scale-to-width-down/1000?cb=20190410023444" TargetMode="External"/><Relationship Id="rId14" Type="http://schemas.openxmlformats.org/officeDocument/2006/relationships/hyperlink" Target="https://static.wikia.nocookie.net/witcher/images/7/76/Tw3_map_spitfire_bluff_02.png/revision/latest/scale-to-width-down/1000?cb=20190410025624" TargetMode="External"/><Relationship Id="rId30" Type="http://schemas.openxmlformats.org/officeDocument/2006/relationships/hyperlink" Target="https://static.wikia.nocookie.net/witcher/images/6/62/Tw3_map_ard_skellig_02.png/revision/latest?cb=20190410054132" TargetMode="External"/><Relationship Id="rId35" Type="http://schemas.openxmlformats.org/officeDocument/2006/relationships/hyperlink" Target="https://cdn.gamer-network.net/2016/usgamer/Witcher-3-Grandmaster-Feline-Gear-01.jpg" TargetMode="External"/><Relationship Id="rId56" Type="http://schemas.openxmlformats.org/officeDocument/2006/relationships/hyperlink" Target="https://cdn.gamer-network.net/2016/usgamer/Witcher-3-Grandmaster-Griffin-Gear-03.jpg" TargetMode="External"/><Relationship Id="rId77" Type="http://schemas.openxmlformats.org/officeDocument/2006/relationships/hyperlink" Target="https://static.wikia.nocookie.net/witcher/images/9/97/Tw3_map_ard_skellig_13.png/revision/latest/scale-to-width-down/1000?cb=20190410054917" TargetMode="External"/><Relationship Id="rId100" Type="http://schemas.openxmlformats.org/officeDocument/2006/relationships/hyperlink" Target="https://static.wikia.nocookie.net/witcher/images/9/92/Tw3_map_white_orchard_01.png/revision/latest/scale-to-width-down/1000?cb=20190420040257" TargetMode="External"/><Relationship Id="rId105" Type="http://schemas.openxmlformats.org/officeDocument/2006/relationships/hyperlink" Target="https://witcher.fandom.com/wiki/Grandmaster_Forgotten_Wolven_trousers" TargetMode="External"/><Relationship Id="rId126" Type="http://schemas.openxmlformats.org/officeDocument/2006/relationships/hyperlink" Target="https://witcher.fandom.com/wiki/Forgotten_Wolven_boots" TargetMode="External"/><Relationship Id="rId147" Type="http://schemas.openxmlformats.org/officeDocument/2006/relationships/hyperlink" Target="https://witcher.fandom.com/wiki/Mastercrafted_Forgotten_Wolven_gauntlets" TargetMode="External"/><Relationship Id="rId8" Type="http://schemas.openxmlformats.org/officeDocument/2006/relationships/hyperlink" Target="https://static.wikia.nocookie.net/witcher/images/a/a9/Tw3_map_faroe_03.png/revision/latest?cb=20190410052324" TargetMode="External"/><Relationship Id="rId51" Type="http://schemas.openxmlformats.org/officeDocument/2006/relationships/hyperlink" Target="https://static.wikia.nocookie.net/witcher/images/8/84/Tw3_map_grassy_knoll_02.png/revision/latest?cb=20190410031405" TargetMode="External"/><Relationship Id="rId72" Type="http://schemas.openxmlformats.org/officeDocument/2006/relationships/hyperlink" Target="https://static.wikia.nocookie.net/witcher/images/4/45/Tw3_map_ard_skellig_08.png/revision/latest?cb=20190410054806" TargetMode="External"/><Relationship Id="rId93" Type="http://schemas.openxmlformats.org/officeDocument/2006/relationships/hyperlink" Target="https://static.wikia.nocookie.net/witcher/images/8/8b/Tw3_map_white_orchard_05.png/revision/latest/scale-to-width-down/1000?cb=20190420040133" TargetMode="External"/><Relationship Id="rId98" Type="http://schemas.openxmlformats.org/officeDocument/2006/relationships/hyperlink" Target="https://static.wikia.nocookie.net/witcher/images/e/ef/Tw3_map_kaer_morhen_02.png/revision/latest?cb=20190412201714" TargetMode="External"/><Relationship Id="rId121" Type="http://schemas.openxmlformats.org/officeDocument/2006/relationships/hyperlink" Target="https://witcher.fandom.com/wiki/Forgotten_Wolven_trousers" TargetMode="External"/><Relationship Id="rId142" Type="http://schemas.openxmlformats.org/officeDocument/2006/relationships/hyperlink" Target="https://static.wikia.nocookie.net/witcher/images/8/8f/Tw3_map_ard_skellig_11.png/revision/latest/scale-to-width-down/1000?cb=20190410054903" TargetMode="External"/><Relationship Id="rId3" Type="http://schemas.openxmlformats.org/officeDocument/2006/relationships/hyperlink" Target="https://static.wikia.nocookie.net/witcher/images/8/8b/Tw3_map_ard_skellig_04.png/revision/latest/scale-to-width-down/1000?cb=20190410054149" TargetMode="External"/><Relationship Id="rId25" Type="http://schemas.openxmlformats.org/officeDocument/2006/relationships/hyperlink" Target="https://static.wikia.nocookie.net/witcher/images/0/07/Tw3_map_crookback_bog_01.png/revision/latest/scale-to-width-down/1000?cb=20190410023444" TargetMode="External"/><Relationship Id="rId46" Type="http://schemas.openxmlformats.org/officeDocument/2006/relationships/hyperlink" Target="https://cdn.gamer-network.net/2016/usgamer/Witcher-3-Grandmaster-Feline-Gear-07.jpg" TargetMode="External"/><Relationship Id="rId67" Type="http://schemas.openxmlformats.org/officeDocument/2006/relationships/hyperlink" Target="https://static.wikia.nocookie.net/witcher/images/f/f4/Tw3_map_gustfields_01.png/revision/latest/scale-to-width-down/1000?cb=20190410031415" TargetMode="External"/><Relationship Id="rId116" Type="http://schemas.openxmlformats.org/officeDocument/2006/relationships/hyperlink" Target="https://cdn.gamer-network.net/2016/usgamer/Witcher-3-Manticore-Gear-03.jpg" TargetMode="External"/><Relationship Id="rId137" Type="http://schemas.openxmlformats.org/officeDocument/2006/relationships/hyperlink" Target="https://static.wikia.nocookie.net/witcher/images/9/96/Tw3_map_kaer_morhen_03.png/revision/latest?cb=20190412201715" TargetMode="External"/><Relationship Id="rId20" Type="http://schemas.openxmlformats.org/officeDocument/2006/relationships/hyperlink" Target="https://static.wikia.nocookie.net/witcher/images/a/a8/Tw3_map_grayrocks_02.png/revision/latest/scale-to-width-down/1000?cb=20190410024858" TargetMode="External"/><Relationship Id="rId41" Type="http://schemas.openxmlformats.org/officeDocument/2006/relationships/hyperlink" Target="https://static.wikia.nocookie.net/witcher/images/8/8b/Tw3_map_ard_skellig_04.png/revision/latest/scale-to-width-down/1000?cb=20190410054149" TargetMode="External"/><Relationship Id="rId62" Type="http://schemas.openxmlformats.org/officeDocument/2006/relationships/hyperlink" Target="https://static.wikia.nocookie.net/witcher/images/2/2d/Tw3_map_crows_perch_01.png/revision/latest/scale-to-width-down/1000?cb=20190410023603" TargetMode="External"/><Relationship Id="rId83" Type="http://schemas.openxmlformats.org/officeDocument/2006/relationships/hyperlink" Target="https://static.wikia.nocookie.net/witcher/images/6/6f/Tw3_map_novigrad_03.png/revision/latest/scale-to-width-down/1000?cb=20190410030850" TargetMode="External"/><Relationship Id="rId88" Type="http://schemas.openxmlformats.org/officeDocument/2006/relationships/hyperlink" Target="https://cdn.gamer-network.net/2016/usgamer/Witcher-3-Grandmaster-Ursine-Gear-04.jpg" TargetMode="External"/><Relationship Id="rId111" Type="http://schemas.openxmlformats.org/officeDocument/2006/relationships/hyperlink" Target="https://witcher.fandom.com/wiki/Forgotten_Wolven_steel_sword" TargetMode="External"/><Relationship Id="rId132" Type="http://schemas.openxmlformats.org/officeDocument/2006/relationships/hyperlink" Target="https://newsboilerv1storage.blob.core.windows.net/news/1805817_0.jpg" TargetMode="External"/><Relationship Id="rId15" Type="http://schemas.openxmlformats.org/officeDocument/2006/relationships/hyperlink" Target="https://static.wikia.nocookie.net/witcher/images/f/f6/Tw3_map_ard_skellig_05.png/revision/latest/scale-to-width-down/1000?cb=20190410054726" TargetMode="External"/><Relationship Id="rId36" Type="http://schemas.openxmlformats.org/officeDocument/2006/relationships/hyperlink" Target="https://cdn.gamer-network.net/2016/usgamer/Witcher-3-Grandmaster-Griffin-Gear-03.jpg" TargetMode="External"/><Relationship Id="rId57" Type="http://schemas.openxmlformats.org/officeDocument/2006/relationships/hyperlink" Target="https://static.wikia.nocookie.net/witcher/images/4/49/Tw3_map_spikeroog_02.png/revision/latest/scale-to-width-down/1000?cb=20190410050938" TargetMode="External"/><Relationship Id="rId106" Type="http://schemas.openxmlformats.org/officeDocument/2006/relationships/hyperlink" Target="https://static.wikia.nocookie.net/witcher/images/e/ef/Tw3_map_kaer_morhen_02.png/revision/latest?cb=20190412201714" TargetMode="External"/><Relationship Id="rId127" Type="http://schemas.openxmlformats.org/officeDocument/2006/relationships/hyperlink" Target="https://static.wikia.nocookie.net/witcher/images/4/49/Tw3_map_spikeroog_02.png/revision/latest/scale-to-width-down/1000?cb=20190410050938" TargetMode="External"/><Relationship Id="rId10" Type="http://schemas.openxmlformats.org/officeDocument/2006/relationships/hyperlink" Target="https://static.wikia.nocookie.net/witcher/images/0/09/Tw3_map_ard_skellig_10.png/revision/latest/scale-to-width-down/1000?cb=20190403060331" TargetMode="External"/><Relationship Id="rId31" Type="http://schemas.openxmlformats.org/officeDocument/2006/relationships/hyperlink" Target="https://static.wikia.nocookie.net/witcher/images/f/fb/Tw3_map_the_descent_02.png/revision/latest/scale-to-width-down/1000?cb=20190410025840" TargetMode="External"/><Relationship Id="rId52" Type="http://schemas.openxmlformats.org/officeDocument/2006/relationships/hyperlink" Target="https://static.wikia.nocookie.net/witcher/images/0/07/Tw3_map_crookback_bog_01.png/revision/latest/scale-to-width-down/1000?cb=20190410023444" TargetMode="External"/><Relationship Id="rId73" Type="http://schemas.openxmlformats.org/officeDocument/2006/relationships/hyperlink" Target="https://static.wikia.nocookie.net/witcher/images/6/6f/Tw3_map_novigrad_03.png/revision/latest/scale-to-width-down/1000?cb=20190410030850" TargetMode="External"/><Relationship Id="rId78" Type="http://schemas.openxmlformats.org/officeDocument/2006/relationships/hyperlink" Target="https://cdn.gamer-network.net/2016/usgamer/Witcher-3-Grandmaster-Ursine-Gear-01.jpg" TargetMode="External"/><Relationship Id="rId94" Type="http://schemas.openxmlformats.org/officeDocument/2006/relationships/hyperlink" Target="https://static.wikia.nocookie.net/witcher/images/5/57/Tw3_map_kaer_morhen_01.png/revision/latest/scale-to-width-down/1000?cb=20190412201713" TargetMode="External"/><Relationship Id="rId99" Type="http://schemas.openxmlformats.org/officeDocument/2006/relationships/hyperlink" Target="https://witcher.fandom.com/wiki/Grandmaster_Forgotten_Wolven_boots" TargetMode="External"/><Relationship Id="rId101" Type="http://schemas.openxmlformats.org/officeDocument/2006/relationships/hyperlink" Target="https://static.wikia.nocookie.net/witcher/images/e/ef/Tw3_map_kaer_morhen_02.png/revision/latest?cb=20190412201714" TargetMode="External"/><Relationship Id="rId122" Type="http://schemas.openxmlformats.org/officeDocument/2006/relationships/hyperlink" Target="https://www.tivaprojects.com/witcher3map/g/index.html" TargetMode="External"/><Relationship Id="rId143" Type="http://schemas.openxmlformats.org/officeDocument/2006/relationships/hyperlink" Target="https://cdn.gamer-network.net/2016/usgamer/Witcher-3-Grandmaster-Wolf-Gear-01.jpg" TargetMode="External"/><Relationship Id="rId148" Type="http://schemas.openxmlformats.org/officeDocument/2006/relationships/hyperlink" Target="https://static.wikia.nocookie.net/witcher/images/6/6e/Tw3_map_ard_skellig_14.png/revision/latest/scale-to-width-down/1000?cb=20190410054954" TargetMode="External"/><Relationship Id="rId4" Type="http://schemas.openxmlformats.org/officeDocument/2006/relationships/hyperlink" Target="https://static.wikia.nocookie.net/witcher/images/2/2d/Tw3_map_crows_perch_01.png/revision/latest/scale-to-width-down/1000?cb=20190410023603" TargetMode="External"/><Relationship Id="rId9" Type="http://schemas.openxmlformats.org/officeDocument/2006/relationships/hyperlink" Target="https://static.wikia.nocookie.net/witcher/images/1/1b/Tw3_map_crows_perch_02.png/revision/latest/scale-to-width-down/1000?cb=20190410023624" TargetMode="External"/><Relationship Id="rId26" Type="http://schemas.openxmlformats.org/officeDocument/2006/relationships/hyperlink" Target="https://static.wikia.nocookie.net/witcher/images/7/73/Tw3_map_Oxenfurt_01.png/revision/latest?cb=20190410030652" TargetMode="External"/><Relationship Id="rId47" Type="http://schemas.openxmlformats.org/officeDocument/2006/relationships/hyperlink" Target="https://static.wikia.nocookie.net/witcher/images/8/8b/Tw3_map_ard_skellig_04.png/revision/latest/scale-to-width-down/1000?cb=20190410054149" TargetMode="External"/><Relationship Id="rId68" Type="http://schemas.openxmlformats.org/officeDocument/2006/relationships/hyperlink" Target="https://cdn.gamer-network.net/2016/usgamer/Witcher-3-Grandmaster-Feline-Gear-07.jpg" TargetMode="External"/><Relationship Id="rId89" Type="http://schemas.openxmlformats.org/officeDocument/2006/relationships/hyperlink" Target="https://static.wikia.nocookie.net/witcher/images/9/9d/Tw3_map_undvik_04.png/revision/latest?cb=20190410052609" TargetMode="External"/><Relationship Id="rId112" Type="http://schemas.openxmlformats.org/officeDocument/2006/relationships/hyperlink" Target="https://witcher.fandom.com/wiki/Grandmaster_Forgotten_Wolven_steel_sword" TargetMode="External"/><Relationship Id="rId133" Type="http://schemas.openxmlformats.org/officeDocument/2006/relationships/hyperlink" Target="https://static.wikia.nocookie.net/witcher/images/e/ef/Tw3_map_kaer_morhen_02.png/revision/latest?cb=20190412201714" TargetMode="External"/><Relationship Id="rId16" Type="http://schemas.openxmlformats.org/officeDocument/2006/relationships/hyperlink" Target="https://static.wikia.nocookie.net/witcher/images/3/3d/Tw3_map_grayrocks_01.png/revision/latest/scale-to-width-down/1000?cb=20200902054444" TargetMode="External"/><Relationship Id="rId37" Type="http://schemas.openxmlformats.org/officeDocument/2006/relationships/hyperlink" Target="https://static.wikia.nocookie.net/witcher/images/a/a3/Tw3_map_an_skellig.png/revision/latest/scale-to-width-down/1000?cb=20190410052251" TargetMode="External"/><Relationship Id="rId58" Type="http://schemas.openxmlformats.org/officeDocument/2006/relationships/hyperlink" Target="https://static.wikia.nocookie.net/witcher/images/1/13/Tw3_map_bald_mountain_01.png/revision/latest/scale-to-width-down/1000?cb=20190410023406" TargetMode="External"/><Relationship Id="rId79" Type="http://schemas.openxmlformats.org/officeDocument/2006/relationships/hyperlink" Target="https://static.wikia.nocookie.net/witcher/images/6/6f/Tw3_map_novigrad_03.png/revision/latest/scale-to-width-down/1000?cb=20190410030850" TargetMode="External"/><Relationship Id="rId102" Type="http://schemas.openxmlformats.org/officeDocument/2006/relationships/hyperlink" Target="https://static.wikia.nocookie.net/witcher/images/5/57/Tw3_map_kaer_morhen_01.png/revision/latest/scale-to-width-down/1000?cb=20190412201713" TargetMode="External"/><Relationship Id="rId123" Type="http://schemas.openxmlformats.org/officeDocument/2006/relationships/hyperlink" Target="https://static.wikia.nocookie.net/witcher/images/1/1b/Tw3_map_crows_perch_02.png/revision/latest/scale-to-width-down/1000?cb=20190410023624" TargetMode="External"/><Relationship Id="rId144" Type="http://schemas.openxmlformats.org/officeDocument/2006/relationships/hyperlink" Target="https://witcher.fandom.com/wiki/Mastercrafted_Forgotten_Wolven_boots" TargetMode="External"/><Relationship Id="rId90" Type="http://schemas.openxmlformats.org/officeDocument/2006/relationships/hyperlink" Target="https://cdn.gamer-network.net/2016/usgamer/Witcher-3-Grandmaster-Ursine-Gear-01.jpg" TargetMode="External"/></Relationships>
</file>

<file path=xl/worksheets/_rels/sheet6.xml.rels><?xml version="1.0" encoding="UTF-8" standalone="yes"?>
<Relationships xmlns="http://schemas.openxmlformats.org/package/2006/relationships"><Relationship Id="rId21" Type="http://schemas.openxmlformats.org/officeDocument/2006/relationships/hyperlink" Target="https://witcher.fandom.com/wiki/Lesser_red_mutagen" TargetMode="External"/><Relationship Id="rId170" Type="http://schemas.openxmlformats.org/officeDocument/2006/relationships/hyperlink" Target="https://witcher.fandom.com/wiki/Manuscript_page:_Blizzard" TargetMode="External"/><Relationship Id="rId268" Type="http://schemas.openxmlformats.org/officeDocument/2006/relationships/hyperlink" Target="https://witcher.fandom.com/wiki/Snowball?so=search" TargetMode="External"/><Relationship Id="rId475" Type="http://schemas.openxmlformats.org/officeDocument/2006/relationships/hyperlink" Target="https://witcher.fandom.com/wiki/Phosphorus" TargetMode="External"/><Relationship Id="rId682" Type="http://schemas.openxmlformats.org/officeDocument/2006/relationships/hyperlink" Target="https://witcher.fandom.com/wiki/Honeysuckle" TargetMode="External"/><Relationship Id="rId128" Type="http://schemas.openxmlformats.org/officeDocument/2006/relationships/hyperlink" Target="https://witcher.fandom.com/wiki/Hellebore_petals" TargetMode="External"/><Relationship Id="rId335" Type="http://schemas.openxmlformats.org/officeDocument/2006/relationships/hyperlink" Target="https://witcher.fandom.com/wiki/Superior_draconid_oil" TargetMode="External"/><Relationship Id="rId542" Type="http://schemas.openxmlformats.org/officeDocument/2006/relationships/hyperlink" Target="https://witcher.fandom.com/wiki/Mandrake_root" TargetMode="External"/><Relationship Id="rId987" Type="http://schemas.openxmlformats.org/officeDocument/2006/relationships/hyperlink" Target="https://witcher.fandom.com/wiki/Mistletoe" TargetMode="External"/><Relationship Id="rId402" Type="http://schemas.openxmlformats.org/officeDocument/2006/relationships/hyperlink" Target="https://witcher.fandom.com/wiki/Enhanced_elementa_oil" TargetMode="External"/><Relationship Id="rId847" Type="http://schemas.openxmlformats.org/officeDocument/2006/relationships/hyperlink" Target="https://witcher.fandom.com/wiki/Torn-out_page:_Troll_decoction" TargetMode="External"/><Relationship Id="rId1032" Type="http://schemas.openxmlformats.org/officeDocument/2006/relationships/hyperlink" Target="https://witcher.fandom.com/wiki/Enhanced_Tawny_Owl" TargetMode="External"/><Relationship Id="rId707" Type="http://schemas.openxmlformats.org/officeDocument/2006/relationships/hyperlink" Target="https://witcher.fandom.com/wiki/Torn-out_page:_Reliever%27s_decoction" TargetMode="External"/><Relationship Id="rId914" Type="http://schemas.openxmlformats.org/officeDocument/2006/relationships/hyperlink" Target="https://witcher.fandom.com/wiki/Potion_of_Restoration" TargetMode="External"/><Relationship Id="rId43" Type="http://schemas.openxmlformats.org/officeDocument/2006/relationships/hyperlink" Target="https://witcher.fandom.com/wiki/Manuscript_page:_Enhanced_Dancing_Star" TargetMode="External"/><Relationship Id="rId192" Type="http://schemas.openxmlformats.org/officeDocument/2006/relationships/hyperlink" Target="https://witcher.fandom.com/wiki/Fool%27s_parsley_leaves" TargetMode="External"/><Relationship Id="rId497" Type="http://schemas.openxmlformats.org/officeDocument/2006/relationships/hyperlink" Target="https://witcher.fandom.com/wiki/Lesser_red_mutagen?so=search" TargetMode="External"/><Relationship Id="rId357" Type="http://schemas.openxmlformats.org/officeDocument/2006/relationships/hyperlink" Target="https://witcher.fandom.com/wiki/Enhanced_Cat" TargetMode="External"/><Relationship Id="rId217" Type="http://schemas.openxmlformats.org/officeDocument/2006/relationships/hyperlink" Target="https://witcher.fandom.com/wiki/Chort_mutagen" TargetMode="External"/><Relationship Id="rId564" Type="http://schemas.openxmlformats.org/officeDocument/2006/relationships/hyperlink" Target="https://witcher.fandom.com/wiki/Devourer%27s_blood" TargetMode="External"/><Relationship Id="rId771" Type="http://schemas.openxmlformats.org/officeDocument/2006/relationships/hyperlink" Target="https://witcher.fandom.com/wiki/Endrega_heart" TargetMode="External"/><Relationship Id="rId869" Type="http://schemas.openxmlformats.org/officeDocument/2006/relationships/hyperlink" Target="https://witcher.fandom.com/wiki/Greater_blue_mutagen" TargetMode="External"/><Relationship Id="rId424" Type="http://schemas.openxmlformats.org/officeDocument/2006/relationships/hyperlink" Target="https://witcher.fandom.com/wiki/Puffball" TargetMode="External"/><Relationship Id="rId631" Type="http://schemas.openxmlformats.org/officeDocument/2006/relationships/hyperlink" Target="https://witcher.fandom.com/wiki/Ginatia_petals" TargetMode="External"/><Relationship Id="rId729" Type="http://schemas.openxmlformats.org/officeDocument/2006/relationships/hyperlink" Target="https://witcher.fandom.com/wiki/Winter_cherry" TargetMode="External"/><Relationship Id="rId1054" Type="http://schemas.openxmlformats.org/officeDocument/2006/relationships/hyperlink" Target="https://witcher.fandom.com/wiki/Arenaria" TargetMode="External"/><Relationship Id="rId936" Type="http://schemas.openxmlformats.org/officeDocument/2006/relationships/hyperlink" Target="https://witcher.fandom.com/wiki/Longrube" TargetMode="External"/><Relationship Id="rId1121" Type="http://schemas.openxmlformats.org/officeDocument/2006/relationships/hyperlink" Target="https://witcher.fandom.com/wiki/Vermilion" TargetMode="External"/><Relationship Id="rId65" Type="http://schemas.openxmlformats.org/officeDocument/2006/relationships/hyperlink" Target="https://witcher.fandom.com/wiki/Crow%27s_eye" TargetMode="External"/><Relationship Id="rId281" Type="http://schemas.openxmlformats.org/officeDocument/2006/relationships/hyperlink" Target="https://witcher.fandom.com/wiki/Ranogrin" TargetMode="External"/><Relationship Id="rId141" Type="http://schemas.openxmlformats.org/officeDocument/2006/relationships/hyperlink" Target="https://witcher.fandom.com/wiki/Arenaria" TargetMode="External"/><Relationship Id="rId379" Type="http://schemas.openxmlformats.org/officeDocument/2006/relationships/hyperlink" Target="https://witcher.fandom.com/wiki/Allspice_root" TargetMode="External"/><Relationship Id="rId586" Type="http://schemas.openxmlformats.org/officeDocument/2006/relationships/hyperlink" Target="https://witcher.fandom.com/wiki/Verbena" TargetMode="External"/><Relationship Id="rId793" Type="http://schemas.openxmlformats.org/officeDocument/2006/relationships/hyperlink" Target="https://witcher.fandom.com/wiki/Vitriol" TargetMode="External"/><Relationship Id="rId7" Type="http://schemas.openxmlformats.org/officeDocument/2006/relationships/hyperlink" Target="https://witcher.fandom.com/wiki/Bear_pheromones?so=search" TargetMode="External"/><Relationship Id="rId239" Type="http://schemas.openxmlformats.org/officeDocument/2006/relationships/hyperlink" Target="https://witcher.fandom.com/wiki/Manuscript_page:_Superior_Blizzard" TargetMode="External"/><Relationship Id="rId446" Type="http://schemas.openxmlformats.org/officeDocument/2006/relationships/hyperlink" Target="https://witcher.fandom.com/wiki/Superior_elementa_oil" TargetMode="External"/><Relationship Id="rId653" Type="http://schemas.openxmlformats.org/officeDocument/2006/relationships/hyperlink" Target="https://witcher.fandom.com/wiki/Torn-out_page:_Nightwraith_decoction" TargetMode="External"/><Relationship Id="rId1076" Type="http://schemas.openxmlformats.org/officeDocument/2006/relationships/hyperlink" Target="https://witcher.fandom.com/wiki/Manuscript_page:_Enhanced_Thunderbolt" TargetMode="External"/><Relationship Id="rId306" Type="http://schemas.openxmlformats.org/officeDocument/2006/relationships/hyperlink" Target="https://witcher.fandom.com/wiki/Earth_elemental_mutagen" TargetMode="External"/><Relationship Id="rId860" Type="http://schemas.openxmlformats.org/officeDocument/2006/relationships/hyperlink" Target="https://witcher.fandom.com/wiki/Celandine" TargetMode="External"/><Relationship Id="rId958" Type="http://schemas.openxmlformats.org/officeDocument/2006/relationships/hyperlink" Target="https://witcher.fandom.com/wiki/Superior_ogroid_oil" TargetMode="External"/><Relationship Id="rId87" Type="http://schemas.openxmlformats.org/officeDocument/2006/relationships/hyperlink" Target="https://witcher.fandom.com/wiki/Manuscript_page:_Dwarven_spirit" TargetMode="External"/><Relationship Id="rId513" Type="http://schemas.openxmlformats.org/officeDocument/2006/relationships/hyperlink" Target="https://witcher.fandom.com/wiki/Wolfsbane" TargetMode="External"/><Relationship Id="rId720" Type="http://schemas.openxmlformats.org/officeDocument/2006/relationships/hyperlink" Target="https://witcher.fandom.com/wiki/Crow%27s_eye" TargetMode="External"/><Relationship Id="rId818" Type="http://schemas.openxmlformats.org/officeDocument/2006/relationships/hyperlink" Target="https://witcher.fandom.com/wiki/Formula:_Greater_mutagen_transmutator_-_blue_to_green" TargetMode="External"/><Relationship Id="rId1003" Type="http://schemas.openxmlformats.org/officeDocument/2006/relationships/hyperlink" Target="https://witcher.fandom.com/wiki/Enhanced_Swallow" TargetMode="External"/><Relationship Id="rId14" Type="http://schemas.openxmlformats.org/officeDocument/2006/relationships/hyperlink" Target="https://witcher.fandom.com/wiki/Manuscript_page:_Dancing_Star" TargetMode="External"/><Relationship Id="rId163" Type="http://schemas.openxmlformats.org/officeDocument/2006/relationships/hyperlink" Target="https://witcher.fandom.com/wiki/Rebis" TargetMode="External"/><Relationship Id="rId370" Type="http://schemas.openxmlformats.org/officeDocument/2006/relationships/hyperlink" Target="https://witcher.fandom.com/wiki/Bryonia" TargetMode="External"/><Relationship Id="rId230" Type="http://schemas.openxmlformats.org/officeDocument/2006/relationships/hyperlink" Target="https://witcher.fandom.com/wiki/Superior_Devil%27s_Puffball" TargetMode="External"/><Relationship Id="rId468" Type="http://schemas.openxmlformats.org/officeDocument/2006/relationships/hyperlink" Target="https://witcher.fandom.com/wiki/Nazairi_basil" TargetMode="External"/><Relationship Id="rId675" Type="http://schemas.openxmlformats.org/officeDocument/2006/relationships/hyperlink" Target="https://witcher.fandom.com/wiki/Lesser_red_mutagen" TargetMode="External"/><Relationship Id="rId882" Type="http://schemas.openxmlformats.org/officeDocument/2006/relationships/hyperlink" Target="https://witcher.fandom.com/wiki/Samum" TargetMode="External"/><Relationship Id="rId1098" Type="http://schemas.openxmlformats.org/officeDocument/2006/relationships/hyperlink" Target="https://witcher.fandom.com/wiki/Cortinarius" TargetMode="External"/><Relationship Id="rId328" Type="http://schemas.openxmlformats.org/officeDocument/2006/relationships/hyperlink" Target="https://witcher.fandom.com/wiki/Bryonia" TargetMode="External"/><Relationship Id="rId535" Type="http://schemas.openxmlformats.org/officeDocument/2006/relationships/hyperlink" Target="https://witcher.fandom.com/wiki/Lesser_blue_mutagen" TargetMode="External"/><Relationship Id="rId742" Type="http://schemas.openxmlformats.org/officeDocument/2006/relationships/hyperlink" Target="https://witcher.fandom.com/wiki/Ranogrin" TargetMode="External"/><Relationship Id="rId174" Type="http://schemas.openxmlformats.org/officeDocument/2006/relationships/hyperlink" Target="https://witcher.fandom.com/wiki/Blue_paint_ball?so=search" TargetMode="External"/><Relationship Id="rId381" Type="http://schemas.openxmlformats.org/officeDocument/2006/relationships/hyperlink" Target="https://witcher.fandom.com/wiki/Dog_tallow" TargetMode="External"/><Relationship Id="rId602" Type="http://schemas.openxmlformats.org/officeDocument/2006/relationships/hyperlink" Target="https://witcher.fandom.com/wiki/Green_mutagen?so=search" TargetMode="External"/><Relationship Id="rId1025" Type="http://schemas.openxmlformats.org/officeDocument/2006/relationships/hyperlink" Target="https://witcher.fandom.com/wiki/Manuscript_page:_Tawny_Owl" TargetMode="External"/><Relationship Id="rId241" Type="http://schemas.openxmlformats.org/officeDocument/2006/relationships/hyperlink" Target="https://witcher.fandom.com/wiki/Dwarven_spirit" TargetMode="External"/><Relationship Id="rId479" Type="http://schemas.openxmlformats.org/officeDocument/2006/relationships/hyperlink" Target="https://witcher.fandom.com/wiki/Superior_Full_Moon" TargetMode="External"/><Relationship Id="rId686" Type="http://schemas.openxmlformats.org/officeDocument/2006/relationships/hyperlink" Target="https://witcher.fandom.com/wiki/Superior_Moon_Dust" TargetMode="External"/><Relationship Id="rId893" Type="http://schemas.openxmlformats.org/officeDocument/2006/relationships/hyperlink" Target="https://witcher.fandom.com/wiki/Foglet_teeth" TargetMode="External"/><Relationship Id="rId907" Type="http://schemas.openxmlformats.org/officeDocument/2006/relationships/hyperlink" Target="https://witcher.fandom.com/wiki/Beggartick_blossoms" TargetMode="External"/><Relationship Id="rId36" Type="http://schemas.openxmlformats.org/officeDocument/2006/relationships/hyperlink" Target="https://witcher.fandom.com/wiki/Verbena" TargetMode="External"/><Relationship Id="rId339" Type="http://schemas.openxmlformats.org/officeDocument/2006/relationships/hyperlink" Target="https://witcher.fandom.com/wiki/Ekhidna_mutagen" TargetMode="External"/><Relationship Id="rId546" Type="http://schemas.openxmlformats.org/officeDocument/2006/relationships/hyperlink" Target="https://witcher.fandom.com/wiki/Bryonia" TargetMode="External"/><Relationship Id="rId753" Type="http://schemas.openxmlformats.org/officeDocument/2006/relationships/hyperlink" Target="https://witcher.fandom.com/wiki/Manuscript_page:_Enhanced_Northern_Wind" TargetMode="External"/><Relationship Id="rId101" Type="http://schemas.openxmlformats.org/officeDocument/2006/relationships/hyperlink" Target="https://witcher.fandom.com/wiki/Manuscript_page:_Superior_Dancing_Star" TargetMode="External"/><Relationship Id="rId185" Type="http://schemas.openxmlformats.org/officeDocument/2006/relationships/hyperlink" Target="https://witcher.fandom.com/wiki/Golem%27s_heart" TargetMode="External"/><Relationship Id="rId406" Type="http://schemas.openxmlformats.org/officeDocument/2006/relationships/hyperlink" Target="https://witcher.fandom.com/wiki/Fool%27s_parsley_leaves" TargetMode="External"/><Relationship Id="rId960" Type="http://schemas.openxmlformats.org/officeDocument/2006/relationships/hyperlink" Target="https://witcher.fandom.com/wiki/Manuscript_page:_Superior_ogroid_oil" TargetMode="External"/><Relationship Id="rId1036" Type="http://schemas.openxmlformats.org/officeDocument/2006/relationships/hyperlink" Target="https://witcher.fandom.com/wiki/Tawny_Owl" TargetMode="External"/><Relationship Id="rId392" Type="http://schemas.openxmlformats.org/officeDocument/2006/relationships/hyperlink" Target="https://witcher.fandom.com/wiki/Nigredo" TargetMode="External"/><Relationship Id="rId613" Type="http://schemas.openxmlformats.org/officeDocument/2006/relationships/hyperlink" Target="https://witcher.fandom.com/wiki/Nigredo" TargetMode="External"/><Relationship Id="rId697" Type="http://schemas.openxmlformats.org/officeDocument/2006/relationships/hyperlink" Target="https://witcher.fandom.com/wiki/Ergot_seeds" TargetMode="External"/><Relationship Id="rId820" Type="http://schemas.openxmlformats.org/officeDocument/2006/relationships/hyperlink" Target="https://witcher.fandom.com/wiki/Bear_fat" TargetMode="External"/><Relationship Id="rId918" Type="http://schemas.openxmlformats.org/officeDocument/2006/relationships/hyperlink" Target="https://witcher.fandom.com/wiki/Phosphorus" TargetMode="External"/><Relationship Id="rId252" Type="http://schemas.openxmlformats.org/officeDocument/2006/relationships/hyperlink" Target="https://witcher.fandom.com/wiki/Fresh_human_blood" TargetMode="External"/><Relationship Id="rId1103" Type="http://schemas.openxmlformats.org/officeDocument/2006/relationships/hyperlink" Target="https://witcher.fandom.com/wiki/Quebrith" TargetMode="External"/><Relationship Id="rId47" Type="http://schemas.openxmlformats.org/officeDocument/2006/relationships/hyperlink" Target="https://witcher.fandom.com/wiki/Ergot_seeds" TargetMode="External"/><Relationship Id="rId112" Type="http://schemas.openxmlformats.org/officeDocument/2006/relationships/hyperlink" Target="https://witcher.fandom.com/wiki/Manuscript_page:_White_Gull" TargetMode="External"/><Relationship Id="rId557" Type="http://schemas.openxmlformats.org/officeDocument/2006/relationships/hyperlink" Target="https://witcher.fandom.com/wiki/Blowball" TargetMode="External"/><Relationship Id="rId764" Type="http://schemas.openxmlformats.org/officeDocument/2006/relationships/hyperlink" Target="https://witcher.fandom.com/wiki/Blue_lotus_flower" TargetMode="External"/><Relationship Id="rId971" Type="http://schemas.openxmlformats.org/officeDocument/2006/relationships/hyperlink" Target="https://witcher.fandom.com/wiki/Ranogrin" TargetMode="External"/><Relationship Id="rId196" Type="http://schemas.openxmlformats.org/officeDocument/2006/relationships/hyperlink" Target="https://witcher.fandom.com/wiki/Formula:_Quebrith" TargetMode="External"/><Relationship Id="rId417" Type="http://schemas.openxmlformats.org/officeDocument/2006/relationships/hyperlink" Target="https://witcher.fandom.com/wiki/Foglet_decoction" TargetMode="External"/><Relationship Id="rId624" Type="http://schemas.openxmlformats.org/officeDocument/2006/relationships/hyperlink" Target="https://witcher.fandom.com/wiki/Erynia_eye" TargetMode="External"/><Relationship Id="rId831" Type="http://schemas.openxmlformats.org/officeDocument/2006/relationships/hyperlink" Target="https://witcher.fandom.com/wiki/Greater_red_mutagen" TargetMode="External"/><Relationship Id="rId1047" Type="http://schemas.openxmlformats.org/officeDocument/2006/relationships/hyperlink" Target="https://witcher.fandom.com/wiki/Superior_Tawny_Owl" TargetMode="External"/><Relationship Id="rId263" Type="http://schemas.openxmlformats.org/officeDocument/2006/relationships/hyperlink" Target="https://witcher.fandom.com/wiki/Doppler_decoction" TargetMode="External"/><Relationship Id="rId470" Type="http://schemas.openxmlformats.org/officeDocument/2006/relationships/hyperlink" Target="https://witcher.fandom.com/wiki/Wolfsbane" TargetMode="External"/><Relationship Id="rId929" Type="http://schemas.openxmlformats.org/officeDocument/2006/relationships/hyperlink" Target="https://witcher.fandom.com/wiki/Ribleaf" TargetMode="External"/><Relationship Id="rId1114" Type="http://schemas.openxmlformats.org/officeDocument/2006/relationships/hyperlink" Target="https://witcher.fandom.com/wiki/Enhanced_White_Honey" TargetMode="External"/><Relationship Id="rId58" Type="http://schemas.openxmlformats.org/officeDocument/2006/relationships/hyperlink" Target="https://witcher.fandom.com/wiki/Celandine" TargetMode="External"/><Relationship Id="rId123" Type="http://schemas.openxmlformats.org/officeDocument/2006/relationships/hyperlink" Target="https://witcher.fandom.com/wiki/Enhanced_Black_Blood" TargetMode="External"/><Relationship Id="rId330" Type="http://schemas.openxmlformats.org/officeDocument/2006/relationships/hyperlink" Target="https://witcher.fandom.com/wiki/Ekhidna_decoction" TargetMode="External"/><Relationship Id="rId568" Type="http://schemas.openxmlformats.org/officeDocument/2006/relationships/hyperlink" Target="https://witcher.fandom.com/wiki/Fool%27s_parsley_leaves" TargetMode="External"/><Relationship Id="rId775" Type="http://schemas.openxmlformats.org/officeDocument/2006/relationships/hyperlink" Target="https://witcher.fandom.com/wiki/Puffball" TargetMode="External"/><Relationship Id="rId982" Type="http://schemas.openxmlformats.org/officeDocument/2006/relationships/hyperlink" Target="https://witcher.fandom.com/wiki/Relict_oil" TargetMode="External"/><Relationship Id="rId428" Type="http://schemas.openxmlformats.org/officeDocument/2006/relationships/hyperlink" Target="https://witcher.fandom.com/wiki/Foglet_mutagen" TargetMode="External"/><Relationship Id="rId635" Type="http://schemas.openxmlformats.org/officeDocument/2006/relationships/hyperlink" Target="https://witcher.fandom.com/wiki/White_myrtle_petals" TargetMode="External"/><Relationship Id="rId842" Type="http://schemas.openxmlformats.org/officeDocument/2006/relationships/hyperlink" Target="https://witcher.fandom.com/wiki/Nazairi_basil" TargetMode="External"/><Relationship Id="rId1058" Type="http://schemas.openxmlformats.org/officeDocument/2006/relationships/hyperlink" Target="https://witcher.fandom.com/wiki/Wolf%27s_liver" TargetMode="External"/><Relationship Id="rId274" Type="http://schemas.openxmlformats.org/officeDocument/2006/relationships/hyperlink" Target="https://witcher.fandom.com/wiki/Doppler_mutagen" TargetMode="External"/><Relationship Id="rId481" Type="http://schemas.openxmlformats.org/officeDocument/2006/relationships/hyperlink" Target="https://witcher.fandom.com/wiki/Manuscript_page:_Superior_Full_Moon" TargetMode="External"/><Relationship Id="rId702" Type="http://schemas.openxmlformats.org/officeDocument/2006/relationships/hyperlink" Target="https://witcher.fandom.com/wiki/Manuscript_page:_Insectoid_oil" TargetMode="External"/><Relationship Id="rId1125" Type="http://schemas.openxmlformats.org/officeDocument/2006/relationships/hyperlink" Target="https://witcher.fandom.com/wiki/Enhanced_White_Honey" TargetMode="External"/><Relationship Id="rId69" Type="http://schemas.openxmlformats.org/officeDocument/2006/relationships/hyperlink" Target="https://witcher.fandom.com/wiki/Rotfiend_blood" TargetMode="External"/><Relationship Id="rId134" Type="http://schemas.openxmlformats.org/officeDocument/2006/relationships/hyperlink" Target="https://witcher.fandom.com/wiki/Green_mold" TargetMode="External"/><Relationship Id="rId579" Type="http://schemas.openxmlformats.org/officeDocument/2006/relationships/hyperlink" Target="https://witcher.fandom.com/wiki/Green_mold" TargetMode="External"/><Relationship Id="rId786" Type="http://schemas.openxmlformats.org/officeDocument/2006/relationships/hyperlink" Target="https://witcher.fandom.com/wiki/Enhanced_Petri%27s_Philter" TargetMode="External"/><Relationship Id="rId993" Type="http://schemas.openxmlformats.org/officeDocument/2006/relationships/hyperlink" Target="https://witcher.fandom.com/wiki/Enhanced_relict_oil" TargetMode="External"/><Relationship Id="rId341" Type="http://schemas.openxmlformats.org/officeDocument/2006/relationships/hyperlink" Target="https://witcher.fandom.com/wiki/Ergot_seeds" TargetMode="External"/><Relationship Id="rId439" Type="http://schemas.openxmlformats.org/officeDocument/2006/relationships/hyperlink" Target="https://witcher.fandom.com/wiki/Optima_mater" TargetMode="External"/><Relationship Id="rId646" Type="http://schemas.openxmlformats.org/officeDocument/2006/relationships/hyperlink" Target="https://witcher.fandom.com/wiki/Ranogrin" TargetMode="External"/><Relationship Id="rId1069" Type="http://schemas.openxmlformats.org/officeDocument/2006/relationships/hyperlink" Target="https://witcher.fandom.com/wiki/Cortinarius" TargetMode="External"/><Relationship Id="rId201" Type="http://schemas.openxmlformats.org/officeDocument/2006/relationships/hyperlink" Target="https://witcher.fandom.com/wiki/Beggartick_blossoms" TargetMode="External"/><Relationship Id="rId285" Type="http://schemas.openxmlformats.org/officeDocument/2006/relationships/hyperlink" Target="https://witcher.fandom.com/wiki/Saltpeter" TargetMode="External"/><Relationship Id="rId506" Type="http://schemas.openxmlformats.org/officeDocument/2006/relationships/hyperlink" Target="https://witcher.fandom.com/wiki/Cortinarius" TargetMode="External"/><Relationship Id="rId853" Type="http://schemas.openxmlformats.org/officeDocument/2006/relationships/hyperlink" Target="https://witcher.fandom.com/wiki/Samum?so=search" TargetMode="External"/><Relationship Id="rId492" Type="http://schemas.openxmlformats.org/officeDocument/2006/relationships/hyperlink" Target="https://witcher.fandom.com/wiki/Dog_tallow" TargetMode="External"/><Relationship Id="rId713" Type="http://schemas.openxmlformats.org/officeDocument/2006/relationships/hyperlink" Target="https://witcher.fandom.com/wiki/Formula:_Mutagen_transmutator_-_green_to_red" TargetMode="External"/><Relationship Id="rId797" Type="http://schemas.openxmlformats.org/officeDocument/2006/relationships/hyperlink" Target="https://witcher.fandom.com/wiki/Enhanced_Northern_Wind" TargetMode="External"/><Relationship Id="rId920" Type="http://schemas.openxmlformats.org/officeDocument/2006/relationships/hyperlink" Target="https://witcher.fandom.com/wiki/Enhanced_ogroid_oil" TargetMode="External"/><Relationship Id="rId145" Type="http://schemas.openxmlformats.org/officeDocument/2006/relationships/hyperlink" Target="https://witcher.fandom.com/wiki/Ribleaf" TargetMode="External"/><Relationship Id="rId352" Type="http://schemas.openxmlformats.org/officeDocument/2006/relationships/hyperlink" Target="https://witcher.fandom.com/wiki/Superior_Dimeritium_bomb" TargetMode="External"/><Relationship Id="rId212" Type="http://schemas.openxmlformats.org/officeDocument/2006/relationships/hyperlink" Target="https://witcher.fandom.com/wiki/Puffball" TargetMode="External"/><Relationship Id="rId657" Type="http://schemas.openxmlformats.org/officeDocument/2006/relationships/hyperlink" Target="https://witcher.fandom.com/wiki/Alchemy_paste" TargetMode="External"/><Relationship Id="rId864" Type="http://schemas.openxmlformats.org/officeDocument/2006/relationships/hyperlink" Target="https://witcher.fandom.com/wiki/Manuscript_page:_Superior_necrophage_oil" TargetMode="External"/><Relationship Id="rId296" Type="http://schemas.openxmlformats.org/officeDocument/2006/relationships/hyperlink" Target="https://witcher.fandom.com/wiki/Earth_elemental_decoction" TargetMode="External"/><Relationship Id="rId517" Type="http://schemas.openxmlformats.org/officeDocument/2006/relationships/hyperlink" Target="https://witcher.fandom.com/wiki/Quebrith" TargetMode="External"/><Relationship Id="rId724" Type="http://schemas.openxmlformats.org/officeDocument/2006/relationships/hyperlink" Target="https://witcher.fandom.com/wiki/Hellebore_petals" TargetMode="External"/><Relationship Id="rId931" Type="http://schemas.openxmlformats.org/officeDocument/2006/relationships/hyperlink" Target="https://witcher.fandom.com/wiki/Sulfur" TargetMode="External"/><Relationship Id="rId60" Type="http://schemas.openxmlformats.org/officeDocument/2006/relationships/hyperlink" Target="https://witcher.fandom.com/wiki/Ancient_leshen_mutagen" TargetMode="External"/><Relationship Id="rId156" Type="http://schemas.openxmlformats.org/officeDocument/2006/relationships/hyperlink" Target="https://witcher.fandom.com/wiki/Saltpeter" TargetMode="External"/><Relationship Id="rId363" Type="http://schemas.openxmlformats.org/officeDocument/2006/relationships/hyperlink" Target="https://witcher.fandom.com/wiki/Nostrix" TargetMode="External"/><Relationship Id="rId570" Type="http://schemas.openxmlformats.org/officeDocument/2006/relationships/hyperlink" Target="https://witcher.fandom.com/wiki/White_gull" TargetMode="External"/><Relationship Id="rId1007" Type="http://schemas.openxmlformats.org/officeDocument/2006/relationships/hyperlink" Target="https://witcher.fandom.com/wiki/Cave_troll_liver" TargetMode="External"/><Relationship Id="rId223" Type="http://schemas.openxmlformats.org/officeDocument/2006/relationships/hyperlink" Target="https://witcher.fandom.com/wiki/White_myrtle_petals" TargetMode="External"/><Relationship Id="rId430" Type="http://schemas.openxmlformats.org/officeDocument/2006/relationships/hyperlink" Target="https://witcher.fandom.com/wiki/Allspice" TargetMode="External"/><Relationship Id="rId668" Type="http://schemas.openxmlformats.org/officeDocument/2006/relationships/hyperlink" Target="https://witcher.fandom.com/wiki/Erynia_eye" TargetMode="External"/><Relationship Id="rId875" Type="http://schemas.openxmlformats.org/officeDocument/2006/relationships/hyperlink" Target="https://witcher.fandom.com/wiki/Enhanced_Samum" TargetMode="External"/><Relationship Id="rId1060" Type="http://schemas.openxmlformats.org/officeDocument/2006/relationships/hyperlink" Target="https://witcher.fandom.com/wiki/Superior_specter_oil" TargetMode="External"/><Relationship Id="rId18" Type="http://schemas.openxmlformats.org/officeDocument/2006/relationships/hyperlink" Target="https://witcher.fandom.com/wiki/White_Seagull" TargetMode="External"/><Relationship Id="rId528" Type="http://schemas.openxmlformats.org/officeDocument/2006/relationships/hyperlink" Target="https://witcher.fandom.com/wiki/Blowball" TargetMode="External"/><Relationship Id="rId735" Type="http://schemas.openxmlformats.org/officeDocument/2006/relationships/hyperlink" Target="https://witcher.fandom.com/wiki/Puffball" TargetMode="External"/><Relationship Id="rId942" Type="http://schemas.openxmlformats.org/officeDocument/2006/relationships/hyperlink" Target="https://witcher.fandom.com/wiki/Ranogrin" TargetMode="External"/><Relationship Id="rId167" Type="http://schemas.openxmlformats.org/officeDocument/2006/relationships/hyperlink" Target="https://witcher.fandom.com/wiki/Cursed_oil" TargetMode="External"/><Relationship Id="rId374" Type="http://schemas.openxmlformats.org/officeDocument/2006/relationships/hyperlink" Target="https://witcher.fandom.com/wiki/Bloodmoss" TargetMode="External"/><Relationship Id="rId581" Type="http://schemas.openxmlformats.org/officeDocument/2006/relationships/hyperlink" Target="https://witcher.fandom.com/wiki/Katakan_mutagen" TargetMode="External"/><Relationship Id="rId1018" Type="http://schemas.openxmlformats.org/officeDocument/2006/relationships/hyperlink" Target="https://witcher.fandom.com/wiki/Superior_relict_oil" TargetMode="External"/><Relationship Id="rId71" Type="http://schemas.openxmlformats.org/officeDocument/2006/relationships/hyperlink" Target="https://witcher.fandom.com/wiki/Bison_grass" TargetMode="External"/><Relationship Id="rId234" Type="http://schemas.openxmlformats.org/officeDocument/2006/relationships/hyperlink" Target="https://witcher.fandom.com/wiki/Yellow_paint_ball" TargetMode="External"/><Relationship Id="rId679" Type="http://schemas.openxmlformats.org/officeDocument/2006/relationships/hyperlink" Target="https://witcher.fandom.com/wiki/Noonwraith_decoction?so=search" TargetMode="External"/><Relationship Id="rId802" Type="http://schemas.openxmlformats.org/officeDocument/2006/relationships/hyperlink" Target="https://witcher.fandom.com/wiki/Arenaria" TargetMode="External"/><Relationship Id="rId886" Type="http://schemas.openxmlformats.org/officeDocument/2006/relationships/hyperlink" Target="https://witcher.fandom.com/wiki/Phosphorus" TargetMode="External"/><Relationship Id="rId2" Type="http://schemas.openxmlformats.org/officeDocument/2006/relationships/hyperlink" Target="https://witcher.fandom.com/wiki/Han_fiber" TargetMode="External"/><Relationship Id="rId29" Type="http://schemas.openxmlformats.org/officeDocument/2006/relationships/hyperlink" Target="https://witcher.fandom.com/wiki/Longrube" TargetMode="External"/><Relationship Id="rId441" Type="http://schemas.openxmlformats.org/officeDocument/2006/relationships/hyperlink" Target="https://witcher.fandom.com/wiki/Buckthorn" TargetMode="External"/><Relationship Id="rId539" Type="http://schemas.openxmlformats.org/officeDocument/2006/relationships/hyperlink" Target="https://witcher.fandom.com/wiki/Enhanced_Grapeshot" TargetMode="External"/><Relationship Id="rId746" Type="http://schemas.openxmlformats.org/officeDocument/2006/relationships/hyperlink" Target="https://witcher.fandom.com/wiki/Lesser_blue_mutagen" TargetMode="External"/><Relationship Id="rId1071" Type="http://schemas.openxmlformats.org/officeDocument/2006/relationships/hyperlink" Target="https://witcher.fandom.com/wiki/Endrega_embryo" TargetMode="External"/><Relationship Id="rId178" Type="http://schemas.openxmlformats.org/officeDocument/2006/relationships/hyperlink" Target="https://witcher.fandom.com/wiki/White_myrtle_petals" TargetMode="External"/><Relationship Id="rId301" Type="http://schemas.openxmlformats.org/officeDocument/2006/relationships/hyperlink" Target="https://witcher.fandom.com/wiki/Berbercane_fruit" TargetMode="External"/><Relationship Id="rId953" Type="http://schemas.openxmlformats.org/officeDocument/2006/relationships/hyperlink" Target="https://witcher.fandom.com/wiki/Winter_cherry" TargetMode="External"/><Relationship Id="rId1029" Type="http://schemas.openxmlformats.org/officeDocument/2006/relationships/hyperlink" Target="https://witcher.fandom.com/wiki/Arachas_venom" TargetMode="External"/><Relationship Id="rId82" Type="http://schemas.openxmlformats.org/officeDocument/2006/relationships/hyperlink" Target="https://witcher.fandom.com/wiki/Black_Blood" TargetMode="External"/><Relationship Id="rId385" Type="http://schemas.openxmlformats.org/officeDocument/2006/relationships/hyperlink" Target="https://witcher.fandom.com/wiki/Dwarven_spirit" TargetMode="External"/><Relationship Id="rId592" Type="http://schemas.openxmlformats.org/officeDocument/2006/relationships/hyperlink" Target="https://witcher.fandom.com/wiki/Celandine" TargetMode="External"/><Relationship Id="rId606" Type="http://schemas.openxmlformats.org/officeDocument/2006/relationships/hyperlink" Target="https://witcher.fandom.com/wiki/Leshen_mutagen" TargetMode="External"/><Relationship Id="rId813" Type="http://schemas.openxmlformats.org/officeDocument/2006/relationships/hyperlink" Target="https://witcher.fandom.com/wiki/Specter_dust" TargetMode="External"/><Relationship Id="rId245" Type="http://schemas.openxmlformats.org/officeDocument/2006/relationships/hyperlink" Target="https://witcher.fandom.com/wiki/White_gull" TargetMode="External"/><Relationship Id="rId452" Type="http://schemas.openxmlformats.org/officeDocument/2006/relationships/hyperlink" Target="https://witcher.fandom.com/wiki/Dwarven_spirit" TargetMode="External"/><Relationship Id="rId897" Type="http://schemas.openxmlformats.org/officeDocument/2006/relationships/hyperlink" Target="https://witcher.fandom.com/wiki/Celandine" TargetMode="External"/><Relationship Id="rId1082" Type="http://schemas.openxmlformats.org/officeDocument/2006/relationships/hyperlink" Target="https://witcher.fandom.com/wiki/Cortinarius" TargetMode="External"/><Relationship Id="rId105" Type="http://schemas.openxmlformats.org/officeDocument/2006/relationships/hyperlink" Target="https://witcher.fandom.com/wiki/Formula:_Hydragenum" TargetMode="External"/><Relationship Id="rId312" Type="http://schemas.openxmlformats.org/officeDocument/2006/relationships/hyperlink" Target="https://witcher.fandom.com/wiki/Balisse_fruit" TargetMode="External"/><Relationship Id="rId757" Type="http://schemas.openxmlformats.org/officeDocument/2006/relationships/hyperlink" Target="https://witcher.fandom.com/wiki/Northern_Wind" TargetMode="External"/><Relationship Id="rId964" Type="http://schemas.openxmlformats.org/officeDocument/2006/relationships/hyperlink" Target="https://witcher.fandom.com/wiki/Superior_White_Raffard%27s_Decoction" TargetMode="External"/><Relationship Id="rId93" Type="http://schemas.openxmlformats.org/officeDocument/2006/relationships/hyperlink" Target="https://witcher.fandom.com/wiki/Nostrix" TargetMode="External"/><Relationship Id="rId189" Type="http://schemas.openxmlformats.org/officeDocument/2006/relationships/hyperlink" Target="https://witcher.fandom.com/wiki/Green_paint_ball" TargetMode="External"/><Relationship Id="rId396" Type="http://schemas.openxmlformats.org/officeDocument/2006/relationships/hyperlink" Target="https://witcher.fandom.com/wiki/Manuscript_page:_Drowner_pheromones" TargetMode="External"/><Relationship Id="rId617" Type="http://schemas.openxmlformats.org/officeDocument/2006/relationships/hyperlink" Target="https://witcher.fandom.com/wiki/Dwarven_spirit" TargetMode="External"/><Relationship Id="rId824" Type="http://schemas.openxmlformats.org/officeDocument/2006/relationships/hyperlink" Target="https://witcher.fandom.com/wiki/Manuscript_page:_Superior_Petri%27s_Philter" TargetMode="External"/><Relationship Id="rId256" Type="http://schemas.openxmlformats.org/officeDocument/2006/relationships/hyperlink" Target="https://witcher.fandom.com/wiki/Celandine" TargetMode="External"/><Relationship Id="rId463" Type="http://schemas.openxmlformats.org/officeDocument/2006/relationships/hyperlink" Target="https://witcher.fandom.com/wiki/Crow%27s_eye" TargetMode="External"/><Relationship Id="rId670" Type="http://schemas.openxmlformats.org/officeDocument/2006/relationships/hyperlink" Target="https://witcher.fandom.com/wiki/Alcohest" TargetMode="External"/><Relationship Id="rId1093" Type="http://schemas.openxmlformats.org/officeDocument/2006/relationships/hyperlink" Target="https://witcher.fandom.com/wiki/Enhanced_Thunderbolt" TargetMode="External"/><Relationship Id="rId1107" Type="http://schemas.openxmlformats.org/officeDocument/2006/relationships/hyperlink" Target="https://witcher.fandom.com/wiki/White_Honey" TargetMode="External"/><Relationship Id="rId116" Type="http://schemas.openxmlformats.org/officeDocument/2006/relationships/hyperlink" Target="https://witcher.fandom.com/wiki/White_Gull" TargetMode="External"/><Relationship Id="rId323" Type="http://schemas.openxmlformats.org/officeDocument/2006/relationships/hyperlink" Target="https://witcher.fandom.com/wiki/Cat_(potion)" TargetMode="External"/><Relationship Id="rId530" Type="http://schemas.openxmlformats.org/officeDocument/2006/relationships/hyperlink" Target="https://witcher.fandom.com/wiki/Winter_cherry" TargetMode="External"/><Relationship Id="rId768" Type="http://schemas.openxmlformats.org/officeDocument/2006/relationships/hyperlink" Target="https://witcher.fandom.com/wiki/Manuscript_page:_Petri%27s_Philter" TargetMode="External"/><Relationship Id="rId975" Type="http://schemas.openxmlformats.org/officeDocument/2006/relationships/hyperlink" Target="https://witcher.fandom.com/wiki/Bryonia" TargetMode="External"/><Relationship Id="rId20" Type="http://schemas.openxmlformats.org/officeDocument/2006/relationships/hyperlink" Target="https://witcher.fandom.com/wiki/Berbercane_fruit" TargetMode="External"/><Relationship Id="rId628" Type="http://schemas.openxmlformats.org/officeDocument/2006/relationships/hyperlink" Target="https://witcher.fandom.com/wiki/Torn-out_page:_Nekker_warrior_decoction" TargetMode="External"/><Relationship Id="rId835" Type="http://schemas.openxmlformats.org/officeDocument/2006/relationships/hyperlink" Target="https://witcher.fandom.com/wiki/Pheromone_bomb?so=search" TargetMode="External"/><Relationship Id="rId267" Type="http://schemas.openxmlformats.org/officeDocument/2006/relationships/hyperlink" Target="https://witcher.fandom.com/wiki/Snowball?so=search" TargetMode="External"/><Relationship Id="rId474" Type="http://schemas.openxmlformats.org/officeDocument/2006/relationships/hyperlink" Target="https://witcher.fandom.com/wiki/Dark_essence" TargetMode="External"/><Relationship Id="rId1020" Type="http://schemas.openxmlformats.org/officeDocument/2006/relationships/hyperlink" Target="https://witcher.fandom.com/wiki/Manuscript_page:_Superior_relict_oil" TargetMode="External"/><Relationship Id="rId1118" Type="http://schemas.openxmlformats.org/officeDocument/2006/relationships/hyperlink" Target="https://witcher.fandom.com/wiki/White_Honey" TargetMode="External"/><Relationship Id="rId127" Type="http://schemas.openxmlformats.org/officeDocument/2006/relationships/hyperlink" Target="https://witcher.fandom.com/wiki/Rubedo" TargetMode="External"/><Relationship Id="rId681" Type="http://schemas.openxmlformats.org/officeDocument/2006/relationships/hyperlink" Target="https://witcher.fandom.com/wiki/Torn-out_page:_Noonwraith_decoction" TargetMode="External"/><Relationship Id="rId779" Type="http://schemas.openxmlformats.org/officeDocument/2006/relationships/hyperlink" Target="https://witcher.fandom.com/wiki/Hornwort" TargetMode="External"/><Relationship Id="rId902" Type="http://schemas.openxmlformats.org/officeDocument/2006/relationships/hyperlink" Target="https://witcher.fandom.com/wiki/Werewolf_mutagen" TargetMode="External"/><Relationship Id="rId986" Type="http://schemas.openxmlformats.org/officeDocument/2006/relationships/hyperlink" Target="https://witcher.fandom.com/wiki/Vermilion" TargetMode="External"/><Relationship Id="rId31" Type="http://schemas.openxmlformats.org/officeDocument/2006/relationships/hyperlink" Target="https://witcher.fandom.com/wiki/Bear_fat" TargetMode="External"/><Relationship Id="rId334" Type="http://schemas.openxmlformats.org/officeDocument/2006/relationships/hyperlink" Target="https://witcher.fandom.com/wiki/Verbena" TargetMode="External"/><Relationship Id="rId541" Type="http://schemas.openxmlformats.org/officeDocument/2006/relationships/hyperlink" Target="https://witcher.fandom.com/wiki/Manuscript_page:_Enhanced_Grapeshot" TargetMode="External"/><Relationship Id="rId639" Type="http://schemas.openxmlformats.org/officeDocument/2006/relationships/hyperlink" Target="https://witcher.fandom.com/wiki/Stammelford%27s_dust" TargetMode="External"/><Relationship Id="rId180" Type="http://schemas.openxmlformats.org/officeDocument/2006/relationships/hyperlink" Target="https://witcher.fandom.com/wiki/Enhanced_Devil%27s_Puffball" TargetMode="External"/><Relationship Id="rId278" Type="http://schemas.openxmlformats.org/officeDocument/2006/relationships/hyperlink" Target="https://witcher.fandom.com/wiki/Buckthorn" TargetMode="External"/><Relationship Id="rId401" Type="http://schemas.openxmlformats.org/officeDocument/2006/relationships/hyperlink" Target="https://witcher.fandom.com/wiki/Hornwort" TargetMode="External"/><Relationship Id="rId846" Type="http://schemas.openxmlformats.org/officeDocument/2006/relationships/hyperlink" Target="https://witcher.fandom.com/wiki/Dwarven_spirit" TargetMode="External"/><Relationship Id="rId1031" Type="http://schemas.openxmlformats.org/officeDocument/2006/relationships/hyperlink" Target="https://witcher.fandom.com/wiki/Green_mold" TargetMode="External"/><Relationship Id="rId1129" Type="http://schemas.openxmlformats.org/officeDocument/2006/relationships/hyperlink" Target="https://witcher.fandom.com/wiki/Hellebore_petals" TargetMode="External"/><Relationship Id="rId485" Type="http://schemas.openxmlformats.org/officeDocument/2006/relationships/hyperlink" Target="https://witcher.fandom.com/wiki/Enhanced_Full_Moon" TargetMode="External"/><Relationship Id="rId692" Type="http://schemas.openxmlformats.org/officeDocument/2006/relationships/hyperlink" Target="https://witcher.fandom.com/wiki/Ginatia_petals" TargetMode="External"/><Relationship Id="rId706" Type="http://schemas.openxmlformats.org/officeDocument/2006/relationships/hyperlink" Target="https://witcher.fandom.com/wiki/Reliever's_decoction?so=search" TargetMode="External"/><Relationship Id="rId913" Type="http://schemas.openxmlformats.org/officeDocument/2006/relationships/hyperlink" Target="https://witcher.fandom.com/wiki/Potion_of_Restoration" TargetMode="External"/><Relationship Id="rId42" Type="http://schemas.openxmlformats.org/officeDocument/2006/relationships/hyperlink" Target="https://witcher.fandom.com/wiki/Stammelford%27s_dust" TargetMode="External"/><Relationship Id="rId138" Type="http://schemas.openxmlformats.org/officeDocument/2006/relationships/hyperlink" Target="https://witcher.fandom.com/wiki/Sewant_mushrooms" TargetMode="External"/><Relationship Id="rId345" Type="http://schemas.openxmlformats.org/officeDocument/2006/relationships/hyperlink" Target="https://witcher.fandom.com/wiki/Bloodmoss" TargetMode="External"/><Relationship Id="rId552" Type="http://schemas.openxmlformats.org/officeDocument/2006/relationships/hyperlink" Target="https://witcher.fandom.com/wiki/Golden_Oriole" TargetMode="External"/><Relationship Id="rId997" Type="http://schemas.openxmlformats.org/officeDocument/2006/relationships/hyperlink" Target="https://witcher.fandom.com/wiki/Relict_oil" TargetMode="External"/><Relationship Id="rId191" Type="http://schemas.openxmlformats.org/officeDocument/2006/relationships/hyperlink" Target="https://witcher.fandom.com/wiki/Wolfsbane" TargetMode="External"/><Relationship Id="rId205" Type="http://schemas.openxmlformats.org/officeDocument/2006/relationships/hyperlink" Target="https://witcher.fandom.com/wiki/Verbena" TargetMode="External"/><Relationship Id="rId412" Type="http://schemas.openxmlformats.org/officeDocument/2006/relationships/hyperlink" Target="https://witcher.fandom.com/wiki/Sewant_mushrooms" TargetMode="External"/><Relationship Id="rId857" Type="http://schemas.openxmlformats.org/officeDocument/2006/relationships/hyperlink" Target="https://witcher.fandom.com/wiki/Cortinarius" TargetMode="External"/><Relationship Id="rId1042" Type="http://schemas.openxmlformats.org/officeDocument/2006/relationships/hyperlink" Target="https://witcher.fandom.com/wiki/Wolfsbane" TargetMode="External"/><Relationship Id="rId289" Type="http://schemas.openxmlformats.org/officeDocument/2006/relationships/hyperlink" Target="https://witcher.fandom.com/wiki/Formula:_Rubedo" TargetMode="External"/><Relationship Id="rId496" Type="http://schemas.openxmlformats.org/officeDocument/2006/relationships/hyperlink" Target="https://witcher.fandom.com/wiki/Bryonia" TargetMode="External"/><Relationship Id="rId717" Type="http://schemas.openxmlformats.org/officeDocument/2006/relationships/hyperlink" Target="https://witcher.fandom.com/wiki/Enhanced_insectoid_oil" TargetMode="External"/><Relationship Id="rId924" Type="http://schemas.openxmlformats.org/officeDocument/2006/relationships/hyperlink" Target="https://witcher.fandom.com/wiki/Dwarven_spirit" TargetMode="External"/><Relationship Id="rId53" Type="http://schemas.openxmlformats.org/officeDocument/2006/relationships/hyperlink" Target="https://witcher.fandom.com/wiki/Dancing_Star" TargetMode="External"/><Relationship Id="rId149" Type="http://schemas.openxmlformats.org/officeDocument/2006/relationships/hyperlink" Target="https://witcher.fandom.com/wiki/Reinald's_Philter?so=search" TargetMode="External"/><Relationship Id="rId356" Type="http://schemas.openxmlformats.org/officeDocument/2006/relationships/hyperlink" Target="https://witcher.fandom.com/wiki/Nekker_warrior%27s_liver" TargetMode="External"/><Relationship Id="rId563" Type="http://schemas.openxmlformats.org/officeDocument/2006/relationships/hyperlink" Target="https://witcher.fandom.com/wiki/Green_mold" TargetMode="External"/><Relationship Id="rId770" Type="http://schemas.openxmlformats.org/officeDocument/2006/relationships/hyperlink" Target="https://witcher.fandom.com/wiki/Green_mold" TargetMode="External"/><Relationship Id="rId216" Type="http://schemas.openxmlformats.org/officeDocument/2006/relationships/hyperlink" Target="https://witcher.fandom.com/wiki/Celandine" TargetMode="External"/><Relationship Id="rId423" Type="http://schemas.openxmlformats.org/officeDocument/2006/relationships/hyperlink" Target="https://witcher.fandom.com/wiki/Blue_lotus_flower" TargetMode="External"/><Relationship Id="rId868" Type="http://schemas.openxmlformats.org/officeDocument/2006/relationships/hyperlink" Target="https://witcher.fandom.com/wiki/Honeysuckle" TargetMode="External"/><Relationship Id="rId1053" Type="http://schemas.openxmlformats.org/officeDocument/2006/relationships/hyperlink" Target="https://witcher.fandom.com/wiki/Verbena" TargetMode="External"/><Relationship Id="rId630" Type="http://schemas.openxmlformats.org/officeDocument/2006/relationships/hyperlink" Target="https://witcher.fandom.com/wiki/Nazairi_basil" TargetMode="External"/><Relationship Id="rId728" Type="http://schemas.openxmlformats.org/officeDocument/2006/relationships/hyperlink" Target="https://witcher.fandom.com/wiki/Manuscript_page:_Northern_Wind" TargetMode="External"/><Relationship Id="rId935" Type="http://schemas.openxmlformats.org/officeDocument/2006/relationships/hyperlink" Target="https://witcher.fandom.com/wiki/Formula:_Greater_mutagen_transmutator_-_green_to_red" TargetMode="External"/><Relationship Id="rId64" Type="http://schemas.openxmlformats.org/officeDocument/2006/relationships/hyperlink" Target="https://witcher.fandom.com/wiki/Formula:_Cleansing_mixture" TargetMode="External"/><Relationship Id="rId367" Type="http://schemas.openxmlformats.org/officeDocument/2006/relationships/hyperlink" Target="https://witcher.fandom.com/wiki/Vitriol?so=search" TargetMode="External"/><Relationship Id="rId574" Type="http://schemas.openxmlformats.org/officeDocument/2006/relationships/hyperlink" Target="https://witcher.fandom.com/wiki/Torn-out_page:_Katakan_decoction" TargetMode="External"/><Relationship Id="rId1120" Type="http://schemas.openxmlformats.org/officeDocument/2006/relationships/hyperlink" Target="https://witcher.fandom.com/wiki/Honeysuckle" TargetMode="External"/><Relationship Id="rId227" Type="http://schemas.openxmlformats.org/officeDocument/2006/relationships/hyperlink" Target="https://witcher.fandom.com/wiki/Ekimmara_hide" TargetMode="External"/><Relationship Id="rId781" Type="http://schemas.openxmlformats.org/officeDocument/2006/relationships/hyperlink" Target="https://witcher.fandom.com/wiki/Dwarven_spirit" TargetMode="External"/><Relationship Id="rId879" Type="http://schemas.openxmlformats.org/officeDocument/2006/relationships/hyperlink" Target="https://witcher.fandom.com/wiki/Devourer%27s_blood" TargetMode="External"/><Relationship Id="rId434" Type="http://schemas.openxmlformats.org/officeDocument/2006/relationships/hyperlink" Target="https://witcher.fandom.com/wiki/Lesser_red_mutagen" TargetMode="External"/><Relationship Id="rId641" Type="http://schemas.openxmlformats.org/officeDocument/2006/relationships/hyperlink" Target="https://witcher.fandom.com/wiki/Formula:_Mutagen_transmutator_-_red_to_green" TargetMode="External"/><Relationship Id="rId739" Type="http://schemas.openxmlformats.org/officeDocument/2006/relationships/hyperlink" Target="https://witcher.fandom.com/wiki/Greater_blue_mutagen?so=search" TargetMode="External"/><Relationship Id="rId1064" Type="http://schemas.openxmlformats.org/officeDocument/2006/relationships/hyperlink" Target="https://witcher.fandom.com/wiki/Enhanced_specter_oil" TargetMode="External"/><Relationship Id="rId280" Type="http://schemas.openxmlformats.org/officeDocument/2006/relationships/hyperlink" Target="https://witcher.fandom.com/wiki/Rebis" TargetMode="External"/><Relationship Id="rId501" Type="http://schemas.openxmlformats.org/officeDocument/2006/relationships/hyperlink" Target="https://witcher.fandom.com/wiki/Verbena" TargetMode="External"/><Relationship Id="rId946" Type="http://schemas.openxmlformats.org/officeDocument/2006/relationships/hyperlink" Target="https://witcher.fandom.com/wiki/White_Raffard%27s_Decoction" TargetMode="External"/><Relationship Id="rId1131" Type="http://schemas.openxmlformats.org/officeDocument/2006/relationships/hyperlink" Target="https://witcher.fandom.com/wiki/Wolven_Hour" TargetMode="External"/><Relationship Id="rId75" Type="http://schemas.openxmlformats.org/officeDocument/2006/relationships/hyperlink" Target="https://witcher.fandom.com/wiki/Ginatia_petals" TargetMode="External"/><Relationship Id="rId140" Type="http://schemas.openxmlformats.org/officeDocument/2006/relationships/hyperlink" Target="https://witcher.fandom.com/wiki/Nostrix" TargetMode="External"/><Relationship Id="rId378" Type="http://schemas.openxmlformats.org/officeDocument/2006/relationships/hyperlink" Target="https://witcher.fandom.com/wiki/Puffball" TargetMode="External"/><Relationship Id="rId585" Type="http://schemas.openxmlformats.org/officeDocument/2006/relationships/hyperlink" Target="https://witcher.fandom.com/wiki/Blowball" TargetMode="External"/><Relationship Id="rId792" Type="http://schemas.openxmlformats.org/officeDocument/2006/relationships/hyperlink" Target="https://witcher.fandom.com/wiki/Manuscript_page:_Superior_Northern_Wind" TargetMode="External"/><Relationship Id="rId806" Type="http://schemas.openxmlformats.org/officeDocument/2006/relationships/hyperlink" Target="https://witcher.fandom.com/wiki/Blowball" TargetMode="External"/><Relationship Id="rId6" Type="http://schemas.openxmlformats.org/officeDocument/2006/relationships/hyperlink" Target="https://witcher.fandom.com/wiki/Manuscript_page:_Beast_oil" TargetMode="External"/><Relationship Id="rId238" Type="http://schemas.openxmlformats.org/officeDocument/2006/relationships/hyperlink" Target="https://witcher.fandom.com/wiki/White_gull" TargetMode="External"/><Relationship Id="rId445" Type="http://schemas.openxmlformats.org/officeDocument/2006/relationships/hyperlink" Target="https://witcher.fandom.com/wiki/Blue_lotus_flower" TargetMode="External"/><Relationship Id="rId652" Type="http://schemas.openxmlformats.org/officeDocument/2006/relationships/hyperlink" Target="https://witcher.fandom.com/wiki/Dwarven_spirit" TargetMode="External"/><Relationship Id="rId1075" Type="http://schemas.openxmlformats.org/officeDocument/2006/relationships/hyperlink" Target="https://witcher.fandom.com/wiki/Alcohest" TargetMode="External"/><Relationship Id="rId291" Type="http://schemas.openxmlformats.org/officeDocument/2006/relationships/hyperlink" Target="https://witcher.fandom.com/wiki/Bear_fat" TargetMode="External"/><Relationship Id="rId305" Type="http://schemas.openxmlformats.org/officeDocument/2006/relationships/hyperlink" Target="https://witcher.fandom.com/wiki/Water_essence" TargetMode="External"/><Relationship Id="rId512" Type="http://schemas.openxmlformats.org/officeDocument/2006/relationships/hyperlink" Target="https://witcher.fandom.com/wiki/Manuscript_page:_Enhanced_Hanged_Man%27s_Venom" TargetMode="External"/><Relationship Id="rId957" Type="http://schemas.openxmlformats.org/officeDocument/2006/relationships/hyperlink" Target="https://witcher.fandom.com/wiki/Honeysuckle" TargetMode="External"/><Relationship Id="rId86" Type="http://schemas.openxmlformats.org/officeDocument/2006/relationships/hyperlink" Target="https://witcher.fandom.com/wiki/Empty_bottle" TargetMode="External"/><Relationship Id="rId151" Type="http://schemas.openxmlformats.org/officeDocument/2006/relationships/hyperlink" Target="https://witcher.fandom.com/wiki/White_gull" TargetMode="External"/><Relationship Id="rId389" Type="http://schemas.openxmlformats.org/officeDocument/2006/relationships/hyperlink" Target="https://witcher.fandom.com/wiki/Puffball" TargetMode="External"/><Relationship Id="rId596" Type="http://schemas.openxmlformats.org/officeDocument/2006/relationships/hyperlink" Target="https://witcher.fandom.com/wiki/White_myrtle_petals" TargetMode="External"/><Relationship Id="rId817" Type="http://schemas.openxmlformats.org/officeDocument/2006/relationships/hyperlink" Target="https://witcher.fandom.com/wiki/Green_mutagen" TargetMode="External"/><Relationship Id="rId1002" Type="http://schemas.openxmlformats.org/officeDocument/2006/relationships/hyperlink" Target="https://witcher.fandom.com/wiki/Water_hag_tooth" TargetMode="External"/><Relationship Id="rId249" Type="http://schemas.openxmlformats.org/officeDocument/2006/relationships/hyperlink" Target="https://witcher.fandom.com/wiki/Cockatrice_mutagen" TargetMode="External"/><Relationship Id="rId456" Type="http://schemas.openxmlformats.org/officeDocument/2006/relationships/hyperlink" Target="https://witcher.fandom.com/wiki/Formula:_Lesser_mutagen_transmutator_-_blue_to_green" TargetMode="External"/><Relationship Id="rId663" Type="http://schemas.openxmlformats.org/officeDocument/2006/relationships/hyperlink" Target="https://witcher.fandom.com/wiki/Enhanced_hybrid_oil" TargetMode="External"/><Relationship Id="rId870" Type="http://schemas.openxmlformats.org/officeDocument/2006/relationships/hyperlink" Target="https://witcher.fandom.com/wiki/Enhanced_necrophage_oil" TargetMode="External"/><Relationship Id="rId1086" Type="http://schemas.openxmlformats.org/officeDocument/2006/relationships/hyperlink" Target="https://witcher.fandom.com/wiki/Enhanced_vampire_oil" TargetMode="External"/><Relationship Id="rId13" Type="http://schemas.openxmlformats.org/officeDocument/2006/relationships/hyperlink" Target="https://witcher.fandom.com/wiki/Dancing_Star?so=search" TargetMode="External"/><Relationship Id="rId109" Type="http://schemas.openxmlformats.org/officeDocument/2006/relationships/hyperlink" Target="https://witcher.fandom.com/wiki/Enhanced_Dancing_Star" TargetMode="External"/><Relationship Id="rId316" Type="http://schemas.openxmlformats.org/officeDocument/2006/relationships/hyperlink" Target="https://witcher.fandom.com/wiki/Enhanced_Cat" TargetMode="External"/><Relationship Id="rId523" Type="http://schemas.openxmlformats.org/officeDocument/2006/relationships/hyperlink" Target="https://witcher.fandom.com/wiki/Dwarven_spirit" TargetMode="External"/><Relationship Id="rId968" Type="http://schemas.openxmlformats.org/officeDocument/2006/relationships/hyperlink" Target="https://witcher.fandom.com/wiki/Enhanced_White_Raffard%27s_Decoction" TargetMode="External"/><Relationship Id="rId97" Type="http://schemas.openxmlformats.org/officeDocument/2006/relationships/hyperlink" Target="https://witcher.fandom.com/wiki/Sewant_mushrooms" TargetMode="External"/><Relationship Id="rId730" Type="http://schemas.openxmlformats.org/officeDocument/2006/relationships/hyperlink" Target="https://witcher.fandom.com/wiki/Endrega_heart" TargetMode="External"/><Relationship Id="rId828" Type="http://schemas.openxmlformats.org/officeDocument/2006/relationships/hyperlink" Target="https://witcher.fandom.com/wiki/Enhanced_Petri%27s_Philter" TargetMode="External"/><Relationship Id="rId1013" Type="http://schemas.openxmlformats.org/officeDocument/2006/relationships/hyperlink" Target="https://witcher.fandom.com/wiki/Hop_umbels" TargetMode="External"/><Relationship Id="rId162" Type="http://schemas.openxmlformats.org/officeDocument/2006/relationships/hyperlink" Target="https://witcher.fandom.com/wiki/Manuscript_page:_Enhanced_cursed_oil" TargetMode="External"/><Relationship Id="rId467" Type="http://schemas.openxmlformats.org/officeDocument/2006/relationships/hyperlink" Target="https://witcher.fandom.com/wiki/Manuscript_page:_Superior_Dragon%27s_Dream" TargetMode="External"/><Relationship Id="rId1097" Type="http://schemas.openxmlformats.org/officeDocument/2006/relationships/hyperlink" Target="https://witcher.fandom.com/wiki/Fool%27s_parsley_leaves" TargetMode="External"/><Relationship Id="rId674" Type="http://schemas.openxmlformats.org/officeDocument/2006/relationships/hyperlink" Target="https://witcher.fandom.com/wiki/Red_mutagen?so=search" TargetMode="External"/><Relationship Id="rId881" Type="http://schemas.openxmlformats.org/officeDocument/2006/relationships/hyperlink" Target="https://witcher.fandom.com/wiki/Water_hag_mutagen" TargetMode="External"/><Relationship Id="rId979" Type="http://schemas.openxmlformats.org/officeDocument/2006/relationships/hyperlink" Target="https://witcher.fandom.com/wiki/Aether" TargetMode="External"/><Relationship Id="rId24" Type="http://schemas.openxmlformats.org/officeDocument/2006/relationships/hyperlink" Target="https://witcher.fandom.com/wiki/Puffball" TargetMode="External"/><Relationship Id="rId327" Type="http://schemas.openxmlformats.org/officeDocument/2006/relationships/hyperlink" Target="https://witcher.fandom.com/wiki/Formula:_Vermilion" TargetMode="External"/><Relationship Id="rId534" Type="http://schemas.openxmlformats.org/officeDocument/2006/relationships/hyperlink" Target="https://witcher.fandom.com/wiki/Blue_mutagen?so=search" TargetMode="External"/><Relationship Id="rId741" Type="http://schemas.openxmlformats.org/officeDocument/2006/relationships/hyperlink" Target="https://witcher.fandom.com/wiki/Formula:_Greater_mutagen_transmutator_-_red_to_blue" TargetMode="External"/><Relationship Id="rId839" Type="http://schemas.openxmlformats.org/officeDocument/2006/relationships/hyperlink" Target="https://witcher.fandom.com/wiki/Buckthorn" TargetMode="External"/><Relationship Id="rId173" Type="http://schemas.openxmlformats.org/officeDocument/2006/relationships/hyperlink" Target="https://witcher.fandom.com/wiki/Torn-out_page:_Basilisk_decoction" TargetMode="External"/><Relationship Id="rId380" Type="http://schemas.openxmlformats.org/officeDocument/2006/relationships/hyperlink" Target="https://witcher.fandom.com/wiki/Elementa_oil" TargetMode="External"/><Relationship Id="rId601" Type="http://schemas.openxmlformats.org/officeDocument/2006/relationships/hyperlink" Target="https://witcher.fandom.com/wiki/Longrube" TargetMode="External"/><Relationship Id="rId1024" Type="http://schemas.openxmlformats.org/officeDocument/2006/relationships/hyperlink" Target="https://witcher.fandom.com/wiki/Dwarven_spirit" TargetMode="External"/><Relationship Id="rId240" Type="http://schemas.openxmlformats.org/officeDocument/2006/relationships/hyperlink" Target="https://witcher.fandom.com/wiki/Cockatrice_decoction" TargetMode="External"/><Relationship Id="rId478" Type="http://schemas.openxmlformats.org/officeDocument/2006/relationships/hyperlink" Target="https://witcher.fandom.com/wiki/Honeysuckle" TargetMode="External"/><Relationship Id="rId685" Type="http://schemas.openxmlformats.org/officeDocument/2006/relationships/hyperlink" Target="https://witcher.fandom.com/wiki/Noonwraith_mutagen" TargetMode="External"/><Relationship Id="rId892" Type="http://schemas.openxmlformats.org/officeDocument/2006/relationships/hyperlink" Target="https://witcher.fandom.com/wiki/Torn-out_page:_Werewolf_decoction" TargetMode="External"/><Relationship Id="rId906" Type="http://schemas.openxmlformats.org/officeDocument/2006/relationships/hyperlink" Target="https://witcher.fandom.com/wiki/Manuscript_page:_Ogroid_oil" TargetMode="External"/><Relationship Id="rId35" Type="http://schemas.openxmlformats.org/officeDocument/2006/relationships/hyperlink" Target="https://witcher.fandom.com/wiki/Balisse_fruit" TargetMode="External"/><Relationship Id="rId100" Type="http://schemas.openxmlformats.org/officeDocument/2006/relationships/hyperlink" Target="https://witcher.fandom.com/wiki/Alchemists%27_powder" TargetMode="External"/><Relationship Id="rId338" Type="http://schemas.openxmlformats.org/officeDocument/2006/relationships/hyperlink" Target="https://witcher.fandom.com/wiki/Cortinarius" TargetMode="External"/><Relationship Id="rId545" Type="http://schemas.openxmlformats.org/officeDocument/2006/relationships/hyperlink" Target="https://witcher.fandom.com/wiki/Manuscript_page:_Enhanced_Golden_Oriole" TargetMode="External"/><Relationship Id="rId752" Type="http://schemas.openxmlformats.org/officeDocument/2006/relationships/hyperlink" Target="https://witcher.fandom.com/wiki/Stammelford%27s_dust" TargetMode="External"/><Relationship Id="rId184" Type="http://schemas.openxmlformats.org/officeDocument/2006/relationships/hyperlink" Target="https://witcher.fandom.com/wiki/Puffball" TargetMode="External"/><Relationship Id="rId391" Type="http://schemas.openxmlformats.org/officeDocument/2006/relationships/hyperlink" Target="https://witcher.fandom.com/wiki/Fiend_mutagen" TargetMode="External"/><Relationship Id="rId405" Type="http://schemas.openxmlformats.org/officeDocument/2006/relationships/hyperlink" Target="https://witcher.fandom.com/wiki/Drowner_brain" TargetMode="External"/><Relationship Id="rId612" Type="http://schemas.openxmlformats.org/officeDocument/2006/relationships/hyperlink" Target="https://witcher.fandom.com/wiki/Moleyarrow" TargetMode="External"/><Relationship Id="rId1035" Type="http://schemas.openxmlformats.org/officeDocument/2006/relationships/hyperlink" Target="https://witcher.fandom.com/wiki/Nigredo" TargetMode="External"/><Relationship Id="rId251" Type="http://schemas.openxmlformats.org/officeDocument/2006/relationships/hyperlink" Target="https://witcher.fandom.com/wiki/Shaelmaar_bait?so=search" TargetMode="External"/><Relationship Id="rId489" Type="http://schemas.openxmlformats.org/officeDocument/2006/relationships/hyperlink" Target="https://witcher.fandom.com/wiki/Allspice_root" TargetMode="External"/><Relationship Id="rId696" Type="http://schemas.openxmlformats.org/officeDocument/2006/relationships/hyperlink" Target="https://witcher.fandom.com/wiki/Drowner_tongue" TargetMode="External"/><Relationship Id="rId917" Type="http://schemas.openxmlformats.org/officeDocument/2006/relationships/hyperlink" Target="https://witcher.fandom.com/wiki/Rubedo" TargetMode="External"/><Relationship Id="rId1102" Type="http://schemas.openxmlformats.org/officeDocument/2006/relationships/hyperlink" Target="https://witcher.fandom.com/wiki/Ribleaf" TargetMode="External"/><Relationship Id="rId46" Type="http://schemas.openxmlformats.org/officeDocument/2006/relationships/hyperlink" Target="https://witcher.fandom.com/wiki/Manuscript_page:_Chort_lure" TargetMode="External"/><Relationship Id="rId349" Type="http://schemas.openxmlformats.org/officeDocument/2006/relationships/hyperlink" Target="https://witcher.fandom.com/wiki/White_gull" TargetMode="External"/><Relationship Id="rId556" Type="http://schemas.openxmlformats.org/officeDocument/2006/relationships/hyperlink" Target="https://witcher.fandom.com/wiki/Enhanced_Hanged_Man%27s_Venom" TargetMode="External"/><Relationship Id="rId763" Type="http://schemas.openxmlformats.org/officeDocument/2006/relationships/hyperlink" Target="https://witcher.fandom.com/wiki/Ducal_Water" TargetMode="External"/><Relationship Id="rId111" Type="http://schemas.openxmlformats.org/officeDocument/2006/relationships/hyperlink" Target="https://witcher.fandom.com/wiki/Empty_bottle" TargetMode="External"/><Relationship Id="rId195" Type="http://schemas.openxmlformats.org/officeDocument/2006/relationships/hyperlink" Target="https://witcher.fandom.com/wiki/White_gull" TargetMode="External"/><Relationship Id="rId209" Type="http://schemas.openxmlformats.org/officeDocument/2006/relationships/hyperlink" Target="https://witcher.fandom.com/wiki/Dwarven_spirit" TargetMode="External"/><Relationship Id="rId416" Type="http://schemas.openxmlformats.org/officeDocument/2006/relationships/hyperlink" Target="https://witcher.fandom.com/wiki/Puffball" TargetMode="External"/><Relationship Id="rId970" Type="http://schemas.openxmlformats.org/officeDocument/2006/relationships/hyperlink" Target="https://witcher.fandom.com/wiki/Ribleaf" TargetMode="External"/><Relationship Id="rId1046" Type="http://schemas.openxmlformats.org/officeDocument/2006/relationships/hyperlink" Target="https://witcher.fandom.com/wiki/Manuscript_page:_Enhanced_specter_oil" TargetMode="External"/><Relationship Id="rId623" Type="http://schemas.openxmlformats.org/officeDocument/2006/relationships/hyperlink" Target="https://witcher.fandom.com/wiki/Rebis" TargetMode="External"/><Relationship Id="rId830" Type="http://schemas.openxmlformats.org/officeDocument/2006/relationships/hyperlink" Target="https://witcher.fandom.com/wiki/Quebrith" TargetMode="External"/><Relationship Id="rId928" Type="http://schemas.openxmlformats.org/officeDocument/2006/relationships/hyperlink" Target="https://witcher.fandom.com/wiki/Ogroid_oil" TargetMode="External"/><Relationship Id="rId57" Type="http://schemas.openxmlformats.org/officeDocument/2006/relationships/hyperlink" Target="https://witcher.fandom.com/wiki/Manuscript_page:_Albedo" TargetMode="External"/><Relationship Id="rId262" Type="http://schemas.openxmlformats.org/officeDocument/2006/relationships/hyperlink" Target="https://witcher.fandom.com/wiki/White_myrtle_petals" TargetMode="External"/><Relationship Id="rId567" Type="http://schemas.openxmlformats.org/officeDocument/2006/relationships/hyperlink" Target="https://witcher.fandom.com/wiki/Formula:_Mutagen_transmutator_-_red_to_blue" TargetMode="External"/><Relationship Id="rId1113" Type="http://schemas.openxmlformats.org/officeDocument/2006/relationships/hyperlink" Target="https://witcher.fandom.com/wiki/Wine_stone" TargetMode="External"/><Relationship Id="rId122" Type="http://schemas.openxmlformats.org/officeDocument/2006/relationships/hyperlink" Target="https://witcher.fandom.com/wiki/Bison_grass" TargetMode="External"/><Relationship Id="rId774" Type="http://schemas.openxmlformats.org/officeDocument/2006/relationships/hyperlink" Target="https://witcher.fandom.com/wiki/Aether" TargetMode="External"/><Relationship Id="rId981" Type="http://schemas.openxmlformats.org/officeDocument/2006/relationships/hyperlink" Target="https://witcher.fandom.com/wiki/Bison_grass" TargetMode="External"/><Relationship Id="rId1057" Type="http://schemas.openxmlformats.org/officeDocument/2006/relationships/hyperlink" Target="https://witcher.fandom.com/wiki/Fool%27s_parsley_leaves" TargetMode="External"/><Relationship Id="rId427" Type="http://schemas.openxmlformats.org/officeDocument/2006/relationships/hyperlink" Target="https://witcher.fandom.com/wiki/Manuscript_page:_Full_Moon" TargetMode="External"/><Relationship Id="rId634" Type="http://schemas.openxmlformats.org/officeDocument/2006/relationships/hyperlink" Target="https://witcher.fandom.com/wiki/Green_mold" TargetMode="External"/><Relationship Id="rId841" Type="http://schemas.openxmlformats.org/officeDocument/2006/relationships/hyperlink" Target="https://witcher.fandom.com/wiki/Leather_scraps" TargetMode="External"/><Relationship Id="rId273" Type="http://schemas.openxmlformats.org/officeDocument/2006/relationships/hyperlink" Target="https://witcher.fandom.com/wiki/Sewant_mushrooms" TargetMode="External"/><Relationship Id="rId480" Type="http://schemas.openxmlformats.org/officeDocument/2006/relationships/hyperlink" Target="https://witcher.fandom.com/wiki/White_gull" TargetMode="External"/><Relationship Id="rId701" Type="http://schemas.openxmlformats.org/officeDocument/2006/relationships/hyperlink" Target="https://witcher.fandom.com/wiki/Dog_tallow" TargetMode="External"/><Relationship Id="rId939" Type="http://schemas.openxmlformats.org/officeDocument/2006/relationships/hyperlink" Target="https://witcher.fandom.com/wiki/Manuscript_page:_Enhanced_White_Raffard%27s_Decoction" TargetMode="External"/><Relationship Id="rId1124" Type="http://schemas.openxmlformats.org/officeDocument/2006/relationships/hyperlink" Target="https://witcher.fandom.com/wiki/White_gull" TargetMode="External"/><Relationship Id="rId68" Type="http://schemas.openxmlformats.org/officeDocument/2006/relationships/hyperlink" Target="https://witcher.fandom.com/wiki/Sulfur" TargetMode="External"/><Relationship Id="rId133" Type="http://schemas.openxmlformats.org/officeDocument/2006/relationships/hyperlink" Target="https://witcher.fandom.com/wiki/Mandrake_cordial" TargetMode="External"/><Relationship Id="rId340" Type="http://schemas.openxmlformats.org/officeDocument/2006/relationships/hyperlink" Target="https://witcher.fandom.com/wiki/Ginatia_petals" TargetMode="External"/><Relationship Id="rId578" Type="http://schemas.openxmlformats.org/officeDocument/2006/relationships/hyperlink" Target="https://witcher.fandom.com/wiki/Red_mutagen" TargetMode="External"/><Relationship Id="rId785" Type="http://schemas.openxmlformats.org/officeDocument/2006/relationships/hyperlink" Target="https://witcher.fandom.com/wiki/Bloodmoss" TargetMode="External"/><Relationship Id="rId992" Type="http://schemas.openxmlformats.org/officeDocument/2006/relationships/hyperlink" Target="https://witcher.fandom.com/wiki/Wraith_mutagen" TargetMode="External"/><Relationship Id="rId200" Type="http://schemas.openxmlformats.org/officeDocument/2006/relationships/hyperlink" Target="https://witcher.fandom.com/wiki/Manuscript_page:_Enhanced_Blizzard" TargetMode="External"/><Relationship Id="rId438" Type="http://schemas.openxmlformats.org/officeDocument/2006/relationships/hyperlink" Target="https://witcher.fandom.com/wiki/Blowball" TargetMode="External"/><Relationship Id="rId645" Type="http://schemas.openxmlformats.org/officeDocument/2006/relationships/hyperlink" Target="https://witcher.fandom.com/wiki/Manuscript_page:_Maribor_Forest" TargetMode="External"/><Relationship Id="rId852" Type="http://schemas.openxmlformats.org/officeDocument/2006/relationships/hyperlink" Target="https://witcher.fandom.com/wiki/Troll_mutagen" TargetMode="External"/><Relationship Id="rId1068" Type="http://schemas.openxmlformats.org/officeDocument/2006/relationships/hyperlink" Target="https://witcher.fandom.com/wiki/Essence_of_wraith" TargetMode="External"/><Relationship Id="rId284" Type="http://schemas.openxmlformats.org/officeDocument/2006/relationships/hyperlink" Target="https://witcher.fandom.com/wiki/Dimeritium_bomb" TargetMode="External"/><Relationship Id="rId491" Type="http://schemas.openxmlformats.org/officeDocument/2006/relationships/hyperlink" Target="https://witcher.fandom.com/wiki/Hanged_Man%27s_Venom" TargetMode="External"/><Relationship Id="rId505" Type="http://schemas.openxmlformats.org/officeDocument/2006/relationships/hyperlink" Target="https://witcher.fandom.com/wiki/Crow%27s_eye" TargetMode="External"/><Relationship Id="rId712" Type="http://schemas.openxmlformats.org/officeDocument/2006/relationships/hyperlink" Target="https://witcher.fandom.com/wiki/Hop_Umbels" TargetMode="External"/><Relationship Id="rId79" Type="http://schemas.openxmlformats.org/officeDocument/2006/relationships/hyperlink" Target="https://witcher.fandom.com/wiki/Superior_beast_oil?so=search" TargetMode="External"/><Relationship Id="rId144" Type="http://schemas.openxmlformats.org/officeDocument/2006/relationships/hyperlink" Target="https://witcher.fandom.com/wiki/Han_fiber" TargetMode="External"/><Relationship Id="rId589" Type="http://schemas.openxmlformats.org/officeDocument/2006/relationships/hyperlink" Target="https://witcher.fandom.com/wiki/Hybrid_oil" TargetMode="External"/><Relationship Id="rId796" Type="http://schemas.openxmlformats.org/officeDocument/2006/relationships/hyperlink" Target="https://witcher.fandom.com/wiki/Green_mold" TargetMode="External"/><Relationship Id="rId351" Type="http://schemas.openxmlformats.org/officeDocument/2006/relationships/hyperlink" Target="https://witcher.fandom.com/wiki/Berbercane_fruit" TargetMode="External"/><Relationship Id="rId449" Type="http://schemas.openxmlformats.org/officeDocument/2006/relationships/hyperlink" Target="https://witcher.fandom.com/wiki/Enhanced_Full_Moon" TargetMode="External"/><Relationship Id="rId656" Type="http://schemas.openxmlformats.org/officeDocument/2006/relationships/hyperlink" Target="https://witcher.fandom.com/wiki/Superior_hybrid_oil" TargetMode="External"/><Relationship Id="rId863" Type="http://schemas.openxmlformats.org/officeDocument/2006/relationships/hyperlink" Target="https://witcher.fandom.com/wiki/Alchemy_paste" TargetMode="External"/><Relationship Id="rId1079" Type="http://schemas.openxmlformats.org/officeDocument/2006/relationships/hyperlink" Target="https://witcher.fandom.com/wiki/Vampire_Oil" TargetMode="External"/><Relationship Id="rId211" Type="http://schemas.openxmlformats.org/officeDocument/2006/relationships/hyperlink" Target="https://witcher.fandom.com/wiki/Sewant_mushrooms" TargetMode="External"/><Relationship Id="rId295" Type="http://schemas.openxmlformats.org/officeDocument/2006/relationships/hyperlink" Target="https://witcher.fandom.com/wiki/Manuscript_page:_Cat" TargetMode="External"/><Relationship Id="rId309" Type="http://schemas.openxmlformats.org/officeDocument/2006/relationships/hyperlink" Target="https://witcher.fandom.com/wiki/Manuscript_page:_Enhanced_dimeritium_bomb" TargetMode="External"/><Relationship Id="rId516" Type="http://schemas.openxmlformats.org/officeDocument/2006/relationships/hyperlink" Target="https://witcher.fandom.com/wiki/Hanged_Man%27s_Venom" TargetMode="External"/><Relationship Id="rId723" Type="http://schemas.openxmlformats.org/officeDocument/2006/relationships/hyperlink" Target="https://witcher.fandom.com/wiki/Insectoid_oil" TargetMode="External"/><Relationship Id="rId930" Type="http://schemas.openxmlformats.org/officeDocument/2006/relationships/hyperlink" Target="https://witcher.fandom.com/wiki/Celandine" TargetMode="External"/><Relationship Id="rId1006" Type="http://schemas.openxmlformats.org/officeDocument/2006/relationships/hyperlink" Target="https://witcher.fandom.com/wiki/Torn-out_page:_Wyvern_decoction" TargetMode="External"/><Relationship Id="rId155" Type="http://schemas.openxmlformats.org/officeDocument/2006/relationships/hyperlink" Target="https://witcher.fandom.com/wiki/Devil%27s_Puffball" TargetMode="External"/><Relationship Id="rId362" Type="http://schemas.openxmlformats.org/officeDocument/2006/relationships/hyperlink" Target="https://witcher.fandom.com/wiki/Bryonia" TargetMode="External"/><Relationship Id="rId222" Type="http://schemas.openxmlformats.org/officeDocument/2006/relationships/hyperlink" Target="https://witcher.fandom.com/wiki/Enhanced_cursed_oil" TargetMode="External"/><Relationship Id="rId667" Type="http://schemas.openxmlformats.org/officeDocument/2006/relationships/hyperlink" Target="https://witcher.fandom.com/wiki/Celandine" TargetMode="External"/><Relationship Id="rId874" Type="http://schemas.openxmlformats.org/officeDocument/2006/relationships/hyperlink" Target="https://witcher.fandom.com/wiki/Torn-out_page:_Water_hag_decoction" TargetMode="External"/><Relationship Id="rId17" Type="http://schemas.openxmlformats.org/officeDocument/2006/relationships/hyperlink" Target="https://witcher.fandom.com/wiki/Manuscript_page:_Alcohest" TargetMode="External"/><Relationship Id="rId527" Type="http://schemas.openxmlformats.org/officeDocument/2006/relationships/hyperlink" Target="https://witcher.fandom.com/wiki/Nekker_eye" TargetMode="External"/><Relationship Id="rId734" Type="http://schemas.openxmlformats.org/officeDocument/2006/relationships/hyperlink" Target="https://witcher.fandom.com/wiki/Blowball" TargetMode="External"/><Relationship Id="rId941" Type="http://schemas.openxmlformats.org/officeDocument/2006/relationships/hyperlink" Target="https://witcher.fandom.com/wiki/Greater_blue_mutagen" TargetMode="External"/><Relationship Id="rId70" Type="http://schemas.openxmlformats.org/officeDocument/2006/relationships/hyperlink" Target="https://witcher.fandom.com/wiki/Allspice_root" TargetMode="External"/><Relationship Id="rId166" Type="http://schemas.openxmlformats.org/officeDocument/2006/relationships/hyperlink" Target="https://witcher.fandom.com/wiki/Han_fiber" TargetMode="External"/><Relationship Id="rId373" Type="http://schemas.openxmlformats.org/officeDocument/2006/relationships/hyperlink" Target="https://witcher.fandom.com/wiki/Powdered_Pearl" TargetMode="External"/><Relationship Id="rId580" Type="http://schemas.openxmlformats.org/officeDocument/2006/relationships/hyperlink" Target="https://witcher.fandom.com/wiki/Enhanced_Golden_Oriole" TargetMode="External"/><Relationship Id="rId801" Type="http://schemas.openxmlformats.org/officeDocument/2006/relationships/hyperlink" Target="https://witcher.fandom.com/wiki/Manuscript_page:_Necrophage_oil" TargetMode="External"/><Relationship Id="rId1017" Type="http://schemas.openxmlformats.org/officeDocument/2006/relationships/hyperlink" Target="https://witcher.fandom.com/wiki/Crow%27s_eye" TargetMode="External"/><Relationship Id="rId1" Type="http://schemas.openxmlformats.org/officeDocument/2006/relationships/hyperlink" Target="https://witcher.fandom.com/wiki/Aether" TargetMode="External"/><Relationship Id="rId233" Type="http://schemas.openxmlformats.org/officeDocument/2006/relationships/hyperlink" Target="https://witcher.fandom.com/wiki/Yellow_paint_ball" TargetMode="External"/><Relationship Id="rId440" Type="http://schemas.openxmlformats.org/officeDocument/2006/relationships/hyperlink" Target="https://witcher.fandom.com/wiki/Vitriol" TargetMode="External"/><Relationship Id="rId678" Type="http://schemas.openxmlformats.org/officeDocument/2006/relationships/hyperlink" Target="https://witcher.fandom.com/wiki/Maribor_Forest_(potion)" TargetMode="External"/><Relationship Id="rId885" Type="http://schemas.openxmlformats.org/officeDocument/2006/relationships/hyperlink" Target="https://witcher.fandom.com/wiki/Berbercane_fruit" TargetMode="External"/><Relationship Id="rId1070" Type="http://schemas.openxmlformats.org/officeDocument/2006/relationships/hyperlink" Target="https://witcher.fandom.com/wiki/Longrube" TargetMode="External"/><Relationship Id="rId28" Type="http://schemas.openxmlformats.org/officeDocument/2006/relationships/hyperlink" Target="https://witcher.fandom.com/wiki/Nilfgaardian_lemon" TargetMode="External"/><Relationship Id="rId300" Type="http://schemas.openxmlformats.org/officeDocument/2006/relationships/hyperlink" Target="https://witcher.fandom.com/wiki/Draconid_oil" TargetMode="External"/><Relationship Id="rId538" Type="http://schemas.openxmlformats.org/officeDocument/2006/relationships/hyperlink" Target="https://witcher.fandom.com/wiki/Oil_(crafting_component)" TargetMode="External"/><Relationship Id="rId745" Type="http://schemas.openxmlformats.org/officeDocument/2006/relationships/hyperlink" Target="https://witcher.fandom.com/wiki/Manuscript_page:_Nekker_pheromones" TargetMode="External"/><Relationship Id="rId952" Type="http://schemas.openxmlformats.org/officeDocument/2006/relationships/hyperlink" Target="https://witcher.fandom.com/wiki/Ribleaf" TargetMode="External"/><Relationship Id="rId81" Type="http://schemas.openxmlformats.org/officeDocument/2006/relationships/hyperlink" Target="https://witcher.fandom.com/wiki/Manuscript_page:_Superior_beast_oil" TargetMode="External"/><Relationship Id="rId177" Type="http://schemas.openxmlformats.org/officeDocument/2006/relationships/hyperlink" Target="https://witcher.fandom.com/wiki/Ekimmara_hide" TargetMode="External"/><Relationship Id="rId384" Type="http://schemas.openxmlformats.org/officeDocument/2006/relationships/hyperlink" Target="https://witcher.fandom.com/wiki/Fiend_decoction" TargetMode="External"/><Relationship Id="rId591" Type="http://schemas.openxmlformats.org/officeDocument/2006/relationships/hyperlink" Target="https://witcher.fandom.com/wiki/Manuscript_page:_Hybrid_oil" TargetMode="External"/><Relationship Id="rId605" Type="http://schemas.openxmlformats.org/officeDocument/2006/relationships/hyperlink" Target="https://witcher.fandom.com/wiki/Ranogrin" TargetMode="External"/><Relationship Id="rId812" Type="http://schemas.openxmlformats.org/officeDocument/2006/relationships/hyperlink" Target="https://witcher.fandom.com/wiki/Honeysuckle" TargetMode="External"/><Relationship Id="rId1028" Type="http://schemas.openxmlformats.org/officeDocument/2006/relationships/hyperlink" Target="https://witcher.fandom.com/wiki/Hop_umbels" TargetMode="External"/><Relationship Id="rId244" Type="http://schemas.openxmlformats.org/officeDocument/2006/relationships/hyperlink" Target="https://witcher.fandom.com/wiki/Rebis?so=search" TargetMode="External"/><Relationship Id="rId689" Type="http://schemas.openxmlformats.org/officeDocument/2006/relationships/hyperlink" Target="https://witcher.fandom.com/wiki/Blue_mutagen" TargetMode="External"/><Relationship Id="rId896" Type="http://schemas.openxmlformats.org/officeDocument/2006/relationships/hyperlink" Target="https://witcher.fandom.com/wiki/Dwarven_spirit" TargetMode="External"/><Relationship Id="rId1081" Type="http://schemas.openxmlformats.org/officeDocument/2006/relationships/hyperlink" Target="https://witcher.fandom.com/wiki/Manuscript_page:_Vampire_oil" TargetMode="External"/><Relationship Id="rId39" Type="http://schemas.openxmlformats.org/officeDocument/2006/relationships/hyperlink" Target="https://witcher.fandom.com/wiki/Dwarven_spirit" TargetMode="External"/><Relationship Id="rId451" Type="http://schemas.openxmlformats.org/officeDocument/2006/relationships/hyperlink" Target="https://witcher.fandom.com/wiki/Manuscript_page:_Enhanced_Full_Moon" TargetMode="External"/><Relationship Id="rId549" Type="http://schemas.openxmlformats.org/officeDocument/2006/relationships/hyperlink" Target="https://witcher.fandom.com/wiki/Superior_Hanged_Man%27s_Venom" TargetMode="External"/><Relationship Id="rId756" Type="http://schemas.openxmlformats.org/officeDocument/2006/relationships/hyperlink" Target="https://witcher.fandom.com/wiki/Drowner_brain" TargetMode="External"/><Relationship Id="rId104" Type="http://schemas.openxmlformats.org/officeDocument/2006/relationships/hyperlink" Target="https://witcher.fandom.com/wiki/White_gull" TargetMode="External"/><Relationship Id="rId188" Type="http://schemas.openxmlformats.org/officeDocument/2006/relationships/hyperlink" Target="https://witcher.fandom.com/wiki/Green_paint_ball" TargetMode="External"/><Relationship Id="rId311" Type="http://schemas.openxmlformats.org/officeDocument/2006/relationships/hyperlink" Target="https://witcher.fandom.com/wiki/Nekker_warrior%27s_liver" TargetMode="External"/><Relationship Id="rId395" Type="http://schemas.openxmlformats.org/officeDocument/2006/relationships/hyperlink" Target="https://witcher.fandom.com/wiki/Dwarven_spirit" TargetMode="External"/><Relationship Id="rId409" Type="http://schemas.openxmlformats.org/officeDocument/2006/relationships/hyperlink" Target="https://witcher.fandom.com/wiki/Lesser_green_mutagen" TargetMode="External"/><Relationship Id="rId963" Type="http://schemas.openxmlformats.org/officeDocument/2006/relationships/hyperlink" Target="https://witcher.fandom.com/wiki/Enhanced_ogroid_oil" TargetMode="External"/><Relationship Id="rId1039" Type="http://schemas.openxmlformats.org/officeDocument/2006/relationships/hyperlink" Target="https://witcher.fandom.com/wiki/Manuscript_page:_Specter_oil" TargetMode="External"/><Relationship Id="rId92" Type="http://schemas.openxmlformats.org/officeDocument/2006/relationships/hyperlink" Target="https://witcher.fandom.com/wiki/Torn-out_page:_Arachas_decoction" TargetMode="External"/><Relationship Id="rId616" Type="http://schemas.openxmlformats.org/officeDocument/2006/relationships/hyperlink" Target="https://witcher.fandom.com/wiki/Killer_Whale" TargetMode="External"/><Relationship Id="rId823" Type="http://schemas.openxmlformats.org/officeDocument/2006/relationships/hyperlink" Target="https://witcher.fandom.com/wiki/White_gull" TargetMode="External"/><Relationship Id="rId255" Type="http://schemas.openxmlformats.org/officeDocument/2006/relationships/hyperlink" Target="https://witcher.fandom.com/wiki/Mistletoe" TargetMode="External"/><Relationship Id="rId462" Type="http://schemas.openxmlformats.org/officeDocument/2006/relationships/hyperlink" Target="https://witcher.fandom.com/wiki/Nostrix" TargetMode="External"/><Relationship Id="rId1092" Type="http://schemas.openxmlformats.org/officeDocument/2006/relationships/hyperlink" Target="https://witcher.fandom.com/wiki/Vampire_oil" TargetMode="External"/><Relationship Id="rId1106" Type="http://schemas.openxmlformats.org/officeDocument/2006/relationships/hyperlink" Target="https://witcher.fandom.com/wiki/Manuscript_page:_Superior_vampire_oil" TargetMode="External"/><Relationship Id="rId115" Type="http://schemas.openxmlformats.org/officeDocument/2006/relationships/hyperlink" Target="https://witcher.fandom.com/wiki/Superior_Black_Blood" TargetMode="External"/><Relationship Id="rId322" Type="http://schemas.openxmlformats.org/officeDocument/2006/relationships/hyperlink" Target="https://witcher.fandom.com/wiki/Arenaria" TargetMode="External"/><Relationship Id="rId767" Type="http://schemas.openxmlformats.org/officeDocument/2006/relationships/hyperlink" Target="https://witcher.fandom.com/wiki/Dwarven_spirit" TargetMode="External"/><Relationship Id="rId974" Type="http://schemas.openxmlformats.org/officeDocument/2006/relationships/hyperlink" Target="https://witcher.fandom.com/wiki/Manuscript_page:_Enhanced_Swallow" TargetMode="External"/><Relationship Id="rId199" Type="http://schemas.openxmlformats.org/officeDocument/2006/relationships/hyperlink" Target="https://witcher.fandom.com/wiki/Alcohest" TargetMode="External"/><Relationship Id="rId627" Type="http://schemas.openxmlformats.org/officeDocument/2006/relationships/hyperlink" Target="https://witcher.fandom.com/wiki/Dwarven_spirit" TargetMode="External"/><Relationship Id="rId834" Type="http://schemas.openxmlformats.org/officeDocument/2006/relationships/hyperlink" Target="https://witcher.fandom.com/wiki/Ribleaf" TargetMode="External"/><Relationship Id="rId266" Type="http://schemas.openxmlformats.org/officeDocument/2006/relationships/hyperlink" Target="https://witcher.fandom.com/wiki/Sewant_mushrooms" TargetMode="External"/><Relationship Id="rId473" Type="http://schemas.openxmlformats.org/officeDocument/2006/relationships/hyperlink" Target="https://witcher.fandom.com/wiki/Allspice" TargetMode="External"/><Relationship Id="rId680" Type="http://schemas.openxmlformats.org/officeDocument/2006/relationships/hyperlink" Target="https://witcher.fandom.com/wiki/Dwarven_spirit" TargetMode="External"/><Relationship Id="rId901" Type="http://schemas.openxmlformats.org/officeDocument/2006/relationships/hyperlink" Target="https://witcher.fandom.com/wiki/Hydragenum" TargetMode="External"/><Relationship Id="rId1117" Type="http://schemas.openxmlformats.org/officeDocument/2006/relationships/hyperlink" Target="https://witcher.fandom.com/wiki/Cortinarius" TargetMode="External"/><Relationship Id="rId30" Type="http://schemas.openxmlformats.org/officeDocument/2006/relationships/hyperlink" Target="https://witcher.fandom.com/wiki/Enhanced_beast_oil?so=search" TargetMode="External"/><Relationship Id="rId126" Type="http://schemas.openxmlformats.org/officeDocument/2006/relationships/hyperlink" Target="https://witcher.fandom.com/wiki/Ranogrin" TargetMode="External"/><Relationship Id="rId333" Type="http://schemas.openxmlformats.org/officeDocument/2006/relationships/hyperlink" Target="https://witcher.fandom.com/wiki/Blowball" TargetMode="External"/><Relationship Id="rId540" Type="http://schemas.openxmlformats.org/officeDocument/2006/relationships/hyperlink" Target="https://witcher.fandom.com/wiki/Stammelford%27s_dust" TargetMode="External"/><Relationship Id="rId778" Type="http://schemas.openxmlformats.org/officeDocument/2006/relationships/hyperlink" Target="https://witcher.fandom.com/wiki/Formula:_Greater_mutagen_transmutator_-_green_to_blue" TargetMode="External"/><Relationship Id="rId985" Type="http://schemas.openxmlformats.org/officeDocument/2006/relationships/hyperlink" Target="https://witcher.fandom.com/wiki/White_myrtle_petals" TargetMode="External"/><Relationship Id="rId638" Type="http://schemas.openxmlformats.org/officeDocument/2006/relationships/hyperlink" Target="https://witcher.fandom.com/wiki/Enhanced_Moon_Dust" TargetMode="External"/><Relationship Id="rId845" Type="http://schemas.openxmlformats.org/officeDocument/2006/relationships/hyperlink" Target="https://witcher.fandom.com/wiki/Troll_decoction?so=search" TargetMode="External"/><Relationship Id="rId1030" Type="http://schemas.openxmlformats.org/officeDocument/2006/relationships/hyperlink" Target="https://witcher.fandom.com/wiki/Beggartick_blossoms" TargetMode="External"/><Relationship Id="rId277" Type="http://schemas.openxmlformats.org/officeDocument/2006/relationships/hyperlink" Target="https://witcher.fandom.com/wiki/Ergot_seeds" TargetMode="External"/><Relationship Id="rId400" Type="http://schemas.openxmlformats.org/officeDocument/2006/relationships/hyperlink" Target="https://witcher.fandom.com/wiki/Manuscript_page:_Dragon%27s_Dream" TargetMode="External"/><Relationship Id="rId484" Type="http://schemas.openxmlformats.org/officeDocument/2006/relationships/hyperlink" Target="https://witcher.fandom.com/wiki/Albedo" TargetMode="External"/><Relationship Id="rId705" Type="http://schemas.openxmlformats.org/officeDocument/2006/relationships/hyperlink" Target="https://witcher.fandom.com/wiki/Manuscript_page:_Superior_Maribor_Forest" TargetMode="External"/><Relationship Id="rId1128" Type="http://schemas.openxmlformats.org/officeDocument/2006/relationships/hyperlink" Target="https://witcher.fandom.com/wiki/Balisse_fruit" TargetMode="External"/><Relationship Id="rId137" Type="http://schemas.openxmlformats.org/officeDocument/2006/relationships/hyperlink" Target="https://witcher.fandom.com/wiki/Manuscript_page:_Cursed_oil" TargetMode="External"/><Relationship Id="rId344" Type="http://schemas.openxmlformats.org/officeDocument/2006/relationships/hyperlink" Target="https://witcher.fandom.com/wiki/Ribleaf" TargetMode="External"/><Relationship Id="rId691" Type="http://schemas.openxmlformats.org/officeDocument/2006/relationships/hyperlink" Target="https://witcher.fandom.com/wiki/Crow%27s_eye" TargetMode="External"/><Relationship Id="rId789" Type="http://schemas.openxmlformats.org/officeDocument/2006/relationships/hyperlink" Target="https://witcher.fandom.com/wiki/Succubus_mutagen" TargetMode="External"/><Relationship Id="rId912" Type="http://schemas.openxmlformats.org/officeDocument/2006/relationships/hyperlink" Target="https://witcher.fandom.com/wiki/Ginatia_petals" TargetMode="External"/><Relationship Id="rId996" Type="http://schemas.openxmlformats.org/officeDocument/2006/relationships/hyperlink" Target="https://witcher.fandom.com/wiki/Blowball" TargetMode="External"/><Relationship Id="rId41" Type="http://schemas.openxmlformats.org/officeDocument/2006/relationships/hyperlink" Target="https://witcher.fandom.com/wiki/Enhanced_Dancing_Star" TargetMode="External"/><Relationship Id="rId551" Type="http://schemas.openxmlformats.org/officeDocument/2006/relationships/hyperlink" Target="https://witcher.fandom.com/wiki/Manuscript_page:_Superior_Hanged_Man%27s_Venom" TargetMode="External"/><Relationship Id="rId649" Type="http://schemas.openxmlformats.org/officeDocument/2006/relationships/hyperlink" Target="https://witcher.fandom.com/wiki/Bryonia" TargetMode="External"/><Relationship Id="rId856" Type="http://schemas.openxmlformats.org/officeDocument/2006/relationships/hyperlink" Target="https://witcher.fandom.com/wiki/Ranogrin" TargetMode="External"/><Relationship Id="rId190" Type="http://schemas.openxmlformats.org/officeDocument/2006/relationships/hyperlink" Target="https://witcher.fandom.com/wiki/Balisse_fruit" TargetMode="External"/><Relationship Id="rId204" Type="http://schemas.openxmlformats.org/officeDocument/2006/relationships/hyperlink" Target="https://witcher.fandom.com/wiki/Purple_paint_ball" TargetMode="External"/><Relationship Id="rId288" Type="http://schemas.openxmlformats.org/officeDocument/2006/relationships/hyperlink" Target="https://witcher.fandom.com/wiki/White_gull" TargetMode="External"/><Relationship Id="rId411" Type="http://schemas.openxmlformats.org/officeDocument/2006/relationships/hyperlink" Target="https://witcher.fandom.com/wiki/Elementa_oil" TargetMode="External"/><Relationship Id="rId509" Type="http://schemas.openxmlformats.org/officeDocument/2006/relationships/hyperlink" Target="https://witcher.fandom.com/wiki/Winter_cherry" TargetMode="External"/><Relationship Id="rId1041" Type="http://schemas.openxmlformats.org/officeDocument/2006/relationships/hyperlink" Target="https://witcher.fandom.com/wiki/Arenaria" TargetMode="External"/><Relationship Id="rId495" Type="http://schemas.openxmlformats.org/officeDocument/2006/relationships/hyperlink" Target="https://witcher.fandom.com/wiki/Grave_hag_mutagen" TargetMode="External"/><Relationship Id="rId716" Type="http://schemas.openxmlformats.org/officeDocument/2006/relationships/hyperlink" Target="https://witcher.fandom.com/wiki/Green_mutagen" TargetMode="External"/><Relationship Id="rId923" Type="http://schemas.openxmlformats.org/officeDocument/2006/relationships/hyperlink" Target="https://witcher.fandom.com/wiki/White_Raffard's_Decoction?so=search" TargetMode="External"/><Relationship Id="rId52" Type="http://schemas.openxmlformats.org/officeDocument/2006/relationships/hyperlink" Target="https://witcher.fandom.com/wiki/Torn-out_page:_Ancient_leshen_decoction" TargetMode="External"/><Relationship Id="rId148" Type="http://schemas.openxmlformats.org/officeDocument/2006/relationships/hyperlink" Target="https://witcher.fandom.com/wiki/Dwarven_spirit" TargetMode="External"/><Relationship Id="rId355" Type="http://schemas.openxmlformats.org/officeDocument/2006/relationships/hyperlink" Target="https://witcher.fandom.com/wiki/Beggartick_blossoms" TargetMode="External"/><Relationship Id="rId562" Type="http://schemas.openxmlformats.org/officeDocument/2006/relationships/hyperlink" Target="https://witcher.fandom.com/wiki/Crow%27s_eye" TargetMode="External"/><Relationship Id="rId215" Type="http://schemas.openxmlformats.org/officeDocument/2006/relationships/hyperlink" Target="https://witcher.fandom.com/wiki/Manuscript_page:_Superior_cursed_oil" TargetMode="External"/><Relationship Id="rId422" Type="http://schemas.openxmlformats.org/officeDocument/2006/relationships/hyperlink" Target="https://witcher.fandom.com/wiki/Manuscript_page:_Enhanced_Dragon%27s_Dream" TargetMode="External"/><Relationship Id="rId867" Type="http://schemas.openxmlformats.org/officeDocument/2006/relationships/hyperlink" Target="https://witcher.fandom.com/wiki/Manuscript_page:_Pops%27_mold_antidote" TargetMode="External"/><Relationship Id="rId1052" Type="http://schemas.openxmlformats.org/officeDocument/2006/relationships/hyperlink" Target="https://witcher.fandom.com/wiki/Essence_of_wraith" TargetMode="External"/><Relationship Id="rId299" Type="http://schemas.openxmlformats.org/officeDocument/2006/relationships/hyperlink" Target="https://witcher.fandom.com/wiki/Crow%27s_eye" TargetMode="External"/><Relationship Id="rId727" Type="http://schemas.openxmlformats.org/officeDocument/2006/relationships/hyperlink" Target="https://witcher.fandom.com/wiki/Saltpeter" TargetMode="External"/><Relationship Id="rId934" Type="http://schemas.openxmlformats.org/officeDocument/2006/relationships/hyperlink" Target="https://witcher.fandom.com/wiki/Hellebore_Petals" TargetMode="External"/><Relationship Id="rId63" Type="http://schemas.openxmlformats.org/officeDocument/2006/relationships/hyperlink" Target="https://witcher.fandom.com/wiki/Dwarven_spirit" TargetMode="External"/><Relationship Id="rId159" Type="http://schemas.openxmlformats.org/officeDocument/2006/relationships/hyperlink" Target="https://witcher.fandom.com/wiki/Crow%27s_eye" TargetMode="External"/><Relationship Id="rId366" Type="http://schemas.openxmlformats.org/officeDocument/2006/relationships/hyperlink" Target="https://witcher.fandom.com/wiki/Optima_mater" TargetMode="External"/><Relationship Id="rId573" Type="http://schemas.openxmlformats.org/officeDocument/2006/relationships/hyperlink" Target="https://witcher.fandom.com/wiki/Dwarven_spirit" TargetMode="External"/><Relationship Id="rId780" Type="http://schemas.openxmlformats.org/officeDocument/2006/relationships/hyperlink" Target="https://witcher.fandom.com/wiki/Succubus_decoction?so=search" TargetMode="External"/><Relationship Id="rId226" Type="http://schemas.openxmlformats.org/officeDocument/2006/relationships/hyperlink" Target="https://witcher.fandom.com/wiki/Nostrix" TargetMode="External"/><Relationship Id="rId433" Type="http://schemas.openxmlformats.org/officeDocument/2006/relationships/hyperlink" Target="https://witcher.fandom.com/wiki/Phosphorus" TargetMode="External"/><Relationship Id="rId878" Type="http://schemas.openxmlformats.org/officeDocument/2006/relationships/hyperlink" Target="https://witcher.fandom.com/wiki/Rebis" TargetMode="External"/><Relationship Id="rId1063" Type="http://schemas.openxmlformats.org/officeDocument/2006/relationships/hyperlink" Target="https://witcher.fandom.com/wiki/Sewant_mushrooms" TargetMode="External"/><Relationship Id="rId640" Type="http://schemas.openxmlformats.org/officeDocument/2006/relationships/hyperlink" Target="https://witcher.fandom.com/wiki/Manuscript_page:_Enhanced_Moon_Dust" TargetMode="External"/><Relationship Id="rId738" Type="http://schemas.openxmlformats.org/officeDocument/2006/relationships/hyperlink" Target="https://witcher.fandom.com/wiki/Powdered_pearl" TargetMode="External"/><Relationship Id="rId945" Type="http://schemas.openxmlformats.org/officeDocument/2006/relationships/hyperlink" Target="https://witcher.fandom.com/wiki/Manuscript_page:_Swallow" TargetMode="External"/><Relationship Id="rId74" Type="http://schemas.openxmlformats.org/officeDocument/2006/relationships/hyperlink" Target="https://witcher.fandom.com/wiki/Manuscript_page:_Enhanced_Black_Blood" TargetMode="External"/><Relationship Id="rId377" Type="http://schemas.openxmlformats.org/officeDocument/2006/relationships/hyperlink" Target="https://witcher.fandom.com/wiki/Mandrake_root" TargetMode="External"/><Relationship Id="rId500" Type="http://schemas.openxmlformats.org/officeDocument/2006/relationships/hyperlink" Target="https://witcher.fandom.com/wiki/Arenaria" TargetMode="External"/><Relationship Id="rId584" Type="http://schemas.openxmlformats.org/officeDocument/2006/relationships/hyperlink" Target="https://witcher.fandom.com/wiki/Quebrith" TargetMode="External"/><Relationship Id="rId805" Type="http://schemas.openxmlformats.org/officeDocument/2006/relationships/hyperlink" Target="https://witcher.fandom.com/wiki/Ginatia_petals" TargetMode="External"/><Relationship Id="rId1130" Type="http://schemas.openxmlformats.org/officeDocument/2006/relationships/hyperlink" Target="https://witcher.fandom.com/wiki/Vitriol" TargetMode="External"/><Relationship Id="rId5" Type="http://schemas.openxmlformats.org/officeDocument/2006/relationships/hyperlink" Target="https://witcher.fandom.com/wiki/Dog_tallow" TargetMode="External"/><Relationship Id="rId237" Type="http://schemas.openxmlformats.org/officeDocument/2006/relationships/hyperlink" Target="https://witcher.fandom.com/wiki/Superior_Blizzard" TargetMode="External"/><Relationship Id="rId791" Type="http://schemas.openxmlformats.org/officeDocument/2006/relationships/hyperlink" Target="https://witcher.fandom.com/wiki/Saltpeter" TargetMode="External"/><Relationship Id="rId889" Type="http://schemas.openxmlformats.org/officeDocument/2006/relationships/hyperlink" Target="https://witcher.fandom.com/wiki/Potion_of_Clearance" TargetMode="External"/><Relationship Id="rId1074" Type="http://schemas.openxmlformats.org/officeDocument/2006/relationships/hyperlink" Target="https://witcher.fandom.com/wiki/Enhanced_Thunderbolt" TargetMode="External"/><Relationship Id="rId444" Type="http://schemas.openxmlformats.org/officeDocument/2006/relationships/hyperlink" Target="https://witcher.fandom.com/wiki/Mistletoe" TargetMode="External"/><Relationship Id="rId651" Type="http://schemas.openxmlformats.org/officeDocument/2006/relationships/hyperlink" Target="https://witcher.fandom.com/wiki/Nightwraith_decoction?so=search" TargetMode="External"/><Relationship Id="rId749" Type="http://schemas.openxmlformats.org/officeDocument/2006/relationships/hyperlink" Target="https://witcher.fandom.com/wiki/Green_mold" TargetMode="External"/><Relationship Id="rId290" Type="http://schemas.openxmlformats.org/officeDocument/2006/relationships/hyperlink" Target="https://witcher.fandom.com/wiki/Enhanced_draconid_oil" TargetMode="External"/><Relationship Id="rId304" Type="http://schemas.openxmlformats.org/officeDocument/2006/relationships/hyperlink" Target="https://witcher.fandom.com/wiki/Cockatrice_stomach" TargetMode="External"/><Relationship Id="rId388" Type="http://schemas.openxmlformats.org/officeDocument/2006/relationships/hyperlink" Target="https://witcher.fandom.com/wiki/Ranogrin" TargetMode="External"/><Relationship Id="rId511" Type="http://schemas.openxmlformats.org/officeDocument/2006/relationships/hyperlink" Target="https://witcher.fandom.com/wiki/Bear_fat" TargetMode="External"/><Relationship Id="rId609" Type="http://schemas.openxmlformats.org/officeDocument/2006/relationships/hyperlink" Target="https://witcher.fandom.com/wiki/Bear_fat" TargetMode="External"/><Relationship Id="rId956" Type="http://schemas.openxmlformats.org/officeDocument/2006/relationships/hyperlink" Target="https://witcher.fandom.com/wiki/Bryonia" TargetMode="External"/><Relationship Id="rId85" Type="http://schemas.openxmlformats.org/officeDocument/2006/relationships/hyperlink" Target="https://witcher.fandom.com/wiki/Dwarven_spirit?so=search" TargetMode="External"/><Relationship Id="rId150" Type="http://schemas.openxmlformats.org/officeDocument/2006/relationships/hyperlink" Target="https://witcher.fandom.com/wiki/Nigredo?so=search" TargetMode="External"/><Relationship Id="rId595" Type="http://schemas.openxmlformats.org/officeDocument/2006/relationships/hyperlink" Target="https://witcher.fandom.com/wiki/Ginatia_petals" TargetMode="External"/><Relationship Id="rId816" Type="http://schemas.openxmlformats.org/officeDocument/2006/relationships/hyperlink" Target="https://witcher.fandom.com/wiki/Greater_green_mutagen?so=search" TargetMode="External"/><Relationship Id="rId1001" Type="http://schemas.openxmlformats.org/officeDocument/2006/relationships/hyperlink" Target="https://witcher.fandom.com/wiki/Nostrix" TargetMode="External"/><Relationship Id="rId248" Type="http://schemas.openxmlformats.org/officeDocument/2006/relationships/hyperlink" Target="https://witcher.fandom.com/wiki/Enhanced_Blizzard" TargetMode="External"/><Relationship Id="rId455" Type="http://schemas.openxmlformats.org/officeDocument/2006/relationships/hyperlink" Target="https://witcher.fandom.com/wiki/Lesser_blue_mutagen" TargetMode="External"/><Relationship Id="rId662" Type="http://schemas.openxmlformats.org/officeDocument/2006/relationships/hyperlink" Target="https://witcher.fandom.com/wiki/Nazairi_basil" TargetMode="External"/><Relationship Id="rId1085" Type="http://schemas.openxmlformats.org/officeDocument/2006/relationships/hyperlink" Target="https://witcher.fandom.com/wiki/Endrega_embryo" TargetMode="External"/><Relationship Id="rId12" Type="http://schemas.openxmlformats.org/officeDocument/2006/relationships/hyperlink" Target="https://witcher.fandom.com/wiki/Torn-out_page:_Alghoul_decoction" TargetMode="External"/><Relationship Id="rId108" Type="http://schemas.openxmlformats.org/officeDocument/2006/relationships/hyperlink" Target="https://witcher.fandom.com/wiki/Arachas_mutagen" TargetMode="External"/><Relationship Id="rId315" Type="http://schemas.openxmlformats.org/officeDocument/2006/relationships/hyperlink" Target="https://witcher.fandom.com/wiki/Moleyarrow" TargetMode="External"/><Relationship Id="rId522" Type="http://schemas.openxmlformats.org/officeDocument/2006/relationships/hyperlink" Target="https://witcher.fandom.com/wiki/Golden_Oriole" TargetMode="External"/><Relationship Id="rId967" Type="http://schemas.openxmlformats.org/officeDocument/2006/relationships/hyperlink" Target="https://witcher.fandom.com/wiki/Cave_troll_liver" TargetMode="External"/><Relationship Id="rId96" Type="http://schemas.openxmlformats.org/officeDocument/2006/relationships/hyperlink" Target="https://witcher.fandom.com/wiki/Cockatrice_stomach" TargetMode="External"/><Relationship Id="rId161" Type="http://schemas.openxmlformats.org/officeDocument/2006/relationships/hyperlink" Target="https://witcher.fandom.com/wiki/Bear_fat" TargetMode="External"/><Relationship Id="rId399" Type="http://schemas.openxmlformats.org/officeDocument/2006/relationships/hyperlink" Target="https://witcher.fandom.com/wiki/Saltpeter" TargetMode="External"/><Relationship Id="rId827" Type="http://schemas.openxmlformats.org/officeDocument/2006/relationships/hyperlink" Target="https://witcher.fandom.com/wiki/Necrophage_oil" TargetMode="External"/><Relationship Id="rId1012" Type="http://schemas.openxmlformats.org/officeDocument/2006/relationships/hyperlink" Target="https://witcher.fandom.com/wiki/Moleyarrow" TargetMode="External"/><Relationship Id="rId259" Type="http://schemas.openxmlformats.org/officeDocument/2006/relationships/hyperlink" Target="https://witcher.fandom.com/wiki/Sewant_mushrooms" TargetMode="External"/><Relationship Id="rId466" Type="http://schemas.openxmlformats.org/officeDocument/2006/relationships/hyperlink" Target="https://witcher.fandom.com/wiki/Alchemists%27_powder" TargetMode="External"/><Relationship Id="rId673" Type="http://schemas.openxmlformats.org/officeDocument/2006/relationships/hyperlink" Target="https://witcher.fandom.com/wiki/Blowball" TargetMode="External"/><Relationship Id="rId880" Type="http://schemas.openxmlformats.org/officeDocument/2006/relationships/hyperlink" Target="https://witcher.fandom.com/wiki/Hellebore_petals" TargetMode="External"/><Relationship Id="rId1096" Type="http://schemas.openxmlformats.org/officeDocument/2006/relationships/hyperlink" Target="https://witcher.fandom.com/wiki/Wine_stone" TargetMode="External"/><Relationship Id="rId23" Type="http://schemas.openxmlformats.org/officeDocument/2006/relationships/hyperlink" Target="https://witcher.fandom.com/wiki/Cherry_cordial" TargetMode="External"/><Relationship Id="rId119" Type="http://schemas.openxmlformats.org/officeDocument/2006/relationships/hyperlink" Target="https://witcher.fandom.com/wiki/Phosphorus" TargetMode="External"/><Relationship Id="rId326" Type="http://schemas.openxmlformats.org/officeDocument/2006/relationships/hyperlink" Target="https://witcher.fandom.com/wiki/White_gull" TargetMode="External"/><Relationship Id="rId533" Type="http://schemas.openxmlformats.org/officeDocument/2006/relationships/hyperlink" Target="https://witcher.fandom.com/wiki/Griffin_mutagen" TargetMode="External"/><Relationship Id="rId978" Type="http://schemas.openxmlformats.org/officeDocument/2006/relationships/hyperlink" Target="https://witcher.fandom.com/wiki/Pringrape" TargetMode="External"/><Relationship Id="rId740" Type="http://schemas.openxmlformats.org/officeDocument/2006/relationships/hyperlink" Target="https://witcher.fandom.com/wiki/Blue_mutagen" TargetMode="External"/><Relationship Id="rId838" Type="http://schemas.openxmlformats.org/officeDocument/2006/relationships/hyperlink" Target="https://witcher.fandom.com/wiki/Blowball" TargetMode="External"/><Relationship Id="rId1023" Type="http://schemas.openxmlformats.org/officeDocument/2006/relationships/hyperlink" Target="https://witcher.fandom.com/wiki/Tawny_Owl" TargetMode="External"/><Relationship Id="rId172" Type="http://schemas.openxmlformats.org/officeDocument/2006/relationships/hyperlink" Target="https://witcher.fandom.com/wiki/Dwarven_spirit" TargetMode="External"/><Relationship Id="rId477" Type="http://schemas.openxmlformats.org/officeDocument/2006/relationships/hyperlink" Target="https://witcher.fandom.com/wiki/Formula:_Lesser_mutagen_transmutator_-_red_to_green" TargetMode="External"/><Relationship Id="rId600" Type="http://schemas.openxmlformats.org/officeDocument/2006/relationships/hyperlink" Target="https://witcher.fandom.com/wiki/Torn-out_page:_Leshen_decoction" TargetMode="External"/><Relationship Id="rId684" Type="http://schemas.openxmlformats.org/officeDocument/2006/relationships/hyperlink" Target="https://witcher.fandom.com/wiki/Berbercane_fruit" TargetMode="External"/><Relationship Id="rId337" Type="http://schemas.openxmlformats.org/officeDocument/2006/relationships/hyperlink" Target="https://witcher.fandom.com/wiki/Manuscript_page:_Superior_draconid_oil" TargetMode="External"/><Relationship Id="rId891" Type="http://schemas.openxmlformats.org/officeDocument/2006/relationships/hyperlink" Target="https://witcher.fandom.com/wiki/Werewolf_decoction" TargetMode="External"/><Relationship Id="rId905" Type="http://schemas.openxmlformats.org/officeDocument/2006/relationships/hyperlink" Target="https://witcher.fandom.com/wiki/Bear_fat" TargetMode="External"/><Relationship Id="rId989" Type="http://schemas.openxmlformats.org/officeDocument/2006/relationships/hyperlink" Target="https://witcher.fandom.com/wiki/Wraith_decoction" TargetMode="External"/><Relationship Id="rId34" Type="http://schemas.openxmlformats.org/officeDocument/2006/relationships/hyperlink" Target="https://witcher.fandom.com/wiki/Buckthorn" TargetMode="External"/><Relationship Id="rId544" Type="http://schemas.openxmlformats.org/officeDocument/2006/relationships/hyperlink" Target="https://witcher.fandom.com/wiki/Alcohest" TargetMode="External"/><Relationship Id="rId751" Type="http://schemas.openxmlformats.org/officeDocument/2006/relationships/hyperlink" Target="https://witcher.fandom.com/wiki/Enhanced_Northern_Wind" TargetMode="External"/><Relationship Id="rId849" Type="http://schemas.openxmlformats.org/officeDocument/2006/relationships/hyperlink" Target="https://witcher.fandom.com/wiki/Celandine" TargetMode="External"/><Relationship Id="rId183" Type="http://schemas.openxmlformats.org/officeDocument/2006/relationships/hyperlink" Target="https://witcher.fandom.com/wiki/Hornwort" TargetMode="External"/><Relationship Id="rId390" Type="http://schemas.openxmlformats.org/officeDocument/2006/relationships/hyperlink" Target="https://witcher.fandom.com/wiki/Aether" TargetMode="External"/><Relationship Id="rId404" Type="http://schemas.openxmlformats.org/officeDocument/2006/relationships/hyperlink" Target="https://witcher.fandom.com/wiki/Manuscript_page:_Enhanced_elementa_oil" TargetMode="External"/><Relationship Id="rId611" Type="http://schemas.openxmlformats.org/officeDocument/2006/relationships/hyperlink" Target="https://witcher.fandom.com/wiki/Quebrith" TargetMode="External"/><Relationship Id="rId1034" Type="http://schemas.openxmlformats.org/officeDocument/2006/relationships/hyperlink" Target="https://witcher.fandom.com/wiki/Manuscript_page:_Enhanced_Tawny_Owl" TargetMode="External"/><Relationship Id="rId250" Type="http://schemas.openxmlformats.org/officeDocument/2006/relationships/hyperlink" Target="https://witcher.fandom.com/wiki/Calcium_equum" TargetMode="External"/><Relationship Id="rId488" Type="http://schemas.openxmlformats.org/officeDocument/2006/relationships/hyperlink" Target="https://witcher.fandom.com/wiki/Torn-out_page:_Grave_hag_decoction" TargetMode="External"/><Relationship Id="rId695" Type="http://schemas.openxmlformats.org/officeDocument/2006/relationships/hyperlink" Target="https://witcher.fandom.com/wiki/Albedo" TargetMode="External"/><Relationship Id="rId709" Type="http://schemas.openxmlformats.org/officeDocument/2006/relationships/hyperlink" Target="https://witcher.fandom.com/wiki/Honeysuckle" TargetMode="External"/><Relationship Id="rId916" Type="http://schemas.openxmlformats.org/officeDocument/2006/relationships/hyperlink" Target="https://witcher.fandom.com/wiki/Enhanced_Samum" TargetMode="External"/><Relationship Id="rId1101" Type="http://schemas.openxmlformats.org/officeDocument/2006/relationships/hyperlink" Target="https://witcher.fandom.com/wiki/Bryonia" TargetMode="External"/><Relationship Id="rId45" Type="http://schemas.openxmlformats.org/officeDocument/2006/relationships/hyperlink" Target="https://witcher.fandom.com/wiki/Fiend_dung" TargetMode="External"/><Relationship Id="rId110" Type="http://schemas.openxmlformats.org/officeDocument/2006/relationships/hyperlink" Target="https://witcher.fandom.com/wiki/White_Seagull?so=search" TargetMode="External"/><Relationship Id="rId348" Type="http://schemas.openxmlformats.org/officeDocument/2006/relationships/hyperlink" Target="https://witcher.fandom.com/wiki/Superior_Cat" TargetMode="External"/><Relationship Id="rId555" Type="http://schemas.openxmlformats.org/officeDocument/2006/relationships/hyperlink" Target="https://witcher.fandom.com/wiki/Vitriol" TargetMode="External"/><Relationship Id="rId762" Type="http://schemas.openxmlformats.org/officeDocument/2006/relationships/hyperlink" Target="https://witcher.fandom.com/wiki/Moleyarrow" TargetMode="External"/><Relationship Id="rId194" Type="http://schemas.openxmlformats.org/officeDocument/2006/relationships/hyperlink" Target="https://witcher.fandom.com/wiki/Quebrith?so=search" TargetMode="External"/><Relationship Id="rId208" Type="http://schemas.openxmlformats.org/officeDocument/2006/relationships/hyperlink" Target="https://witcher.fandom.com/wiki/Chort_decoction" TargetMode="External"/><Relationship Id="rId415" Type="http://schemas.openxmlformats.org/officeDocument/2006/relationships/hyperlink" Target="https://witcher.fandom.com/wiki/Moleyarrow" TargetMode="External"/><Relationship Id="rId622" Type="http://schemas.openxmlformats.org/officeDocument/2006/relationships/hyperlink" Target="https://witcher.fandom.com/wiki/Manuscript_page:_Moon_Dust" TargetMode="External"/><Relationship Id="rId1045" Type="http://schemas.openxmlformats.org/officeDocument/2006/relationships/hyperlink" Target="https://witcher.fandom.com/wiki/Bear_fat" TargetMode="External"/><Relationship Id="rId261" Type="http://schemas.openxmlformats.org/officeDocument/2006/relationships/hyperlink" Target="https://witcher.fandom.com/wiki/Rubedo" TargetMode="External"/><Relationship Id="rId499" Type="http://schemas.openxmlformats.org/officeDocument/2006/relationships/hyperlink" Target="https://witcher.fandom.com/wiki/Formula:_Lesser_mutagen_transmutator_-_blue_to_red" TargetMode="External"/><Relationship Id="rId927" Type="http://schemas.openxmlformats.org/officeDocument/2006/relationships/hyperlink" Target="https://witcher.fandom.com/wiki/Blowball" TargetMode="External"/><Relationship Id="rId1112" Type="http://schemas.openxmlformats.org/officeDocument/2006/relationships/hyperlink" Target="https://witcher.fandom.com/wiki/Fifth_essence" TargetMode="External"/><Relationship Id="rId56" Type="http://schemas.openxmlformats.org/officeDocument/2006/relationships/hyperlink" Target="https://witcher.fandom.com/wiki/White_Seagull" TargetMode="External"/><Relationship Id="rId359" Type="http://schemas.openxmlformats.org/officeDocument/2006/relationships/hyperlink" Target="https://witcher.fandom.com/wiki/Dwarven_spirit" TargetMode="External"/><Relationship Id="rId566" Type="http://schemas.openxmlformats.org/officeDocument/2006/relationships/hyperlink" Target="https://witcher.fandom.com/wiki/Longrube" TargetMode="External"/><Relationship Id="rId773" Type="http://schemas.openxmlformats.org/officeDocument/2006/relationships/hyperlink" Target="https://witcher.fandom.com/wiki/Fool%27s_Parsley_Leaves" TargetMode="External"/><Relationship Id="rId121" Type="http://schemas.openxmlformats.org/officeDocument/2006/relationships/hyperlink" Target="https://witcher.fandom.com/wiki/Ergot_seeds" TargetMode="External"/><Relationship Id="rId219" Type="http://schemas.openxmlformats.org/officeDocument/2006/relationships/hyperlink" Target="https://witcher.fandom.com/wiki/Red_paint_ball" TargetMode="External"/><Relationship Id="rId426" Type="http://schemas.openxmlformats.org/officeDocument/2006/relationships/hyperlink" Target="https://witcher.fandom.com/wiki/Dwarven_spirit" TargetMode="External"/><Relationship Id="rId633" Type="http://schemas.openxmlformats.org/officeDocument/2006/relationships/hyperlink" Target="https://witcher.fandom.com/wiki/Nekker_warrior_mutagen" TargetMode="External"/><Relationship Id="rId980" Type="http://schemas.openxmlformats.org/officeDocument/2006/relationships/hyperlink" Target="https://witcher.fandom.com/wiki/Celandine" TargetMode="External"/><Relationship Id="rId1056" Type="http://schemas.openxmlformats.org/officeDocument/2006/relationships/hyperlink" Target="https://witcher.fandom.com/wiki/Mistletoe" TargetMode="External"/><Relationship Id="rId840" Type="http://schemas.openxmlformats.org/officeDocument/2006/relationships/hyperlink" Target="https://witcher.fandom.com/wiki/Mandrake" TargetMode="External"/><Relationship Id="rId938" Type="http://schemas.openxmlformats.org/officeDocument/2006/relationships/hyperlink" Target="https://witcher.fandom.com/wiki/Alcohest" TargetMode="External"/><Relationship Id="rId67" Type="http://schemas.openxmlformats.org/officeDocument/2006/relationships/hyperlink" Target="https://witcher.fandom.com/wiki/Mandrake_root" TargetMode="External"/><Relationship Id="rId272" Type="http://schemas.openxmlformats.org/officeDocument/2006/relationships/hyperlink" Target="https://witcher.fandom.com/wiki/Manuscript_page:_Draconid_oil" TargetMode="External"/><Relationship Id="rId577" Type="http://schemas.openxmlformats.org/officeDocument/2006/relationships/hyperlink" Target="https://witcher.fandom.com/wiki/Manuscript_page:_Superior_Grapeshot" TargetMode="External"/><Relationship Id="rId700" Type="http://schemas.openxmlformats.org/officeDocument/2006/relationships/hyperlink" Target="https://witcher.fandom.com/wiki/Insectoid_Oil" TargetMode="External"/><Relationship Id="rId1123" Type="http://schemas.openxmlformats.org/officeDocument/2006/relationships/hyperlink" Target="https://witcher.fandom.com/wiki/Superior_White_Honey" TargetMode="External"/><Relationship Id="rId132" Type="http://schemas.openxmlformats.org/officeDocument/2006/relationships/hyperlink" Target="https://witcher.fandom.com/wiki/Sewant_mushrooms" TargetMode="External"/><Relationship Id="rId784" Type="http://schemas.openxmlformats.org/officeDocument/2006/relationships/hyperlink" Target="https://witcher.fandom.com/wiki/Greater_red_mutagen" TargetMode="External"/><Relationship Id="rId991" Type="http://schemas.openxmlformats.org/officeDocument/2006/relationships/hyperlink" Target="https://witcher.fandom.com/wiki/Torn-out_page:_Wraith_decoction" TargetMode="External"/><Relationship Id="rId1067" Type="http://schemas.openxmlformats.org/officeDocument/2006/relationships/hyperlink" Target="https://witcher.fandom.com/wiki/Manuscript_page:_Thunderbolt" TargetMode="External"/><Relationship Id="rId437" Type="http://schemas.openxmlformats.org/officeDocument/2006/relationships/hyperlink" Target="https://witcher.fandom.com/wiki/Dark_essence" TargetMode="External"/><Relationship Id="rId644" Type="http://schemas.openxmlformats.org/officeDocument/2006/relationships/hyperlink" Target="https://witcher.fandom.com/wiki/Dwarven_spirit" TargetMode="External"/><Relationship Id="rId851" Type="http://schemas.openxmlformats.org/officeDocument/2006/relationships/hyperlink" Target="https://witcher.fandom.com/wiki/Ranogrin" TargetMode="External"/><Relationship Id="rId283" Type="http://schemas.openxmlformats.org/officeDocument/2006/relationships/hyperlink" Target="https://witcher.fandom.com/wiki/Longrube" TargetMode="External"/><Relationship Id="rId490" Type="http://schemas.openxmlformats.org/officeDocument/2006/relationships/hyperlink" Target="https://witcher.fandom.com/wiki/Nazairi_basil" TargetMode="External"/><Relationship Id="rId504" Type="http://schemas.openxmlformats.org/officeDocument/2006/relationships/hyperlink" Target="https://witcher.fandom.com/wiki/Rubedo" TargetMode="External"/><Relationship Id="rId711" Type="http://schemas.openxmlformats.org/officeDocument/2006/relationships/hyperlink" Target="https://witcher.fandom.com/wiki/Enhanced_Maribor_Forest" TargetMode="External"/><Relationship Id="rId949" Type="http://schemas.openxmlformats.org/officeDocument/2006/relationships/hyperlink" Target="https://witcher.fandom.com/wiki/Rubedo" TargetMode="External"/><Relationship Id="rId78" Type="http://schemas.openxmlformats.org/officeDocument/2006/relationships/hyperlink" Target="https://witcher.fandom.com/wiki/Mistletoe" TargetMode="External"/><Relationship Id="rId143" Type="http://schemas.openxmlformats.org/officeDocument/2006/relationships/hyperlink" Target="https://witcher.fandom.com/wiki/Wolfsbane" TargetMode="External"/><Relationship Id="rId350" Type="http://schemas.openxmlformats.org/officeDocument/2006/relationships/hyperlink" Target="https://witcher.fandom.com/wiki/Manuscript_page:_Superior_Cat" TargetMode="External"/><Relationship Id="rId588" Type="http://schemas.openxmlformats.org/officeDocument/2006/relationships/hyperlink" Target="https://witcher.fandom.com/wiki/Blue_lotus_flower" TargetMode="External"/><Relationship Id="rId795" Type="http://schemas.openxmlformats.org/officeDocument/2006/relationships/hyperlink" Target="https://witcher.fandom.com/wiki/Petri%27s_Philter" TargetMode="External"/><Relationship Id="rId809" Type="http://schemas.openxmlformats.org/officeDocument/2006/relationships/hyperlink" Target="https://witcher.fandom.com/wiki/Forktail_spinal_fluid" TargetMode="External"/><Relationship Id="rId9" Type="http://schemas.openxmlformats.org/officeDocument/2006/relationships/hyperlink" Target="https://witcher.fandom.com/wiki/Manuscript_page:_Bear_pheromones" TargetMode="External"/><Relationship Id="rId210" Type="http://schemas.openxmlformats.org/officeDocument/2006/relationships/hyperlink" Target="https://witcher.fandom.com/wiki/Torn-out_page:_Chort_decoction" TargetMode="External"/><Relationship Id="rId448" Type="http://schemas.openxmlformats.org/officeDocument/2006/relationships/hyperlink" Target="https://witcher.fandom.com/wiki/Manuscript_page:_Superior_elementa_oil" TargetMode="External"/><Relationship Id="rId655" Type="http://schemas.openxmlformats.org/officeDocument/2006/relationships/hyperlink" Target="https://witcher.fandom.com/wiki/Rebis" TargetMode="External"/><Relationship Id="rId862" Type="http://schemas.openxmlformats.org/officeDocument/2006/relationships/hyperlink" Target="https://witcher.fandom.com/wiki/Superior_necrophage_oil" TargetMode="External"/><Relationship Id="rId1078" Type="http://schemas.openxmlformats.org/officeDocument/2006/relationships/hyperlink" Target="https://witcher.fandom.com/wiki/Thunderbolt" TargetMode="External"/><Relationship Id="rId294" Type="http://schemas.openxmlformats.org/officeDocument/2006/relationships/hyperlink" Target="https://witcher.fandom.com/wiki/Dwarven_spirit" TargetMode="External"/><Relationship Id="rId308" Type="http://schemas.openxmlformats.org/officeDocument/2006/relationships/hyperlink" Target="https://witcher.fandom.com/wiki/Stammelford%27s_dust" TargetMode="External"/><Relationship Id="rId515" Type="http://schemas.openxmlformats.org/officeDocument/2006/relationships/hyperlink" Target="https://witcher.fandom.com/wiki/Torn-out_page:_Griffin_decoction" TargetMode="External"/><Relationship Id="rId722" Type="http://schemas.openxmlformats.org/officeDocument/2006/relationships/hyperlink" Target="https://witcher.fandom.com/wiki/Rubedo" TargetMode="External"/><Relationship Id="rId89" Type="http://schemas.openxmlformats.org/officeDocument/2006/relationships/hyperlink" Target="https://witcher.fandom.com/wiki/Enhanced_beast_oil" TargetMode="External"/><Relationship Id="rId154" Type="http://schemas.openxmlformats.org/officeDocument/2006/relationships/hyperlink" Target="https://witcher.fandom.com/wiki/Blowball" TargetMode="External"/><Relationship Id="rId361" Type="http://schemas.openxmlformats.org/officeDocument/2006/relationships/hyperlink" Target="https://witcher.fandom.com/wiki/Enhanced_Dimeritium_bomb" TargetMode="External"/><Relationship Id="rId599" Type="http://schemas.openxmlformats.org/officeDocument/2006/relationships/hyperlink" Target="https://witcher.fandom.com/wiki/Dwarven_spirit" TargetMode="External"/><Relationship Id="rId1005" Type="http://schemas.openxmlformats.org/officeDocument/2006/relationships/hyperlink" Target="https://witcher.fandom.com/wiki/Dwarven_spirit" TargetMode="External"/><Relationship Id="rId459" Type="http://schemas.openxmlformats.org/officeDocument/2006/relationships/hyperlink" Target="https://witcher.fandom.com/wiki/Forktail_mutagen" TargetMode="External"/><Relationship Id="rId666" Type="http://schemas.openxmlformats.org/officeDocument/2006/relationships/hyperlink" Target="https://witcher.fandom.com/wiki/Hop_umbels" TargetMode="External"/><Relationship Id="rId873" Type="http://schemas.openxmlformats.org/officeDocument/2006/relationships/hyperlink" Target="https://witcher.fandom.com/wiki/Dwarven_spirit" TargetMode="External"/><Relationship Id="rId1089" Type="http://schemas.openxmlformats.org/officeDocument/2006/relationships/hyperlink" Target="https://witcher.fandom.com/wiki/Superior_Thunderbolt" TargetMode="External"/><Relationship Id="rId16" Type="http://schemas.openxmlformats.org/officeDocument/2006/relationships/hyperlink" Target="https://witcher.fandom.com/wiki/Empty_bottle" TargetMode="External"/><Relationship Id="rId221" Type="http://schemas.openxmlformats.org/officeDocument/2006/relationships/hyperlink" Target="https://witcher.fandom.com/wiki/Longrube" TargetMode="External"/><Relationship Id="rId319" Type="http://schemas.openxmlformats.org/officeDocument/2006/relationships/hyperlink" Target="https://witcher.fandom.com/wiki/Pringrape" TargetMode="External"/><Relationship Id="rId526" Type="http://schemas.openxmlformats.org/officeDocument/2006/relationships/hyperlink" Target="https://witcher.fandom.com/wiki/Rubedo" TargetMode="External"/><Relationship Id="rId733" Type="http://schemas.openxmlformats.org/officeDocument/2006/relationships/hyperlink" Target="https://witcher.fandom.com/wiki/Ducal_water" TargetMode="External"/><Relationship Id="rId940" Type="http://schemas.openxmlformats.org/officeDocument/2006/relationships/hyperlink" Target="https://witcher.fandom.com/wiki/Aether" TargetMode="External"/><Relationship Id="rId1016" Type="http://schemas.openxmlformats.org/officeDocument/2006/relationships/hyperlink" Target="https://witcher.fandom.com/wiki/Green_mold" TargetMode="External"/><Relationship Id="rId165" Type="http://schemas.openxmlformats.org/officeDocument/2006/relationships/hyperlink" Target="https://witcher.fandom.com/wiki/Reinald%27s_Secret_Ingredient" TargetMode="External"/><Relationship Id="rId372" Type="http://schemas.openxmlformats.org/officeDocument/2006/relationships/hyperlink" Target="https://witcher.fandom.com/wiki/White_myrtle_petals" TargetMode="External"/><Relationship Id="rId677" Type="http://schemas.openxmlformats.org/officeDocument/2006/relationships/hyperlink" Target="https://witcher.fandom.com/wiki/Ginatia_petals" TargetMode="External"/><Relationship Id="rId800" Type="http://schemas.openxmlformats.org/officeDocument/2006/relationships/hyperlink" Target="https://witcher.fandom.com/wiki/Dog_tallow" TargetMode="External"/><Relationship Id="rId232" Type="http://schemas.openxmlformats.org/officeDocument/2006/relationships/hyperlink" Target="https://witcher.fandom.com/wiki/Manuscript_page:_Superior_Devil%27s_Puffball" TargetMode="External"/><Relationship Id="rId884" Type="http://schemas.openxmlformats.org/officeDocument/2006/relationships/hyperlink" Target="https://witcher.fandom.com/wiki/Beggartick_blossoms" TargetMode="External"/><Relationship Id="rId27" Type="http://schemas.openxmlformats.org/officeDocument/2006/relationships/hyperlink" Target="https://witcher.fandom.com/wiki/Sulfur" TargetMode="External"/><Relationship Id="rId537" Type="http://schemas.openxmlformats.org/officeDocument/2006/relationships/hyperlink" Target="https://witcher.fandom.com/wiki/Arenaria" TargetMode="External"/><Relationship Id="rId744" Type="http://schemas.openxmlformats.org/officeDocument/2006/relationships/hyperlink" Target="https://witcher.fandom.com/wiki/Dwarven_spirit" TargetMode="External"/><Relationship Id="rId951" Type="http://schemas.openxmlformats.org/officeDocument/2006/relationships/hyperlink" Target="https://witcher.fandom.com/wiki/Celandine" TargetMode="External"/><Relationship Id="rId80" Type="http://schemas.openxmlformats.org/officeDocument/2006/relationships/hyperlink" Target="https://witcher.fandom.com/wiki/Alchemy_paste" TargetMode="External"/><Relationship Id="rId176" Type="http://schemas.openxmlformats.org/officeDocument/2006/relationships/hyperlink" Target="https://witcher.fandom.com/wiki/Hellebore_petals" TargetMode="External"/><Relationship Id="rId383" Type="http://schemas.openxmlformats.org/officeDocument/2006/relationships/hyperlink" Target="https://witcher.fandom.com/wiki/Allspice" TargetMode="External"/><Relationship Id="rId590" Type="http://schemas.openxmlformats.org/officeDocument/2006/relationships/hyperlink" Target="https://witcher.fandom.com/wiki/Dog_tallow" TargetMode="External"/><Relationship Id="rId604" Type="http://schemas.openxmlformats.org/officeDocument/2006/relationships/hyperlink" Target="https://witcher.fandom.com/wiki/Formula:_Mutagen_transmutator_-_blue_to_green" TargetMode="External"/><Relationship Id="rId811" Type="http://schemas.openxmlformats.org/officeDocument/2006/relationships/hyperlink" Target="https://witcher.fandom.com/wiki/Powdered_Pearl" TargetMode="External"/><Relationship Id="rId1027" Type="http://schemas.openxmlformats.org/officeDocument/2006/relationships/hyperlink" Target="https://witcher.fandom.com/wiki/Verbena" TargetMode="External"/><Relationship Id="rId243" Type="http://schemas.openxmlformats.org/officeDocument/2006/relationships/hyperlink" Target="https://witcher.fandom.com/wiki/Enhanced_Devil%27s_Puffball" TargetMode="External"/><Relationship Id="rId450" Type="http://schemas.openxmlformats.org/officeDocument/2006/relationships/hyperlink" Target="https://witcher.fandom.com/wiki/Alcohest" TargetMode="External"/><Relationship Id="rId688" Type="http://schemas.openxmlformats.org/officeDocument/2006/relationships/hyperlink" Target="https://witcher.fandom.com/wiki/Manuscript_page:_Superior_Moon_Dust" TargetMode="External"/><Relationship Id="rId895" Type="http://schemas.openxmlformats.org/officeDocument/2006/relationships/hyperlink" Target="https://witcher.fandom.com/wiki/Pringrape" TargetMode="External"/><Relationship Id="rId909" Type="http://schemas.openxmlformats.org/officeDocument/2006/relationships/hyperlink" Target="https://witcher.fandom.com/wiki/Alchemists%27_powder" TargetMode="External"/><Relationship Id="rId1080" Type="http://schemas.openxmlformats.org/officeDocument/2006/relationships/hyperlink" Target="https://witcher.fandom.com/wiki/Dog_tallow" TargetMode="External"/><Relationship Id="rId38" Type="http://schemas.openxmlformats.org/officeDocument/2006/relationships/hyperlink" Target="https://witcher.fandom.com/wiki/Black_Blood" TargetMode="External"/><Relationship Id="rId103" Type="http://schemas.openxmlformats.org/officeDocument/2006/relationships/hyperlink" Target="https://witcher.fandom.com/wiki/Hydragenum?so=search" TargetMode="External"/><Relationship Id="rId310" Type="http://schemas.openxmlformats.org/officeDocument/2006/relationships/hyperlink" Target="https://witcher.fandom.com/wiki/Mistletoe" TargetMode="External"/><Relationship Id="rId548" Type="http://schemas.openxmlformats.org/officeDocument/2006/relationships/hyperlink" Target="https://witcher.fandom.com/wiki/Green_mutagen" TargetMode="External"/><Relationship Id="rId755" Type="http://schemas.openxmlformats.org/officeDocument/2006/relationships/hyperlink" Target="https://witcher.fandom.com/wiki/Honeysuckle" TargetMode="External"/><Relationship Id="rId962" Type="http://schemas.openxmlformats.org/officeDocument/2006/relationships/hyperlink" Target="https://witcher.fandom.com/wiki/Hellebore_petals" TargetMode="External"/><Relationship Id="rId91" Type="http://schemas.openxmlformats.org/officeDocument/2006/relationships/hyperlink" Target="https://witcher.fandom.com/wiki/Arachas_decoction" TargetMode="External"/><Relationship Id="rId187" Type="http://schemas.openxmlformats.org/officeDocument/2006/relationships/hyperlink" Target="https://witcher.fandom.com/wiki/Devil%27s_Puffball" TargetMode="External"/><Relationship Id="rId394" Type="http://schemas.openxmlformats.org/officeDocument/2006/relationships/hyperlink" Target="https://witcher.fandom.com/wiki/Aether" TargetMode="External"/><Relationship Id="rId408" Type="http://schemas.openxmlformats.org/officeDocument/2006/relationships/hyperlink" Target="https://witcher.fandom.com/wiki/Lesser_blue_mutagen?so=search" TargetMode="External"/><Relationship Id="rId615" Type="http://schemas.openxmlformats.org/officeDocument/2006/relationships/hyperlink" Target="https://witcher.fandom.com/wiki/Hybrid_oil" TargetMode="External"/><Relationship Id="rId822" Type="http://schemas.openxmlformats.org/officeDocument/2006/relationships/hyperlink" Target="https://witcher.fandom.com/wiki/Superior_Petri%27s_Philter" TargetMode="External"/><Relationship Id="rId1038" Type="http://schemas.openxmlformats.org/officeDocument/2006/relationships/hyperlink" Target="https://witcher.fandom.com/wiki/Bear_fat" TargetMode="External"/><Relationship Id="rId254" Type="http://schemas.openxmlformats.org/officeDocument/2006/relationships/hyperlink" Target="https://witcher.fandom.com/wiki/Verbena" TargetMode="External"/><Relationship Id="rId699" Type="http://schemas.openxmlformats.org/officeDocument/2006/relationships/hyperlink" Target="https://witcher.fandom.com/wiki/Winter_cherry" TargetMode="External"/><Relationship Id="rId1091" Type="http://schemas.openxmlformats.org/officeDocument/2006/relationships/hyperlink" Target="https://witcher.fandom.com/wiki/Manuscript_page:_Superior_Thunderbolt" TargetMode="External"/><Relationship Id="rId1105" Type="http://schemas.openxmlformats.org/officeDocument/2006/relationships/hyperlink" Target="https://witcher.fandom.com/wiki/Alchemy_paste" TargetMode="External"/><Relationship Id="rId49" Type="http://schemas.openxmlformats.org/officeDocument/2006/relationships/hyperlink" Target="https://witcher.fandom.com/wiki/Sewant_mushrooms" TargetMode="External"/><Relationship Id="rId114" Type="http://schemas.openxmlformats.org/officeDocument/2006/relationships/hyperlink" Target="https://witcher.fandom.com/wiki/Puffball" TargetMode="External"/><Relationship Id="rId461" Type="http://schemas.openxmlformats.org/officeDocument/2006/relationships/hyperlink" Target="https://witcher.fandom.com/wiki/Rebis" TargetMode="External"/><Relationship Id="rId559" Type="http://schemas.openxmlformats.org/officeDocument/2006/relationships/hyperlink" Target="https://witcher.fandom.com/wiki/Blue_lotus_flower" TargetMode="External"/><Relationship Id="rId766" Type="http://schemas.openxmlformats.org/officeDocument/2006/relationships/hyperlink" Target="https://witcher.fandom.com/wiki/Petri%27s_Philter" TargetMode="External"/><Relationship Id="rId198" Type="http://schemas.openxmlformats.org/officeDocument/2006/relationships/hyperlink" Target="https://witcher.fandom.com/wiki/Enhanced_Blizzard" TargetMode="External"/><Relationship Id="rId321" Type="http://schemas.openxmlformats.org/officeDocument/2006/relationships/hyperlink" Target="https://witcher.fandom.com/wiki/Green_mold" TargetMode="External"/><Relationship Id="rId419" Type="http://schemas.openxmlformats.org/officeDocument/2006/relationships/hyperlink" Target="https://witcher.fandom.com/wiki/Torn-out_page:_Foglet_decoction" TargetMode="External"/><Relationship Id="rId626" Type="http://schemas.openxmlformats.org/officeDocument/2006/relationships/hyperlink" Target="https://witcher.fandom.com/wiki/Nekker_warrior_decoction" TargetMode="External"/><Relationship Id="rId973" Type="http://schemas.openxmlformats.org/officeDocument/2006/relationships/hyperlink" Target="https://witcher.fandom.com/wiki/Alcohest" TargetMode="External"/><Relationship Id="rId1049" Type="http://schemas.openxmlformats.org/officeDocument/2006/relationships/hyperlink" Target="https://witcher.fandom.com/wiki/Manuscript_page:_Superior_Tawny_Owl" TargetMode="External"/><Relationship Id="rId833" Type="http://schemas.openxmlformats.org/officeDocument/2006/relationships/hyperlink" Target="https://witcher.fandom.com/wiki/Arenaria" TargetMode="External"/><Relationship Id="rId1116" Type="http://schemas.openxmlformats.org/officeDocument/2006/relationships/hyperlink" Target="https://witcher.fandom.com/wiki/Manuscript_page:_Enhanced_White_Honey" TargetMode="External"/><Relationship Id="rId265" Type="http://schemas.openxmlformats.org/officeDocument/2006/relationships/hyperlink" Target="https://witcher.fandom.com/wiki/Torn-out_page:_Doppler_decoction" TargetMode="External"/><Relationship Id="rId472" Type="http://schemas.openxmlformats.org/officeDocument/2006/relationships/hyperlink" Target="https://witcher.fandom.com/wiki/Enhanced_Dragon%27s_Dream" TargetMode="External"/><Relationship Id="rId900" Type="http://schemas.openxmlformats.org/officeDocument/2006/relationships/hyperlink" Target="https://witcher.fandom.com/wiki/Formula:_Greater_mutagen_transmutator_-_blue_to_red" TargetMode="External"/><Relationship Id="rId125" Type="http://schemas.openxmlformats.org/officeDocument/2006/relationships/hyperlink" Target="https://witcher.fandom.com/wiki/Cherry_cordial" TargetMode="External"/><Relationship Id="rId332" Type="http://schemas.openxmlformats.org/officeDocument/2006/relationships/hyperlink" Target="https://witcher.fandom.com/wiki/Torn-out_page:_Ekhidna_decoction" TargetMode="External"/><Relationship Id="rId777" Type="http://schemas.openxmlformats.org/officeDocument/2006/relationships/hyperlink" Target="https://witcher.fandom.com/wiki/Verbena" TargetMode="External"/><Relationship Id="rId984" Type="http://schemas.openxmlformats.org/officeDocument/2006/relationships/hyperlink" Target="https://witcher.fandom.com/wiki/Manuscript_page:_Relict_oil" TargetMode="External"/><Relationship Id="rId637" Type="http://schemas.openxmlformats.org/officeDocument/2006/relationships/hyperlink" Target="https://witcher.fandom.com/wiki/Fool%27s_parsley_leaves" TargetMode="External"/><Relationship Id="rId844" Type="http://schemas.openxmlformats.org/officeDocument/2006/relationships/hyperlink" Target="https://witcher.fandom.com/wiki/Longrube" TargetMode="External"/><Relationship Id="rId276" Type="http://schemas.openxmlformats.org/officeDocument/2006/relationships/hyperlink" Target="https://witcher.fandom.com/wiki/Mistletoe" TargetMode="External"/><Relationship Id="rId483" Type="http://schemas.openxmlformats.org/officeDocument/2006/relationships/hyperlink" Target="https://witcher.fandom.com/wiki/Rebis" TargetMode="External"/><Relationship Id="rId690" Type="http://schemas.openxmlformats.org/officeDocument/2006/relationships/hyperlink" Target="https://witcher.fandom.com/wiki/Bison_grass" TargetMode="External"/><Relationship Id="rId704" Type="http://schemas.openxmlformats.org/officeDocument/2006/relationships/hyperlink" Target="https://witcher.fandom.com/wiki/White_gull" TargetMode="External"/><Relationship Id="rId911" Type="http://schemas.openxmlformats.org/officeDocument/2006/relationships/hyperlink" Target="https://witcher.fandom.com/wiki/Greater_green_mutagen" TargetMode="External"/><Relationship Id="rId1127" Type="http://schemas.openxmlformats.org/officeDocument/2006/relationships/hyperlink" Target="https://witcher.fandom.com/wiki/White_myrtle_petals" TargetMode="External"/><Relationship Id="rId40" Type="http://schemas.openxmlformats.org/officeDocument/2006/relationships/hyperlink" Target="https://witcher.fandom.com/wiki/Manuscript_page:_Black_Blood" TargetMode="External"/><Relationship Id="rId136" Type="http://schemas.openxmlformats.org/officeDocument/2006/relationships/hyperlink" Target="https://witcher.fandom.com/wiki/Dog_tallow" TargetMode="External"/><Relationship Id="rId343" Type="http://schemas.openxmlformats.org/officeDocument/2006/relationships/hyperlink" Target="https://witcher.fandom.com/wiki/Water_essence" TargetMode="External"/><Relationship Id="rId550" Type="http://schemas.openxmlformats.org/officeDocument/2006/relationships/hyperlink" Target="https://witcher.fandom.com/wiki/Alchemy_paste" TargetMode="External"/><Relationship Id="rId788" Type="http://schemas.openxmlformats.org/officeDocument/2006/relationships/hyperlink" Target="https://witcher.fandom.com/wiki/Manuscript_page:_Enhanced_Petri%27s_Philter" TargetMode="External"/><Relationship Id="rId995" Type="http://schemas.openxmlformats.org/officeDocument/2006/relationships/hyperlink" Target="https://witcher.fandom.com/wiki/Manuscript_page:_Enhanced_relict_oil" TargetMode="External"/><Relationship Id="rId203" Type="http://schemas.openxmlformats.org/officeDocument/2006/relationships/hyperlink" Target="https://witcher.fandom.com/wiki/Purple_paint_ball" TargetMode="External"/><Relationship Id="rId648" Type="http://schemas.openxmlformats.org/officeDocument/2006/relationships/hyperlink" Target="https://witcher.fandom.com/wiki/Red_mutagen" TargetMode="External"/><Relationship Id="rId855" Type="http://schemas.openxmlformats.org/officeDocument/2006/relationships/hyperlink" Target="https://witcher.fandom.com/wiki/Manuscript_page:_Samum" TargetMode="External"/><Relationship Id="rId1040" Type="http://schemas.openxmlformats.org/officeDocument/2006/relationships/hyperlink" Target="https://witcher.fandom.com/wiki/Verbena" TargetMode="External"/><Relationship Id="rId287" Type="http://schemas.openxmlformats.org/officeDocument/2006/relationships/hyperlink" Target="https://witcher.fandom.com/wiki/Rubedo?so=search" TargetMode="External"/><Relationship Id="rId410" Type="http://schemas.openxmlformats.org/officeDocument/2006/relationships/hyperlink" Target="https://witcher.fandom.com/wiki/Formula:_Lesser_mutagen_transmutator_-_red_to_blue" TargetMode="External"/><Relationship Id="rId494" Type="http://schemas.openxmlformats.org/officeDocument/2006/relationships/hyperlink" Target="https://witcher.fandom.com/wiki/Mistletoe" TargetMode="External"/><Relationship Id="rId508" Type="http://schemas.openxmlformats.org/officeDocument/2006/relationships/hyperlink" Target="https://witcher.fandom.com/wiki/Manuscript_page:_Grapeshot" TargetMode="External"/><Relationship Id="rId715" Type="http://schemas.openxmlformats.org/officeDocument/2006/relationships/hyperlink" Target="https://witcher.fandom.com/wiki/Blowball" TargetMode="External"/><Relationship Id="rId922" Type="http://schemas.openxmlformats.org/officeDocument/2006/relationships/hyperlink" Target="https://witcher.fandom.com/wiki/Manuscript_page:_Enhanced_ogroid_oil" TargetMode="External"/><Relationship Id="rId147" Type="http://schemas.openxmlformats.org/officeDocument/2006/relationships/hyperlink" Target="https://witcher.fandom.com/wiki/Reinald's_Philter?so=search" TargetMode="External"/><Relationship Id="rId354" Type="http://schemas.openxmlformats.org/officeDocument/2006/relationships/hyperlink" Target="https://witcher.fandom.com/wiki/Manuscript_page:_Superior_dimeritium_bomb" TargetMode="External"/><Relationship Id="rId799" Type="http://schemas.openxmlformats.org/officeDocument/2006/relationships/hyperlink" Target="https://witcher.fandom.com/wiki/Necrophage_Oil" TargetMode="External"/><Relationship Id="rId51" Type="http://schemas.openxmlformats.org/officeDocument/2006/relationships/hyperlink" Target="https://witcher.fandom.com/wiki/Dwarven_spirit" TargetMode="External"/><Relationship Id="rId561" Type="http://schemas.openxmlformats.org/officeDocument/2006/relationships/hyperlink" Target="https://witcher.fandom.com/wiki/Celandine" TargetMode="External"/><Relationship Id="rId659" Type="http://schemas.openxmlformats.org/officeDocument/2006/relationships/hyperlink" Target="https://witcher.fandom.com/wiki/Alghoul_bone_marrow" TargetMode="External"/><Relationship Id="rId866" Type="http://schemas.openxmlformats.org/officeDocument/2006/relationships/hyperlink" Target="https://witcher.fandom.com/wiki/White_myrtle_petals" TargetMode="External"/><Relationship Id="rId214" Type="http://schemas.openxmlformats.org/officeDocument/2006/relationships/hyperlink" Target="https://witcher.fandom.com/wiki/Alchemy_paste" TargetMode="External"/><Relationship Id="rId298" Type="http://schemas.openxmlformats.org/officeDocument/2006/relationships/hyperlink" Target="https://witcher.fandom.com/wiki/Optima_mater" TargetMode="External"/><Relationship Id="rId421" Type="http://schemas.openxmlformats.org/officeDocument/2006/relationships/hyperlink" Target="https://witcher.fandom.com/wiki/Stammelford%27s_dust" TargetMode="External"/><Relationship Id="rId519" Type="http://schemas.openxmlformats.org/officeDocument/2006/relationships/hyperlink" Target="https://witcher.fandom.com/wiki/Lesser_green_mutagen" TargetMode="External"/><Relationship Id="rId1051" Type="http://schemas.openxmlformats.org/officeDocument/2006/relationships/hyperlink" Target="https://witcher.fandom.com/wiki/Enhanced_Tawny_Owl" TargetMode="External"/><Relationship Id="rId158" Type="http://schemas.openxmlformats.org/officeDocument/2006/relationships/hyperlink" Target="https://witcher.fandom.com/wiki/Celandine" TargetMode="External"/><Relationship Id="rId726" Type="http://schemas.openxmlformats.org/officeDocument/2006/relationships/hyperlink" Target="https://witcher.fandom.com/wiki/Northern_Wind" TargetMode="External"/><Relationship Id="rId933" Type="http://schemas.openxmlformats.org/officeDocument/2006/relationships/hyperlink" Target="https://witcher.fandom.com/wiki/Nekker_heart" TargetMode="External"/><Relationship Id="rId1009" Type="http://schemas.openxmlformats.org/officeDocument/2006/relationships/hyperlink" Target="https://witcher.fandom.com/wiki/Wyvern_mutagen" TargetMode="External"/><Relationship Id="rId62" Type="http://schemas.openxmlformats.org/officeDocument/2006/relationships/hyperlink" Target="https://witcher.fandom.com/wiki/Cleansing_mixture?so=search" TargetMode="External"/><Relationship Id="rId365" Type="http://schemas.openxmlformats.org/officeDocument/2006/relationships/hyperlink" Target="https://witcher.fandom.com/wiki/Ekimmara_mutagen" TargetMode="External"/><Relationship Id="rId572" Type="http://schemas.openxmlformats.org/officeDocument/2006/relationships/hyperlink" Target="https://witcher.fandom.com/wiki/Katakan_decoction" TargetMode="External"/><Relationship Id="rId225" Type="http://schemas.openxmlformats.org/officeDocument/2006/relationships/hyperlink" Target="https://witcher.fandom.com/wiki/Green_mold" TargetMode="External"/><Relationship Id="rId432" Type="http://schemas.openxmlformats.org/officeDocument/2006/relationships/hyperlink" Target="https://witcher.fandom.com/wiki/Fool%27s_parsley_leaves" TargetMode="External"/><Relationship Id="rId877" Type="http://schemas.openxmlformats.org/officeDocument/2006/relationships/hyperlink" Target="https://witcher.fandom.com/wiki/Manuscript_page:_Enhanced_Samum" TargetMode="External"/><Relationship Id="rId1062" Type="http://schemas.openxmlformats.org/officeDocument/2006/relationships/hyperlink" Target="https://witcher.fandom.com/wiki/Manuscript_page:_Superior_specter_oil" TargetMode="External"/><Relationship Id="rId737" Type="http://schemas.openxmlformats.org/officeDocument/2006/relationships/hyperlink" Target="https://witcher.fandom.com/wiki/Lesser_green_mutagen" TargetMode="External"/><Relationship Id="rId944" Type="http://schemas.openxmlformats.org/officeDocument/2006/relationships/hyperlink" Target="https://witcher.fandom.com/wiki/Dwarven_spirit" TargetMode="External"/><Relationship Id="rId73" Type="http://schemas.openxmlformats.org/officeDocument/2006/relationships/hyperlink" Target="https://witcher.fandom.com/wiki/Alcohest" TargetMode="External"/><Relationship Id="rId169" Type="http://schemas.openxmlformats.org/officeDocument/2006/relationships/hyperlink" Target="https://witcher.fandom.com/wiki/Dwarven_spirit" TargetMode="External"/><Relationship Id="rId376" Type="http://schemas.openxmlformats.org/officeDocument/2006/relationships/hyperlink" Target="https://witcher.fandom.com/wiki/Moleyarrow" TargetMode="External"/><Relationship Id="rId583" Type="http://schemas.openxmlformats.org/officeDocument/2006/relationships/hyperlink" Target="https://witcher.fandom.com/wiki/Vitriol" TargetMode="External"/><Relationship Id="rId790" Type="http://schemas.openxmlformats.org/officeDocument/2006/relationships/hyperlink" Target="https://witcher.fandom.com/wiki/Superior_Northern_Wind" TargetMode="External"/><Relationship Id="rId804" Type="http://schemas.openxmlformats.org/officeDocument/2006/relationships/hyperlink" Target="https://witcher.fandom.com/wiki/Ducal_Water" TargetMode="External"/><Relationship Id="rId4" Type="http://schemas.openxmlformats.org/officeDocument/2006/relationships/hyperlink" Target="https://witcher.fandom.com/wiki/Beast_oil" TargetMode="External"/><Relationship Id="rId236" Type="http://schemas.openxmlformats.org/officeDocument/2006/relationships/hyperlink" Target="https://witcher.fandom.com/wiki/Cave_troll_liver" TargetMode="External"/><Relationship Id="rId443" Type="http://schemas.openxmlformats.org/officeDocument/2006/relationships/hyperlink" Target="https://witcher.fandom.com/wiki/Torn-out_page:_Forktail_decoction" TargetMode="External"/><Relationship Id="rId650" Type="http://schemas.openxmlformats.org/officeDocument/2006/relationships/hyperlink" Target="https://witcher.fandom.com/wiki/Berbercane_fruit" TargetMode="External"/><Relationship Id="rId888" Type="http://schemas.openxmlformats.org/officeDocument/2006/relationships/hyperlink" Target="https://witcher.fandom.com/wiki/Arenaria" TargetMode="External"/><Relationship Id="rId1073" Type="http://schemas.openxmlformats.org/officeDocument/2006/relationships/hyperlink" Target="https://witcher.fandom.com/wiki/Ergot_seeds" TargetMode="External"/><Relationship Id="rId303" Type="http://schemas.openxmlformats.org/officeDocument/2006/relationships/hyperlink" Target="https://witcher.fandom.com/wiki/Han_fiber" TargetMode="External"/><Relationship Id="rId748" Type="http://schemas.openxmlformats.org/officeDocument/2006/relationships/hyperlink" Target="https://witcher.fandom.com/wiki/Hornwort" TargetMode="External"/><Relationship Id="rId955" Type="http://schemas.openxmlformats.org/officeDocument/2006/relationships/hyperlink" Target="https://witcher.fandom.com/wiki/Drowner_brain" TargetMode="External"/><Relationship Id="rId84" Type="http://schemas.openxmlformats.org/officeDocument/2006/relationships/hyperlink" Target="https://witcher.fandom.com/wiki/Hellebore_petals" TargetMode="External"/><Relationship Id="rId387" Type="http://schemas.openxmlformats.org/officeDocument/2006/relationships/hyperlink" Target="https://witcher.fandom.com/wiki/Bloodmoss" TargetMode="External"/><Relationship Id="rId510" Type="http://schemas.openxmlformats.org/officeDocument/2006/relationships/hyperlink" Target="https://witcher.fandom.com/wiki/Enhanced_Hanged_Man%27s_Venom" TargetMode="External"/><Relationship Id="rId594" Type="http://schemas.openxmlformats.org/officeDocument/2006/relationships/hyperlink" Target="https://witcher.fandom.com/wiki/Sulfur" TargetMode="External"/><Relationship Id="rId608" Type="http://schemas.openxmlformats.org/officeDocument/2006/relationships/hyperlink" Target="https://witcher.fandom.com/wiki/Enhanced_hybrid_oil" TargetMode="External"/><Relationship Id="rId815" Type="http://schemas.openxmlformats.org/officeDocument/2006/relationships/hyperlink" Target="https://witcher.fandom.com/wiki/Verbena" TargetMode="External"/><Relationship Id="rId247" Type="http://schemas.openxmlformats.org/officeDocument/2006/relationships/hyperlink" Target="https://witcher.fandom.com/wiki/Wolfsbane" TargetMode="External"/><Relationship Id="rId899" Type="http://schemas.openxmlformats.org/officeDocument/2006/relationships/hyperlink" Target="https://witcher.fandom.com/wiki/Red_mutagen" TargetMode="External"/><Relationship Id="rId1000" Type="http://schemas.openxmlformats.org/officeDocument/2006/relationships/hyperlink" Target="https://witcher.fandom.com/wiki/Manuscript_page:_Superior_Swallow" TargetMode="External"/><Relationship Id="rId1084" Type="http://schemas.openxmlformats.org/officeDocument/2006/relationships/hyperlink" Target="https://witcher.fandom.com/wiki/Fool%27s_parsley_leaves" TargetMode="External"/><Relationship Id="rId107" Type="http://schemas.openxmlformats.org/officeDocument/2006/relationships/hyperlink" Target="https://witcher.fandom.com/wiki/Ghoul%27s_blood" TargetMode="External"/><Relationship Id="rId454" Type="http://schemas.openxmlformats.org/officeDocument/2006/relationships/hyperlink" Target="https://witcher.fandom.com/wiki/Lesser_green_mutagen?so=search" TargetMode="External"/><Relationship Id="rId661" Type="http://schemas.openxmlformats.org/officeDocument/2006/relationships/hyperlink" Target="https://witcher.fandom.com/wiki/Sulfur" TargetMode="External"/><Relationship Id="rId759" Type="http://schemas.openxmlformats.org/officeDocument/2006/relationships/hyperlink" Target="https://witcher.fandom.com/wiki/Superior_insectoid_oil" TargetMode="External"/><Relationship Id="rId966" Type="http://schemas.openxmlformats.org/officeDocument/2006/relationships/hyperlink" Target="https://witcher.fandom.com/wiki/Manuscript_page:_Superior_White_Raffard%27s_Decoction" TargetMode="External"/><Relationship Id="rId11" Type="http://schemas.openxmlformats.org/officeDocument/2006/relationships/hyperlink" Target="https://witcher.fandom.com/wiki/Dwarven_spirit" TargetMode="External"/><Relationship Id="rId314" Type="http://schemas.openxmlformats.org/officeDocument/2006/relationships/hyperlink" Target="https://witcher.fandom.com/wiki/Puffball" TargetMode="External"/><Relationship Id="rId398" Type="http://schemas.openxmlformats.org/officeDocument/2006/relationships/hyperlink" Target="https://witcher.fandom.com/wiki/Dragon%27s_Dream_(bomb)" TargetMode="External"/><Relationship Id="rId521" Type="http://schemas.openxmlformats.org/officeDocument/2006/relationships/hyperlink" Target="https://witcher.fandom.com/wiki/Han_fiber" TargetMode="External"/><Relationship Id="rId619" Type="http://schemas.openxmlformats.org/officeDocument/2006/relationships/hyperlink" Target="https://witcher.fandom.com/wiki/Pringrape" TargetMode="External"/><Relationship Id="rId95" Type="http://schemas.openxmlformats.org/officeDocument/2006/relationships/hyperlink" Target="https://witcher.fandom.com/wiki/Pringrape" TargetMode="External"/><Relationship Id="rId160" Type="http://schemas.openxmlformats.org/officeDocument/2006/relationships/hyperlink" Target="https://witcher.fandom.com/wiki/Enhanced_cursed_oil" TargetMode="External"/><Relationship Id="rId826" Type="http://schemas.openxmlformats.org/officeDocument/2006/relationships/hyperlink" Target="https://witcher.fandom.com/wiki/Allspice" TargetMode="External"/><Relationship Id="rId1011" Type="http://schemas.openxmlformats.org/officeDocument/2006/relationships/hyperlink" Target="https://witcher.fandom.com/wiki/White_myrtle_petals" TargetMode="External"/><Relationship Id="rId1109" Type="http://schemas.openxmlformats.org/officeDocument/2006/relationships/hyperlink" Target="https://witcher.fandom.com/wiki/Manuscript_page:_White_Honey" TargetMode="External"/><Relationship Id="rId258" Type="http://schemas.openxmlformats.org/officeDocument/2006/relationships/hyperlink" Target="https://witcher.fandom.com/wiki/Endrega_heart" TargetMode="External"/><Relationship Id="rId465" Type="http://schemas.openxmlformats.org/officeDocument/2006/relationships/hyperlink" Target="https://witcher.fandom.com/wiki/Superior_Dragon%27s_Dream" TargetMode="External"/><Relationship Id="rId672" Type="http://schemas.openxmlformats.org/officeDocument/2006/relationships/hyperlink" Target="https://witcher.fandom.com/wiki/Sewant_mushrooms" TargetMode="External"/><Relationship Id="rId1095" Type="http://schemas.openxmlformats.org/officeDocument/2006/relationships/hyperlink" Target="https://witcher.fandom.com/wiki/Cortinarius" TargetMode="External"/><Relationship Id="rId22" Type="http://schemas.openxmlformats.org/officeDocument/2006/relationships/hyperlink" Target="https://witcher.fandom.com/wiki/Saltpeter" TargetMode="External"/><Relationship Id="rId118" Type="http://schemas.openxmlformats.org/officeDocument/2006/relationships/hyperlink" Target="https://witcher.fandom.com/wiki/White_myrtle_petals" TargetMode="External"/><Relationship Id="rId325" Type="http://schemas.openxmlformats.org/officeDocument/2006/relationships/hyperlink" Target="https://witcher.fandom.com/wiki/Vermilion?so=search" TargetMode="External"/><Relationship Id="rId532" Type="http://schemas.openxmlformats.org/officeDocument/2006/relationships/hyperlink" Target="https://witcher.fandom.com/wiki/Light_essence" TargetMode="External"/><Relationship Id="rId977" Type="http://schemas.openxmlformats.org/officeDocument/2006/relationships/hyperlink" Target="https://witcher.fandom.com/wiki/Swallow" TargetMode="External"/><Relationship Id="rId171" Type="http://schemas.openxmlformats.org/officeDocument/2006/relationships/hyperlink" Target="https://witcher.fandom.com/wiki/Basilisk_decoction" TargetMode="External"/><Relationship Id="rId837" Type="http://schemas.openxmlformats.org/officeDocument/2006/relationships/hyperlink" Target="https://witcher.fandom.com/wiki/Rebis" TargetMode="External"/><Relationship Id="rId1022" Type="http://schemas.openxmlformats.org/officeDocument/2006/relationships/hyperlink" Target="https://witcher.fandom.com/wiki/Enhanced_relict_oil" TargetMode="External"/><Relationship Id="rId269" Type="http://schemas.openxmlformats.org/officeDocument/2006/relationships/hyperlink" Target="https://witcher.fandom.com/wiki/Allspice_root" TargetMode="External"/><Relationship Id="rId476" Type="http://schemas.openxmlformats.org/officeDocument/2006/relationships/hyperlink" Target="https://witcher.fandom.com/wiki/Lesser_red_mutagen" TargetMode="External"/><Relationship Id="rId683" Type="http://schemas.openxmlformats.org/officeDocument/2006/relationships/hyperlink" Target="https://witcher.fandom.com/wiki/White_myrtle_petals" TargetMode="External"/><Relationship Id="rId890" Type="http://schemas.openxmlformats.org/officeDocument/2006/relationships/hyperlink" Target="https://witcher.fandom.com/wiki/Potion_of_Clearance" TargetMode="External"/><Relationship Id="rId904" Type="http://schemas.openxmlformats.org/officeDocument/2006/relationships/hyperlink" Target="https://witcher.fandom.com/wiki/Ogroid_oil" TargetMode="External"/><Relationship Id="rId33" Type="http://schemas.openxmlformats.org/officeDocument/2006/relationships/hyperlink" Target="https://witcher.fandom.com/wiki/Hellebore_petals" TargetMode="External"/><Relationship Id="rId129" Type="http://schemas.openxmlformats.org/officeDocument/2006/relationships/hyperlink" Target="https://witcher.fandom.com/wiki/Archgriffin_decoction" TargetMode="External"/><Relationship Id="rId336" Type="http://schemas.openxmlformats.org/officeDocument/2006/relationships/hyperlink" Target="https://witcher.fandom.com/wiki/Alchemy_paste" TargetMode="External"/><Relationship Id="rId543" Type="http://schemas.openxmlformats.org/officeDocument/2006/relationships/hyperlink" Target="https://witcher.fandom.com/wiki/Enhanced_Golden_Oriole" TargetMode="External"/><Relationship Id="rId988" Type="http://schemas.openxmlformats.org/officeDocument/2006/relationships/hyperlink" Target="https://witcher.fandom.com/wiki/Drowner_brain" TargetMode="External"/><Relationship Id="rId182" Type="http://schemas.openxmlformats.org/officeDocument/2006/relationships/hyperlink" Target="https://witcher.fandom.com/wiki/Manuscript_page:_Enhanced_Devil%27s_Puffball" TargetMode="External"/><Relationship Id="rId403" Type="http://schemas.openxmlformats.org/officeDocument/2006/relationships/hyperlink" Target="https://witcher.fandom.com/wiki/Bear_fat" TargetMode="External"/><Relationship Id="rId750" Type="http://schemas.openxmlformats.org/officeDocument/2006/relationships/hyperlink" Target="https://witcher.fandom.com/wiki/Essence_of_wraith" TargetMode="External"/><Relationship Id="rId848" Type="http://schemas.openxmlformats.org/officeDocument/2006/relationships/hyperlink" Target="https://witcher.fandom.com/wiki/String" TargetMode="External"/><Relationship Id="rId1033" Type="http://schemas.openxmlformats.org/officeDocument/2006/relationships/hyperlink" Target="https://witcher.fandom.com/wiki/Alcohest" TargetMode="External"/><Relationship Id="rId487" Type="http://schemas.openxmlformats.org/officeDocument/2006/relationships/hyperlink" Target="https://witcher.fandom.com/wiki/Dwarven_spirit" TargetMode="External"/><Relationship Id="rId610" Type="http://schemas.openxmlformats.org/officeDocument/2006/relationships/hyperlink" Target="https://witcher.fandom.com/wiki/Manuscript_page:_Enhanced_hybrid_oil" TargetMode="External"/><Relationship Id="rId694" Type="http://schemas.openxmlformats.org/officeDocument/2006/relationships/hyperlink" Target="https://witcher.fandom.com/wiki/Rubedo" TargetMode="External"/><Relationship Id="rId708" Type="http://schemas.openxmlformats.org/officeDocument/2006/relationships/hyperlink" Target="https://witcher.fandom.com/wiki/Sulfur" TargetMode="External"/><Relationship Id="rId915" Type="http://schemas.openxmlformats.org/officeDocument/2006/relationships/hyperlink" Target="https://witcher.fandom.com/wiki/Hop_umbels" TargetMode="External"/><Relationship Id="rId347" Type="http://schemas.openxmlformats.org/officeDocument/2006/relationships/hyperlink" Target="https://witcher.fandom.com/wiki/Cockatrice_stomach" TargetMode="External"/><Relationship Id="rId999" Type="http://schemas.openxmlformats.org/officeDocument/2006/relationships/hyperlink" Target="https://witcher.fandom.com/wiki/White_gull" TargetMode="External"/><Relationship Id="rId1100" Type="http://schemas.openxmlformats.org/officeDocument/2006/relationships/hyperlink" Target="https://witcher.fandom.com/wiki/Wolfsbane" TargetMode="External"/><Relationship Id="rId44" Type="http://schemas.openxmlformats.org/officeDocument/2006/relationships/hyperlink" Target="https://witcher.fandom.com/wiki/Chort_lure?so=search" TargetMode="External"/><Relationship Id="rId554" Type="http://schemas.openxmlformats.org/officeDocument/2006/relationships/hyperlink" Target="https://witcher.fandom.com/wiki/Calcium_equum" TargetMode="External"/><Relationship Id="rId761" Type="http://schemas.openxmlformats.org/officeDocument/2006/relationships/hyperlink" Target="https://witcher.fandom.com/wiki/Manuscript_page:_Superior_insectoid_oil" TargetMode="External"/><Relationship Id="rId859" Type="http://schemas.openxmlformats.org/officeDocument/2006/relationships/hyperlink" Target="https://witcher.fandom.com/wiki/Crow%27s_eye" TargetMode="External"/><Relationship Id="rId193" Type="http://schemas.openxmlformats.org/officeDocument/2006/relationships/hyperlink" Target="https://witcher.fandom.com/wiki/Calcium_equum" TargetMode="External"/><Relationship Id="rId207" Type="http://schemas.openxmlformats.org/officeDocument/2006/relationships/hyperlink" Target="https://witcher.fandom.com/wiki/Blizzard" TargetMode="External"/><Relationship Id="rId414" Type="http://schemas.openxmlformats.org/officeDocument/2006/relationships/hyperlink" Target="https://witcher.fandom.com/wiki/Vitriol" TargetMode="External"/><Relationship Id="rId498" Type="http://schemas.openxmlformats.org/officeDocument/2006/relationships/hyperlink" Target="https://witcher.fandom.com/wiki/Lesser_blue_mutagen" TargetMode="External"/><Relationship Id="rId621" Type="http://schemas.openxmlformats.org/officeDocument/2006/relationships/hyperlink" Target="https://witcher.fandom.com/wiki/Saltpeter" TargetMode="External"/><Relationship Id="rId1044" Type="http://schemas.openxmlformats.org/officeDocument/2006/relationships/hyperlink" Target="https://witcher.fandom.com/wiki/Enhanced_specter_oil" TargetMode="External"/><Relationship Id="rId260" Type="http://schemas.openxmlformats.org/officeDocument/2006/relationships/hyperlink" Target="https://witcher.fandom.com/wiki/Ergot_seeds" TargetMode="External"/><Relationship Id="rId719" Type="http://schemas.openxmlformats.org/officeDocument/2006/relationships/hyperlink" Target="https://witcher.fandom.com/wiki/Manuscript_page:_Enhanced_insectoid_oil" TargetMode="External"/><Relationship Id="rId926" Type="http://schemas.openxmlformats.org/officeDocument/2006/relationships/hyperlink" Target="https://witcher.fandom.com/wiki/Foglet_teeth" TargetMode="External"/><Relationship Id="rId1111" Type="http://schemas.openxmlformats.org/officeDocument/2006/relationships/hyperlink" Target="https://witcher.fandom.com/wiki/Honeysuckle" TargetMode="External"/><Relationship Id="rId55" Type="http://schemas.openxmlformats.org/officeDocument/2006/relationships/hyperlink" Target="https://witcher.fandom.com/wiki/Albedo" TargetMode="External"/><Relationship Id="rId120" Type="http://schemas.openxmlformats.org/officeDocument/2006/relationships/hyperlink" Target="https://witcher.fandom.com/wiki/Redanian_herbal" TargetMode="External"/><Relationship Id="rId358" Type="http://schemas.openxmlformats.org/officeDocument/2006/relationships/hyperlink" Target="https://witcher.fandom.com/wiki/Ekimmara_decoction" TargetMode="External"/><Relationship Id="rId565" Type="http://schemas.openxmlformats.org/officeDocument/2006/relationships/hyperlink" Target="https://witcher.fandom.com/wiki/Light_essence" TargetMode="External"/><Relationship Id="rId772" Type="http://schemas.openxmlformats.org/officeDocument/2006/relationships/hyperlink" Target="https://witcher.fandom.com/wiki/Arenaria" TargetMode="External"/><Relationship Id="rId218" Type="http://schemas.openxmlformats.org/officeDocument/2006/relationships/hyperlink" Target="https://witcher.fandom.com/wiki/Ginatia_petals" TargetMode="External"/><Relationship Id="rId425" Type="http://schemas.openxmlformats.org/officeDocument/2006/relationships/hyperlink" Target="https://witcher.fandom.com/wiki/Full_Moon" TargetMode="External"/><Relationship Id="rId632" Type="http://schemas.openxmlformats.org/officeDocument/2006/relationships/hyperlink" Target="https://witcher.fandom.com/wiki/Buckthorn" TargetMode="External"/><Relationship Id="rId1055" Type="http://schemas.openxmlformats.org/officeDocument/2006/relationships/hyperlink" Target="https://witcher.fandom.com/wiki/Wolfsbane" TargetMode="External"/><Relationship Id="rId271" Type="http://schemas.openxmlformats.org/officeDocument/2006/relationships/hyperlink" Target="https://witcher.fandom.com/wiki/Dog_tallow" TargetMode="External"/><Relationship Id="rId937" Type="http://schemas.openxmlformats.org/officeDocument/2006/relationships/hyperlink" Target="https://witcher.fandom.com/wiki/Enhanced_White_Raffard%27s_Decoction" TargetMode="External"/><Relationship Id="rId1122" Type="http://schemas.openxmlformats.org/officeDocument/2006/relationships/hyperlink" Target="https://witcher.fandom.com/wiki/White_myrtle_petals" TargetMode="External"/><Relationship Id="rId66" Type="http://schemas.openxmlformats.org/officeDocument/2006/relationships/hyperlink" Target="https://witcher.fandom.com/wiki/Puffball" TargetMode="External"/><Relationship Id="rId131" Type="http://schemas.openxmlformats.org/officeDocument/2006/relationships/hyperlink" Target="https://witcher.fandom.com/wiki/Torn-out_page:_Archgriffin_decoction" TargetMode="External"/><Relationship Id="rId369" Type="http://schemas.openxmlformats.org/officeDocument/2006/relationships/hyperlink" Target="https://witcher.fandom.com/wiki/Formula:_Vitriol" TargetMode="External"/><Relationship Id="rId576" Type="http://schemas.openxmlformats.org/officeDocument/2006/relationships/hyperlink" Target="https://witcher.fandom.com/wiki/Alchemists%27_powder" TargetMode="External"/><Relationship Id="rId783" Type="http://schemas.openxmlformats.org/officeDocument/2006/relationships/hyperlink" Target="https://witcher.fandom.com/wiki/Allspice" TargetMode="External"/><Relationship Id="rId990" Type="http://schemas.openxmlformats.org/officeDocument/2006/relationships/hyperlink" Target="https://witcher.fandom.com/wiki/Dwarven_spirit" TargetMode="External"/><Relationship Id="rId229" Type="http://schemas.openxmlformats.org/officeDocument/2006/relationships/hyperlink" Target="https://witcher.fandom.com/wiki/Cortinarius" TargetMode="External"/><Relationship Id="rId436" Type="http://schemas.openxmlformats.org/officeDocument/2006/relationships/hyperlink" Target="https://witcher.fandom.com/wiki/Honeysuckle" TargetMode="External"/><Relationship Id="rId643" Type="http://schemas.openxmlformats.org/officeDocument/2006/relationships/hyperlink" Target="https://witcher.fandom.com/wiki/Maribor_Forest_(potion)" TargetMode="External"/><Relationship Id="rId1066" Type="http://schemas.openxmlformats.org/officeDocument/2006/relationships/hyperlink" Target="https://witcher.fandom.com/wiki/Dwarven_spirit" TargetMode="External"/><Relationship Id="rId850" Type="http://schemas.openxmlformats.org/officeDocument/2006/relationships/hyperlink" Target="https://witcher.fandom.com/wiki/Pringrape" TargetMode="External"/><Relationship Id="rId948" Type="http://schemas.openxmlformats.org/officeDocument/2006/relationships/hyperlink" Target="https://witcher.fandom.com/wiki/Training_bomb?so=search" TargetMode="External"/><Relationship Id="rId77" Type="http://schemas.openxmlformats.org/officeDocument/2006/relationships/hyperlink" Target="https://witcher.fandom.com/wiki/Wolfsbane" TargetMode="External"/><Relationship Id="rId282" Type="http://schemas.openxmlformats.org/officeDocument/2006/relationships/hyperlink" Target="https://witcher.fandom.com/wiki/Rebis" TargetMode="External"/><Relationship Id="rId503" Type="http://schemas.openxmlformats.org/officeDocument/2006/relationships/hyperlink" Target="https://witcher.fandom.com/wiki/Aether" TargetMode="External"/><Relationship Id="rId587" Type="http://schemas.openxmlformats.org/officeDocument/2006/relationships/hyperlink" Target="https://witcher.fandom.com/wiki/Calcium_equum" TargetMode="External"/><Relationship Id="rId710" Type="http://schemas.openxmlformats.org/officeDocument/2006/relationships/hyperlink" Target="https://witcher.fandom.com/wiki/Ranogrin" TargetMode="External"/><Relationship Id="rId808" Type="http://schemas.openxmlformats.org/officeDocument/2006/relationships/hyperlink" Target="https://witcher.fandom.com/wiki/The_Decoctions_of_the_Grasses?so=search" TargetMode="External"/><Relationship Id="rId8" Type="http://schemas.openxmlformats.org/officeDocument/2006/relationships/hyperlink" Target="https://witcher.fandom.com/wiki/Dwarven_spirit" TargetMode="External"/><Relationship Id="rId142" Type="http://schemas.openxmlformats.org/officeDocument/2006/relationships/hyperlink" Target="https://witcher.fandom.com/wiki/Nostrix" TargetMode="External"/><Relationship Id="rId447" Type="http://schemas.openxmlformats.org/officeDocument/2006/relationships/hyperlink" Target="https://witcher.fandom.com/wiki/Alchemy_paste" TargetMode="External"/><Relationship Id="rId794" Type="http://schemas.openxmlformats.org/officeDocument/2006/relationships/hyperlink" Target="https://witcher.fandom.com/wiki/Hydragenum" TargetMode="External"/><Relationship Id="rId1077" Type="http://schemas.openxmlformats.org/officeDocument/2006/relationships/hyperlink" Target="https://witcher.fandom.com/wiki/Rebis" TargetMode="External"/><Relationship Id="rId654" Type="http://schemas.openxmlformats.org/officeDocument/2006/relationships/hyperlink" Target="https://witcher.fandom.com/wiki/Quicksilver_solution" TargetMode="External"/><Relationship Id="rId861" Type="http://schemas.openxmlformats.org/officeDocument/2006/relationships/hyperlink" Target="https://witcher.fandom.com/wiki/Formula:_Greater_mutagen_transmutator_-_red_to_green" TargetMode="External"/><Relationship Id="rId959" Type="http://schemas.openxmlformats.org/officeDocument/2006/relationships/hyperlink" Target="https://witcher.fandom.com/wiki/Alchemy_paste" TargetMode="External"/><Relationship Id="rId293" Type="http://schemas.openxmlformats.org/officeDocument/2006/relationships/hyperlink" Target="https://witcher.fandom.com/wiki/Cat_(potion)?so=search" TargetMode="External"/><Relationship Id="rId307" Type="http://schemas.openxmlformats.org/officeDocument/2006/relationships/hyperlink" Target="https://witcher.fandom.com/wiki/Enhanced_Dimeritium_bomb" TargetMode="External"/><Relationship Id="rId514" Type="http://schemas.openxmlformats.org/officeDocument/2006/relationships/hyperlink" Target="https://witcher.fandom.com/wiki/Griffin_decoction" TargetMode="External"/><Relationship Id="rId721" Type="http://schemas.openxmlformats.org/officeDocument/2006/relationships/hyperlink" Target="https://witcher.fandom.com/wiki/Nigredo" TargetMode="External"/><Relationship Id="rId88" Type="http://schemas.openxmlformats.org/officeDocument/2006/relationships/hyperlink" Target="https://witcher.fandom.com/wiki/Beggartick_blossoms" TargetMode="External"/><Relationship Id="rId153" Type="http://schemas.openxmlformats.org/officeDocument/2006/relationships/hyperlink" Target="https://witcher.fandom.com/wiki/Nostrix" TargetMode="External"/><Relationship Id="rId360" Type="http://schemas.openxmlformats.org/officeDocument/2006/relationships/hyperlink" Target="https://witcher.fandom.com/wiki/Torn-out_page:_Ekimmara_decoction" TargetMode="External"/><Relationship Id="rId598" Type="http://schemas.openxmlformats.org/officeDocument/2006/relationships/hyperlink" Target="https://witcher.fandom.com/wiki/Leshen_decoction" TargetMode="External"/><Relationship Id="rId819" Type="http://schemas.openxmlformats.org/officeDocument/2006/relationships/hyperlink" Target="https://witcher.fandom.com/wiki/Enhanced_necrophage_oil" TargetMode="External"/><Relationship Id="rId1004" Type="http://schemas.openxmlformats.org/officeDocument/2006/relationships/hyperlink" Target="https://witcher.fandom.com/wiki/Wyvern_decoction" TargetMode="External"/><Relationship Id="rId220" Type="http://schemas.openxmlformats.org/officeDocument/2006/relationships/hyperlink" Target="https://witcher.fandom.com/wiki/Red_paint_ball" TargetMode="External"/><Relationship Id="rId458" Type="http://schemas.openxmlformats.org/officeDocument/2006/relationships/hyperlink" Target="https://witcher.fandom.com/wiki/Full_Moon" TargetMode="External"/><Relationship Id="rId665" Type="http://schemas.openxmlformats.org/officeDocument/2006/relationships/hyperlink" Target="https://witcher.fandom.com/wiki/Mistletoe" TargetMode="External"/><Relationship Id="rId872" Type="http://schemas.openxmlformats.org/officeDocument/2006/relationships/hyperlink" Target="https://witcher.fandom.com/wiki/Water_hag_decoction" TargetMode="External"/><Relationship Id="rId1088" Type="http://schemas.openxmlformats.org/officeDocument/2006/relationships/hyperlink" Target="https://witcher.fandom.com/wiki/Manuscript_page:_Enhanced_vampire_oil" TargetMode="External"/><Relationship Id="rId15" Type="http://schemas.openxmlformats.org/officeDocument/2006/relationships/hyperlink" Target="https://witcher.fandom.com/wiki/Alcohest?so=search" TargetMode="External"/><Relationship Id="rId318" Type="http://schemas.openxmlformats.org/officeDocument/2006/relationships/hyperlink" Target="https://witcher.fandom.com/wiki/Manuscript_page:_Enhanced_Cat" TargetMode="External"/><Relationship Id="rId525" Type="http://schemas.openxmlformats.org/officeDocument/2006/relationships/hyperlink" Target="https://witcher.fandom.com/wiki/Calcium_equum" TargetMode="External"/><Relationship Id="rId732" Type="http://schemas.openxmlformats.org/officeDocument/2006/relationships/hyperlink" Target="https://witcher.fandom.com/wiki/Lesser_red_mutagen" TargetMode="External"/><Relationship Id="rId99" Type="http://schemas.openxmlformats.org/officeDocument/2006/relationships/hyperlink" Target="https://witcher.fandom.com/wiki/Superior_Dancing_Star" TargetMode="External"/><Relationship Id="rId164" Type="http://schemas.openxmlformats.org/officeDocument/2006/relationships/hyperlink" Target="https://witcher.fandom.com/wiki/Sewant_mushrooms" TargetMode="External"/><Relationship Id="rId371" Type="http://schemas.openxmlformats.org/officeDocument/2006/relationships/hyperlink" Target="https://witcher.fandom.com/wiki/Cortinarius" TargetMode="External"/><Relationship Id="rId1015" Type="http://schemas.openxmlformats.org/officeDocument/2006/relationships/hyperlink" Target="https://witcher.fandom.com/wiki/Celandine" TargetMode="External"/><Relationship Id="rId469" Type="http://schemas.openxmlformats.org/officeDocument/2006/relationships/hyperlink" Target="https://witcher.fandom.com/wiki/Essence_of_wraith" TargetMode="External"/><Relationship Id="rId676" Type="http://schemas.openxmlformats.org/officeDocument/2006/relationships/hyperlink" Target="https://witcher.fandom.com/wiki/Formula:_Mutagen_transmutator_-_blue_to_red" TargetMode="External"/><Relationship Id="rId883" Type="http://schemas.openxmlformats.org/officeDocument/2006/relationships/hyperlink" Target="https://witcher.fandom.com/wiki/Nazairi_basil" TargetMode="External"/><Relationship Id="rId1099" Type="http://schemas.openxmlformats.org/officeDocument/2006/relationships/hyperlink" Target="https://witcher.fandom.com/wiki/Verbena" TargetMode="External"/><Relationship Id="rId26" Type="http://schemas.openxmlformats.org/officeDocument/2006/relationships/hyperlink" Target="https://witcher.fandom.com/wiki/Alghoul_bone_marrow" TargetMode="External"/><Relationship Id="rId231" Type="http://schemas.openxmlformats.org/officeDocument/2006/relationships/hyperlink" Target="https://witcher.fandom.com/wiki/Alchemists%27_powder" TargetMode="External"/><Relationship Id="rId329" Type="http://schemas.openxmlformats.org/officeDocument/2006/relationships/hyperlink" Target="https://witcher.fandom.com/wiki/Berbercane_fruit" TargetMode="External"/><Relationship Id="rId536" Type="http://schemas.openxmlformats.org/officeDocument/2006/relationships/hyperlink" Target="https://witcher.fandom.com/wiki/Formula:_Mutagen_transmutator_-_green_to_blue" TargetMode="External"/><Relationship Id="rId175" Type="http://schemas.openxmlformats.org/officeDocument/2006/relationships/hyperlink" Target="https://witcher.fandom.com/wiki/Blue_paint_ball?so=search" TargetMode="External"/><Relationship Id="rId743" Type="http://schemas.openxmlformats.org/officeDocument/2006/relationships/hyperlink" Target="https://witcher.fandom.com/wiki/Nekker_pheromones" TargetMode="External"/><Relationship Id="rId950" Type="http://schemas.openxmlformats.org/officeDocument/2006/relationships/hyperlink" Target="https://witcher.fandom.com/wiki/Ginatia_petals" TargetMode="External"/><Relationship Id="rId1026" Type="http://schemas.openxmlformats.org/officeDocument/2006/relationships/hyperlink" Target="https://witcher.fandom.com/wiki/Devourer%27s_blood" TargetMode="External"/><Relationship Id="rId382" Type="http://schemas.openxmlformats.org/officeDocument/2006/relationships/hyperlink" Target="https://witcher.fandom.com/wiki/Manuscript_page:_Elementa_oil" TargetMode="External"/><Relationship Id="rId603" Type="http://schemas.openxmlformats.org/officeDocument/2006/relationships/hyperlink" Target="https://witcher.fandom.com/wiki/Lesser_green_mutagen" TargetMode="External"/><Relationship Id="rId687" Type="http://schemas.openxmlformats.org/officeDocument/2006/relationships/hyperlink" Target="https://witcher.fandom.com/wiki/Alchemists%27_powder" TargetMode="External"/><Relationship Id="rId810" Type="http://schemas.openxmlformats.org/officeDocument/2006/relationships/hyperlink" Target="https://witcher.fandom.com/wiki/Formula:_The_Decoctions_of_the_Grasses" TargetMode="External"/><Relationship Id="rId908" Type="http://schemas.openxmlformats.org/officeDocument/2006/relationships/hyperlink" Target="https://witcher.fandom.com/wiki/Superior_Samum" TargetMode="External"/><Relationship Id="rId242" Type="http://schemas.openxmlformats.org/officeDocument/2006/relationships/hyperlink" Target="https://witcher.fandom.com/wiki/Torn-out_page:_Cockatrice_decoction" TargetMode="External"/><Relationship Id="rId894" Type="http://schemas.openxmlformats.org/officeDocument/2006/relationships/hyperlink" Target="https://witcher.fandom.com/wiki/Ergot_seeds" TargetMode="External"/><Relationship Id="rId37" Type="http://schemas.openxmlformats.org/officeDocument/2006/relationships/hyperlink" Target="https://witcher.fandom.com/wiki/Beast_oil" TargetMode="External"/><Relationship Id="rId102" Type="http://schemas.openxmlformats.org/officeDocument/2006/relationships/hyperlink" Target="https://witcher.fandom.com/wiki/White_myrtle_petals" TargetMode="External"/><Relationship Id="rId547" Type="http://schemas.openxmlformats.org/officeDocument/2006/relationships/hyperlink" Target="https://witcher.fandom.com/wiki/Grapeshot" TargetMode="External"/><Relationship Id="rId754" Type="http://schemas.openxmlformats.org/officeDocument/2006/relationships/hyperlink" Target="https://witcher.fandom.com/wiki/Greater_green_mutagen" TargetMode="External"/><Relationship Id="rId961" Type="http://schemas.openxmlformats.org/officeDocument/2006/relationships/hyperlink" Target="https://witcher.fandom.com/wiki/Nekker_heart" TargetMode="External"/><Relationship Id="rId90" Type="http://schemas.openxmlformats.org/officeDocument/2006/relationships/hyperlink" Target="https://witcher.fandom.com/wiki/Hellebore_petals" TargetMode="External"/><Relationship Id="rId186" Type="http://schemas.openxmlformats.org/officeDocument/2006/relationships/hyperlink" Target="https://witcher.fandom.com/wiki/Blowball" TargetMode="External"/><Relationship Id="rId393" Type="http://schemas.openxmlformats.org/officeDocument/2006/relationships/hyperlink" Target="https://witcher.fandom.com/wiki/Hellebore_petals" TargetMode="External"/><Relationship Id="rId407" Type="http://schemas.openxmlformats.org/officeDocument/2006/relationships/hyperlink" Target="https://witcher.fandom.com/wiki/Phosphorus" TargetMode="External"/><Relationship Id="rId614" Type="http://schemas.openxmlformats.org/officeDocument/2006/relationships/hyperlink" Target="https://witcher.fandom.com/wiki/Blue_mutagen" TargetMode="External"/><Relationship Id="rId821" Type="http://schemas.openxmlformats.org/officeDocument/2006/relationships/hyperlink" Target="https://witcher.fandom.com/wiki/Manuscript_page:_Enhanced_necrophage_oil" TargetMode="External"/><Relationship Id="rId1037" Type="http://schemas.openxmlformats.org/officeDocument/2006/relationships/hyperlink" Target="https://witcher.fandom.com/wiki/Specter_Oil" TargetMode="External"/><Relationship Id="rId253" Type="http://schemas.openxmlformats.org/officeDocument/2006/relationships/hyperlink" Target="https://witcher.fandom.com/wiki/Formula:_Shaelmaar_bait" TargetMode="External"/><Relationship Id="rId460" Type="http://schemas.openxmlformats.org/officeDocument/2006/relationships/hyperlink" Target="https://witcher.fandom.com/wiki/Bryonia" TargetMode="External"/><Relationship Id="rId698" Type="http://schemas.openxmlformats.org/officeDocument/2006/relationships/hyperlink" Target="https://witcher.fandom.com/wiki/Quicksilver_Solution" TargetMode="External"/><Relationship Id="rId919" Type="http://schemas.openxmlformats.org/officeDocument/2006/relationships/hyperlink" Target="https://witcher.fandom.com/wiki/Winter_cherry" TargetMode="External"/><Relationship Id="rId1090" Type="http://schemas.openxmlformats.org/officeDocument/2006/relationships/hyperlink" Target="https://witcher.fandom.com/wiki/White_gull" TargetMode="External"/><Relationship Id="rId1104" Type="http://schemas.openxmlformats.org/officeDocument/2006/relationships/hyperlink" Target="https://witcher.fandom.com/wiki/Superior_vampire_oil" TargetMode="External"/><Relationship Id="rId48" Type="http://schemas.openxmlformats.org/officeDocument/2006/relationships/hyperlink" Target="https://witcher.fandom.com/wiki/The_Witcher_3_junk" TargetMode="External"/><Relationship Id="rId113" Type="http://schemas.openxmlformats.org/officeDocument/2006/relationships/hyperlink" Target="https://witcher.fandom.com/wiki/Verbena" TargetMode="External"/><Relationship Id="rId320" Type="http://schemas.openxmlformats.org/officeDocument/2006/relationships/hyperlink" Target="https://witcher.fandom.com/wiki/Optima_mater" TargetMode="External"/><Relationship Id="rId558" Type="http://schemas.openxmlformats.org/officeDocument/2006/relationships/hyperlink" Target="https://witcher.fandom.com/wiki/Blowball" TargetMode="External"/><Relationship Id="rId765" Type="http://schemas.openxmlformats.org/officeDocument/2006/relationships/hyperlink" Target="https://witcher.fandom.com/wiki/Enhanced_insectoid_oil" TargetMode="External"/><Relationship Id="rId972" Type="http://schemas.openxmlformats.org/officeDocument/2006/relationships/hyperlink" Target="https://witcher.fandom.com/wiki/Enhanced_Swallow" TargetMode="External"/><Relationship Id="rId197" Type="http://schemas.openxmlformats.org/officeDocument/2006/relationships/hyperlink" Target="https://witcher.fandom.com/wiki/Balisse_fruit" TargetMode="External"/><Relationship Id="rId418" Type="http://schemas.openxmlformats.org/officeDocument/2006/relationships/hyperlink" Target="https://witcher.fandom.com/wiki/Dwarven_spirit" TargetMode="External"/><Relationship Id="rId625" Type="http://schemas.openxmlformats.org/officeDocument/2006/relationships/hyperlink" Target="https://witcher.fandom.com/wiki/Balisse_fruit" TargetMode="External"/><Relationship Id="rId832" Type="http://schemas.openxmlformats.org/officeDocument/2006/relationships/hyperlink" Target="https://witcher.fandom.com/wiki/Rotfiend_blood" TargetMode="External"/><Relationship Id="rId1048" Type="http://schemas.openxmlformats.org/officeDocument/2006/relationships/hyperlink" Target="https://witcher.fandom.com/wiki/White_gull" TargetMode="External"/><Relationship Id="rId264" Type="http://schemas.openxmlformats.org/officeDocument/2006/relationships/hyperlink" Target="https://witcher.fandom.com/wiki/Dwarven_spirit" TargetMode="External"/><Relationship Id="rId471" Type="http://schemas.openxmlformats.org/officeDocument/2006/relationships/hyperlink" Target="https://witcher.fandom.com/wiki/Bryonia" TargetMode="External"/><Relationship Id="rId1115" Type="http://schemas.openxmlformats.org/officeDocument/2006/relationships/hyperlink" Target="https://witcher.fandom.com/wiki/Alcohest" TargetMode="External"/><Relationship Id="rId59" Type="http://schemas.openxmlformats.org/officeDocument/2006/relationships/hyperlink" Target="https://witcher.fandom.com/wiki/Ghoul%27s_blood" TargetMode="External"/><Relationship Id="rId124" Type="http://schemas.openxmlformats.org/officeDocument/2006/relationships/hyperlink" Target="https://witcher.fandom.com/wiki/Sulfur" TargetMode="External"/><Relationship Id="rId569" Type="http://schemas.openxmlformats.org/officeDocument/2006/relationships/hyperlink" Target="https://witcher.fandom.com/wiki/Superior_Golden_Oriole" TargetMode="External"/><Relationship Id="rId776" Type="http://schemas.openxmlformats.org/officeDocument/2006/relationships/hyperlink" Target="https://witcher.fandom.com/wiki/Specter_dust" TargetMode="External"/><Relationship Id="rId983" Type="http://schemas.openxmlformats.org/officeDocument/2006/relationships/hyperlink" Target="https://witcher.fandom.com/wiki/Dog_tallow" TargetMode="External"/><Relationship Id="rId331" Type="http://schemas.openxmlformats.org/officeDocument/2006/relationships/hyperlink" Target="https://witcher.fandom.com/wiki/Dwarven_spirit" TargetMode="External"/><Relationship Id="rId429" Type="http://schemas.openxmlformats.org/officeDocument/2006/relationships/hyperlink" Target="https://witcher.fandom.com/wiki/Dragon%27s_Dream_(bomb)" TargetMode="External"/><Relationship Id="rId636" Type="http://schemas.openxmlformats.org/officeDocument/2006/relationships/hyperlink" Target="https://witcher.fandom.com/wiki/Drowner_tongue" TargetMode="External"/><Relationship Id="rId1059" Type="http://schemas.openxmlformats.org/officeDocument/2006/relationships/hyperlink" Target="https://witcher.fandom.com/wiki/Mandrake_root" TargetMode="External"/><Relationship Id="rId843" Type="http://schemas.openxmlformats.org/officeDocument/2006/relationships/hyperlink" Target="https://witcher.fandom.com/wiki/Arenaria" TargetMode="External"/><Relationship Id="rId1126" Type="http://schemas.openxmlformats.org/officeDocument/2006/relationships/hyperlink" Target="https://witcher.fandom.com/wiki/Honeysuckle" TargetMode="External"/><Relationship Id="rId275" Type="http://schemas.openxmlformats.org/officeDocument/2006/relationships/hyperlink" Target="https://witcher.fandom.com/wiki/Ginatia_petals" TargetMode="External"/><Relationship Id="rId482" Type="http://schemas.openxmlformats.org/officeDocument/2006/relationships/hyperlink" Target="https://witcher.fandom.com/wiki/Optima_mater" TargetMode="External"/><Relationship Id="rId703" Type="http://schemas.openxmlformats.org/officeDocument/2006/relationships/hyperlink" Target="https://witcher.fandom.com/wiki/Superior_Maribor_Forest" TargetMode="External"/><Relationship Id="rId910" Type="http://schemas.openxmlformats.org/officeDocument/2006/relationships/hyperlink" Target="https://witcher.fandom.com/wiki/Manuscript_page:_Superior_Samum" TargetMode="External"/><Relationship Id="rId135" Type="http://schemas.openxmlformats.org/officeDocument/2006/relationships/hyperlink" Target="https://witcher.fandom.com/wiki/Cursed_oil?so=search" TargetMode="External"/><Relationship Id="rId342" Type="http://schemas.openxmlformats.org/officeDocument/2006/relationships/hyperlink" Target="https://witcher.fandom.com/wiki/Enhanced_draconid_oil" TargetMode="External"/><Relationship Id="rId787" Type="http://schemas.openxmlformats.org/officeDocument/2006/relationships/hyperlink" Target="https://witcher.fandom.com/wiki/Alcohest" TargetMode="External"/><Relationship Id="rId994" Type="http://schemas.openxmlformats.org/officeDocument/2006/relationships/hyperlink" Target="https://witcher.fandom.com/wiki/Bear_fat" TargetMode="External"/><Relationship Id="rId202" Type="http://schemas.openxmlformats.org/officeDocument/2006/relationships/hyperlink" Target="https://witcher.fandom.com/wiki/Endrega_heart" TargetMode="External"/><Relationship Id="rId647" Type="http://schemas.openxmlformats.org/officeDocument/2006/relationships/hyperlink" Target="https://witcher.fandom.com/wiki/Moon_Dust" TargetMode="External"/><Relationship Id="rId854" Type="http://schemas.openxmlformats.org/officeDocument/2006/relationships/hyperlink" Target="https://witcher.fandom.com/wiki/Saltpeter" TargetMode="External"/><Relationship Id="rId286" Type="http://schemas.openxmlformats.org/officeDocument/2006/relationships/hyperlink" Target="https://witcher.fandom.com/wiki/Manuscript_page:_Dimeritium_bomb" TargetMode="External"/><Relationship Id="rId493" Type="http://schemas.openxmlformats.org/officeDocument/2006/relationships/hyperlink" Target="https://witcher.fandom.com/wiki/Manuscript_page:_Hanged_Man%27s_Venom" TargetMode="External"/><Relationship Id="rId507" Type="http://schemas.openxmlformats.org/officeDocument/2006/relationships/hyperlink" Target="https://witcher.fandom.com/wiki/Grapeshot" TargetMode="External"/><Relationship Id="rId714" Type="http://schemas.openxmlformats.org/officeDocument/2006/relationships/hyperlink" Target="https://witcher.fandom.com/wiki/Berbercane_fruit" TargetMode="External"/><Relationship Id="rId921" Type="http://schemas.openxmlformats.org/officeDocument/2006/relationships/hyperlink" Target="https://witcher.fandom.com/wiki/Bear_fat" TargetMode="External"/><Relationship Id="rId50" Type="http://schemas.openxmlformats.org/officeDocument/2006/relationships/hyperlink" Target="https://witcher.fandom.com/wiki/Ancient_leshen_decoction" TargetMode="External"/><Relationship Id="rId146" Type="http://schemas.openxmlformats.org/officeDocument/2006/relationships/hyperlink" Target="https://witcher.fandom.com/wiki/Nigredo" TargetMode="External"/><Relationship Id="rId353" Type="http://schemas.openxmlformats.org/officeDocument/2006/relationships/hyperlink" Target="https://witcher.fandom.com/wiki/Alchemists%27_powder" TargetMode="External"/><Relationship Id="rId560" Type="http://schemas.openxmlformats.org/officeDocument/2006/relationships/hyperlink" Target="https://witcher.fandom.com/wiki/Bloodmoss" TargetMode="External"/><Relationship Id="rId798" Type="http://schemas.openxmlformats.org/officeDocument/2006/relationships/hyperlink" Target="https://witcher.fandom.com/wiki/Blue_lotus_flower" TargetMode="External"/><Relationship Id="rId213" Type="http://schemas.openxmlformats.org/officeDocument/2006/relationships/hyperlink" Target="https://witcher.fandom.com/wiki/Superior_cursed_oil" TargetMode="External"/><Relationship Id="rId420" Type="http://schemas.openxmlformats.org/officeDocument/2006/relationships/hyperlink" Target="https://witcher.fandom.com/wiki/Enhanced_Dragon%27s_Dream" TargetMode="External"/><Relationship Id="rId658" Type="http://schemas.openxmlformats.org/officeDocument/2006/relationships/hyperlink" Target="https://witcher.fandom.com/wiki/Manuscript_page:_Superior_hybrid_oil" TargetMode="External"/><Relationship Id="rId865" Type="http://schemas.openxmlformats.org/officeDocument/2006/relationships/hyperlink" Target="https://witcher.fandom.com/wiki/Pops%27_mold_antidote" TargetMode="External"/><Relationship Id="rId1050" Type="http://schemas.openxmlformats.org/officeDocument/2006/relationships/hyperlink" Target="https://witcher.fandom.com/wiki/Specter_oil" TargetMode="External"/><Relationship Id="rId297" Type="http://schemas.openxmlformats.org/officeDocument/2006/relationships/hyperlink" Target="https://witcher.fandom.com/wiki/Torn-out_page:_Earth_elemental_decoction" TargetMode="External"/><Relationship Id="rId518" Type="http://schemas.openxmlformats.org/officeDocument/2006/relationships/hyperlink" Target="https://witcher.fandom.com/wiki/Saltpeter" TargetMode="External"/><Relationship Id="rId725" Type="http://schemas.openxmlformats.org/officeDocument/2006/relationships/hyperlink" Target="https://witcher.fandom.com/wiki/Dwarven_spirit" TargetMode="External"/><Relationship Id="rId932" Type="http://schemas.openxmlformats.org/officeDocument/2006/relationships/hyperlink" Target="https://witcher.fandom.com/wiki/Cave_troll_liver" TargetMode="External"/><Relationship Id="rId157" Type="http://schemas.openxmlformats.org/officeDocument/2006/relationships/hyperlink" Target="https://witcher.fandom.com/wiki/Manuscript_page:_Devil%27s_Puffball" TargetMode="External"/><Relationship Id="rId364" Type="http://schemas.openxmlformats.org/officeDocument/2006/relationships/hyperlink" Target="https://witcher.fandom.com/wiki/Berbercane_fruit" TargetMode="External"/><Relationship Id="rId1008" Type="http://schemas.openxmlformats.org/officeDocument/2006/relationships/hyperlink" Target="https://witcher.fandom.com/wiki/Berbercane_fruit" TargetMode="External"/><Relationship Id="rId61" Type="http://schemas.openxmlformats.org/officeDocument/2006/relationships/hyperlink" Target="https://witcher.fandom.com/wiki/Phosphorus" TargetMode="External"/><Relationship Id="rId571" Type="http://schemas.openxmlformats.org/officeDocument/2006/relationships/hyperlink" Target="https://witcher.fandom.com/wiki/Manuscript_page:_Superior_Golden_Oriole" TargetMode="External"/><Relationship Id="rId669" Type="http://schemas.openxmlformats.org/officeDocument/2006/relationships/hyperlink" Target="https://witcher.fandom.com/wiki/Enhanced_Maribor_Forest" TargetMode="External"/><Relationship Id="rId876" Type="http://schemas.openxmlformats.org/officeDocument/2006/relationships/hyperlink" Target="https://witcher.fandom.com/wiki/Stammelford%27s_dust" TargetMode="External"/><Relationship Id="rId19" Type="http://schemas.openxmlformats.org/officeDocument/2006/relationships/hyperlink" Target="https://witcher.fandom.com/wiki/Wolf%27s_liver" TargetMode="External"/><Relationship Id="rId224" Type="http://schemas.openxmlformats.org/officeDocument/2006/relationships/hyperlink" Target="https://witcher.fandom.com/wiki/Puffball" TargetMode="External"/><Relationship Id="rId431" Type="http://schemas.openxmlformats.org/officeDocument/2006/relationships/hyperlink" Target="https://witcher.fandom.com/wiki/Wolfsbane" TargetMode="External"/><Relationship Id="rId529" Type="http://schemas.openxmlformats.org/officeDocument/2006/relationships/hyperlink" Target="https://witcher.fandom.com/wiki/Dwarven_spirit" TargetMode="External"/><Relationship Id="rId736" Type="http://schemas.openxmlformats.org/officeDocument/2006/relationships/hyperlink" Target="https://witcher.fandom.com/wiki/Vermilion" TargetMode="External"/><Relationship Id="rId1061" Type="http://schemas.openxmlformats.org/officeDocument/2006/relationships/hyperlink" Target="https://witcher.fandom.com/wiki/Alchemy_paste" TargetMode="External"/><Relationship Id="rId168" Type="http://schemas.openxmlformats.org/officeDocument/2006/relationships/hyperlink" Target="https://witcher.fandom.com/wiki/Blizzard" TargetMode="External"/><Relationship Id="rId943" Type="http://schemas.openxmlformats.org/officeDocument/2006/relationships/hyperlink" Target="https://witcher.fandom.com/wiki/Swallow" TargetMode="External"/><Relationship Id="rId1019" Type="http://schemas.openxmlformats.org/officeDocument/2006/relationships/hyperlink" Target="https://witcher.fandom.com/wiki/Alchemy_paste" TargetMode="External"/><Relationship Id="rId72" Type="http://schemas.openxmlformats.org/officeDocument/2006/relationships/hyperlink" Target="https://witcher.fandom.com/wiki/Enhanced_Black_Blood" TargetMode="External"/><Relationship Id="rId375" Type="http://schemas.openxmlformats.org/officeDocument/2006/relationships/hyperlink" Target="https://witcher.fandom.com/wiki/Albedo" TargetMode="External"/><Relationship Id="rId582" Type="http://schemas.openxmlformats.org/officeDocument/2006/relationships/hyperlink" Target="https://witcher.fandom.com/wiki/Enhanced_Grapeshot" TargetMode="External"/><Relationship Id="rId803" Type="http://schemas.openxmlformats.org/officeDocument/2006/relationships/hyperlink" Target="https://witcher.fandom.com/wiki/Allspice_root" TargetMode="External"/><Relationship Id="rId3" Type="http://schemas.openxmlformats.org/officeDocument/2006/relationships/hyperlink" Target="https://witcher.fandom.com/wiki/Formula:_Aether" TargetMode="External"/><Relationship Id="rId235" Type="http://schemas.openxmlformats.org/officeDocument/2006/relationships/hyperlink" Target="https://witcher.fandom.com/wiki/Pringrape" TargetMode="External"/><Relationship Id="rId442" Type="http://schemas.openxmlformats.org/officeDocument/2006/relationships/hyperlink" Target="https://witcher.fandom.com/wiki/Forktail_decoction" TargetMode="External"/><Relationship Id="rId887" Type="http://schemas.openxmlformats.org/officeDocument/2006/relationships/hyperlink" Target="https://witcher.fandom.com/wiki/Green_mold" TargetMode="External"/><Relationship Id="rId1072" Type="http://schemas.openxmlformats.org/officeDocument/2006/relationships/hyperlink" Target="https://witcher.fandom.com/wiki/Mistletoe" TargetMode="External"/><Relationship Id="rId302" Type="http://schemas.openxmlformats.org/officeDocument/2006/relationships/hyperlink" Target="https://witcher.fandom.com/wiki/Dwarven_spirit" TargetMode="External"/><Relationship Id="rId747" Type="http://schemas.openxmlformats.org/officeDocument/2006/relationships/hyperlink" Target="https://witcher.fandom.com/wiki/Allspice_root" TargetMode="External"/><Relationship Id="rId954" Type="http://schemas.openxmlformats.org/officeDocument/2006/relationships/hyperlink" Target="https://witcher.fandom.com/wiki/Ribleaf" TargetMode="External"/><Relationship Id="rId83" Type="http://schemas.openxmlformats.org/officeDocument/2006/relationships/hyperlink" Target="https://witcher.fandom.com/wiki/Honeysuckle" TargetMode="External"/><Relationship Id="rId179" Type="http://schemas.openxmlformats.org/officeDocument/2006/relationships/hyperlink" Target="https://witcher.fandom.com/wiki/Basilisk_mutagen" TargetMode="External"/><Relationship Id="rId386" Type="http://schemas.openxmlformats.org/officeDocument/2006/relationships/hyperlink" Target="https://witcher.fandom.com/wiki/Torn-out_page:_Fiend_decoction" TargetMode="External"/><Relationship Id="rId593" Type="http://schemas.openxmlformats.org/officeDocument/2006/relationships/hyperlink" Target="https://witcher.fandom.com/wiki/Arenaria" TargetMode="External"/><Relationship Id="rId607" Type="http://schemas.openxmlformats.org/officeDocument/2006/relationships/hyperlink" Target="https://witcher.fandom.com/wiki/Hop_Umbels" TargetMode="External"/><Relationship Id="rId814" Type="http://schemas.openxmlformats.org/officeDocument/2006/relationships/hyperlink" Target="https://witcher.fandom.com/wiki/Manticore_poison_gland" TargetMode="External"/><Relationship Id="rId246" Type="http://schemas.openxmlformats.org/officeDocument/2006/relationships/hyperlink" Target="https://witcher.fandom.com/wiki/Formula:_Rebis" TargetMode="External"/><Relationship Id="rId453" Type="http://schemas.openxmlformats.org/officeDocument/2006/relationships/hyperlink" Target="https://witcher.fandom.com/wiki/Allspice_root" TargetMode="External"/><Relationship Id="rId660" Type="http://schemas.openxmlformats.org/officeDocument/2006/relationships/hyperlink" Target="https://witcher.fandom.com/wiki/Nightwraith_mutagen" TargetMode="External"/><Relationship Id="rId898" Type="http://schemas.openxmlformats.org/officeDocument/2006/relationships/hyperlink" Target="https://witcher.fandom.com/wiki/Greater_red_mutagen?so=search" TargetMode="External"/><Relationship Id="rId1083" Type="http://schemas.openxmlformats.org/officeDocument/2006/relationships/hyperlink" Target="https://witcher.fandom.com/wiki/Ducal_water" TargetMode="External"/><Relationship Id="rId106" Type="http://schemas.openxmlformats.org/officeDocument/2006/relationships/hyperlink" Target="https://witcher.fandom.com/wiki/Celandine" TargetMode="External"/><Relationship Id="rId313" Type="http://schemas.openxmlformats.org/officeDocument/2006/relationships/hyperlink" Target="https://witcher.fandom.com/wiki/Dimeritium_bomb" TargetMode="External"/><Relationship Id="rId758" Type="http://schemas.openxmlformats.org/officeDocument/2006/relationships/hyperlink" Target="https://witcher.fandom.com/wiki/Vitriol" TargetMode="External"/><Relationship Id="rId965" Type="http://schemas.openxmlformats.org/officeDocument/2006/relationships/hyperlink" Target="https://witcher.fandom.com/wiki/White_gull" TargetMode="External"/><Relationship Id="rId10" Type="http://schemas.openxmlformats.org/officeDocument/2006/relationships/hyperlink" Target="https://witcher.fandom.com/wiki/Alghoul_decoction" TargetMode="External"/><Relationship Id="rId94" Type="http://schemas.openxmlformats.org/officeDocument/2006/relationships/hyperlink" Target="https://witcher.fandom.com/wiki/Mahakaman_spirit" TargetMode="External"/><Relationship Id="rId397" Type="http://schemas.openxmlformats.org/officeDocument/2006/relationships/hyperlink" Target="https://witcher.fandom.com/wiki/Hellebore_petals" TargetMode="External"/><Relationship Id="rId520" Type="http://schemas.openxmlformats.org/officeDocument/2006/relationships/hyperlink" Target="https://witcher.fandom.com/wiki/Formula:_Lesser_mutagen_transmutator_-_green_to_red" TargetMode="External"/><Relationship Id="rId618" Type="http://schemas.openxmlformats.org/officeDocument/2006/relationships/hyperlink" Target="https://witcher.fandom.com/wiki/Manuscript_page:_Killer_Whale" TargetMode="External"/><Relationship Id="rId825" Type="http://schemas.openxmlformats.org/officeDocument/2006/relationships/hyperlink" Target="https://witcher.fandom.com/wiki/Albino_bruxa_tongue" TargetMode="External"/><Relationship Id="rId257" Type="http://schemas.openxmlformats.org/officeDocument/2006/relationships/hyperlink" Target="https://witcher.fandom.com/wiki/Crow%27s_eye" TargetMode="External"/><Relationship Id="rId464" Type="http://schemas.openxmlformats.org/officeDocument/2006/relationships/hyperlink" Target="https://witcher.fandom.com/wiki/Moleyarrow" TargetMode="External"/><Relationship Id="rId1010" Type="http://schemas.openxmlformats.org/officeDocument/2006/relationships/hyperlink" Target="https://witcher.fandom.com/wiki/Beggartick_blossoms" TargetMode="External"/><Relationship Id="rId1094" Type="http://schemas.openxmlformats.org/officeDocument/2006/relationships/hyperlink" Target="https://witcher.fandom.com/wiki/Fifth_essence" TargetMode="External"/><Relationship Id="rId1108" Type="http://schemas.openxmlformats.org/officeDocument/2006/relationships/hyperlink" Target="https://witcher.fandom.com/wiki/Dwarven_spirit" TargetMode="External"/><Relationship Id="rId117" Type="http://schemas.openxmlformats.org/officeDocument/2006/relationships/hyperlink" Target="https://witcher.fandom.com/wiki/Manuscript_page:_Superior_Black_Blood" TargetMode="External"/><Relationship Id="rId671" Type="http://schemas.openxmlformats.org/officeDocument/2006/relationships/hyperlink" Target="https://witcher.fandom.com/wiki/Manuscript_page:_Enhanced_Maribor_Forest" TargetMode="External"/><Relationship Id="rId769" Type="http://schemas.openxmlformats.org/officeDocument/2006/relationships/hyperlink" Target="https://witcher.fandom.com/wiki/Powdered_Pearl" TargetMode="External"/><Relationship Id="rId976" Type="http://schemas.openxmlformats.org/officeDocument/2006/relationships/hyperlink" Target="https://witcher.fandom.com/wiki/Ribleaf" TargetMode="External"/><Relationship Id="rId324" Type="http://schemas.openxmlformats.org/officeDocument/2006/relationships/hyperlink" Target="https://witcher.fandom.com/wiki/Powdered_pearl" TargetMode="External"/><Relationship Id="rId531" Type="http://schemas.openxmlformats.org/officeDocument/2006/relationships/hyperlink" Target="https://witcher.fandom.com/wiki/Fool%27s_parsley_leaves" TargetMode="External"/><Relationship Id="rId629" Type="http://schemas.openxmlformats.org/officeDocument/2006/relationships/hyperlink" Target="https://witcher.fandom.com/wiki/Quicksilver_solution" TargetMode="External"/><Relationship Id="rId836" Type="http://schemas.openxmlformats.org/officeDocument/2006/relationships/hyperlink" Target="https://witcher.fandom.com/wiki/Pheromone_bomb?so=search" TargetMode="External"/><Relationship Id="rId1021" Type="http://schemas.openxmlformats.org/officeDocument/2006/relationships/hyperlink" Target="https://witcher.fandom.com/wiki/Vitriol" TargetMode="External"/><Relationship Id="rId1119" Type="http://schemas.openxmlformats.org/officeDocument/2006/relationships/hyperlink" Target="https://witcher.fandom.com/wiki/Wolfsbane" TargetMode="External"/><Relationship Id="rId903" Type="http://schemas.openxmlformats.org/officeDocument/2006/relationships/hyperlink" Target="https://witcher.fandom.com/wiki/Blowball" TargetMode="External"/><Relationship Id="rId32" Type="http://schemas.openxmlformats.org/officeDocument/2006/relationships/hyperlink" Target="https://witcher.fandom.com/wiki/Manuscript_page:_Enhanced_beast_oil" TargetMode="External"/><Relationship Id="rId181" Type="http://schemas.openxmlformats.org/officeDocument/2006/relationships/hyperlink" Target="https://witcher.fandom.com/wiki/Stammelford%27s_dust" TargetMode="External"/><Relationship Id="rId279" Type="http://schemas.openxmlformats.org/officeDocument/2006/relationships/hyperlink" Target="https://witcher.fandom.com/wiki/Han_fiber" TargetMode="External"/><Relationship Id="rId486" Type="http://schemas.openxmlformats.org/officeDocument/2006/relationships/hyperlink" Target="https://witcher.fandom.com/wiki/Grave_hag_decoction" TargetMode="External"/><Relationship Id="rId693" Type="http://schemas.openxmlformats.org/officeDocument/2006/relationships/hyperlink" Target="https://witcher.fandom.com/wiki/Enhanced_Moon_Dust" TargetMode="External"/><Relationship Id="rId139" Type="http://schemas.openxmlformats.org/officeDocument/2006/relationships/hyperlink" Target="https://witcher.fandom.com/wiki/Archgriffin_mutagen" TargetMode="External"/><Relationship Id="rId346" Type="http://schemas.openxmlformats.org/officeDocument/2006/relationships/hyperlink" Target="https://witcher.fandom.com/wiki/Han_fiber" TargetMode="External"/><Relationship Id="rId553" Type="http://schemas.openxmlformats.org/officeDocument/2006/relationships/hyperlink" Target="https://witcher.fandom.com/wiki/Wolf%27s_liver" TargetMode="External"/><Relationship Id="rId760" Type="http://schemas.openxmlformats.org/officeDocument/2006/relationships/hyperlink" Target="https://witcher.fandom.com/wiki/Alchemy_paste" TargetMode="External"/><Relationship Id="rId998" Type="http://schemas.openxmlformats.org/officeDocument/2006/relationships/hyperlink" Target="https://witcher.fandom.com/wiki/Superior_Swallow" TargetMode="External"/><Relationship Id="rId206" Type="http://schemas.openxmlformats.org/officeDocument/2006/relationships/hyperlink" Target="https://witcher.fandom.com/wiki/Wolf%27s_liver" TargetMode="External"/><Relationship Id="rId413" Type="http://schemas.openxmlformats.org/officeDocument/2006/relationships/hyperlink" Target="https://witcher.fandom.com/wiki/Arenaria" TargetMode="External"/><Relationship Id="rId858" Type="http://schemas.openxmlformats.org/officeDocument/2006/relationships/hyperlink" Target="https://witcher.fandom.com/wiki/Rubedo" TargetMode="External"/><Relationship Id="rId1043" Type="http://schemas.openxmlformats.org/officeDocument/2006/relationships/hyperlink" Target="https://witcher.fandom.com/wiki/Arachas_venom" TargetMode="External"/><Relationship Id="rId620" Type="http://schemas.openxmlformats.org/officeDocument/2006/relationships/hyperlink" Target="https://witcher.fandom.com/wiki/Moon_Dust" TargetMode="External"/><Relationship Id="rId718" Type="http://schemas.openxmlformats.org/officeDocument/2006/relationships/hyperlink" Target="https://witcher.fandom.com/wiki/Bear_fat" TargetMode="External"/><Relationship Id="rId925" Type="http://schemas.openxmlformats.org/officeDocument/2006/relationships/hyperlink" Target="https://witcher.fandom.com/wiki/Manuscript_page:_White_Raffard%27s_Decoction" TargetMode="External"/><Relationship Id="rId1110" Type="http://schemas.openxmlformats.org/officeDocument/2006/relationships/hyperlink" Target="https://witcher.fandom.com/wiki/Enhanced_vampire_oil" TargetMode="External"/><Relationship Id="rId54" Type="http://schemas.openxmlformats.org/officeDocument/2006/relationships/hyperlink" Target="https://witcher.fandom.com/wiki/Crow%27s_eye" TargetMode="External"/><Relationship Id="rId270" Type="http://schemas.openxmlformats.org/officeDocument/2006/relationships/hyperlink" Target="https://witcher.fandom.com/wiki/Draconid_oil?so=search" TargetMode="External"/><Relationship Id="rId130" Type="http://schemas.openxmlformats.org/officeDocument/2006/relationships/hyperlink" Target="https://witcher.fandom.com/wiki/Dwarven_spirit" TargetMode="External"/><Relationship Id="rId368" Type="http://schemas.openxmlformats.org/officeDocument/2006/relationships/hyperlink" Target="https://witcher.fandom.com/wiki/White_gull" TargetMode="External"/><Relationship Id="rId575" Type="http://schemas.openxmlformats.org/officeDocument/2006/relationships/hyperlink" Target="https://witcher.fandom.com/wiki/Superior_Grapeshot" TargetMode="External"/><Relationship Id="rId782" Type="http://schemas.openxmlformats.org/officeDocument/2006/relationships/hyperlink" Target="https://witcher.fandom.com/wiki/Torn-out_page:_Succubus_decoction" TargetMode="External"/><Relationship Id="rId228" Type="http://schemas.openxmlformats.org/officeDocument/2006/relationships/hyperlink" Target="https://witcher.fandom.com/wiki/Golem%27s_heart" TargetMode="External"/><Relationship Id="rId435" Type="http://schemas.openxmlformats.org/officeDocument/2006/relationships/hyperlink" Target="https://witcher.fandom.com/wiki/Formula:_Lesser_mutagen_transmutator_-_green_to_blue" TargetMode="External"/><Relationship Id="rId642" Type="http://schemas.openxmlformats.org/officeDocument/2006/relationships/hyperlink" Target="https://witcher.fandom.com/wiki/Hornwort" TargetMode="External"/><Relationship Id="rId1065" Type="http://schemas.openxmlformats.org/officeDocument/2006/relationships/hyperlink" Target="https://witcher.fandom.com/wiki/Thunderbolt" TargetMode="External"/><Relationship Id="rId502" Type="http://schemas.openxmlformats.org/officeDocument/2006/relationships/hyperlink" Target="https://witcher.fandom.com/wiki/Longrube" TargetMode="External"/><Relationship Id="rId947" Type="http://schemas.openxmlformats.org/officeDocument/2006/relationships/hyperlink" Target="https://witcher.fandom.com/wiki/Training_bomb?so=search" TargetMode="External"/><Relationship Id="rId76" Type="http://schemas.openxmlformats.org/officeDocument/2006/relationships/hyperlink" Target="https://witcher.fandom.com/wiki/Sewant_mushrooms" TargetMode="External"/><Relationship Id="rId807" Type="http://schemas.openxmlformats.org/officeDocument/2006/relationships/hyperlink" Target="https://witcher.fandom.com/wiki/Buckthorn" TargetMode="External"/><Relationship Id="rId292" Type="http://schemas.openxmlformats.org/officeDocument/2006/relationships/hyperlink" Target="https://witcher.fandom.com/wiki/Manuscript_page:_Enhanced_draconid_oil" TargetMode="External"/><Relationship Id="rId597" Type="http://schemas.openxmlformats.org/officeDocument/2006/relationships/hyperlink" Target="https://witcher.fandom.com/wiki/Han_fiber" TargetMode="External"/><Relationship Id="rId152" Type="http://schemas.openxmlformats.org/officeDocument/2006/relationships/hyperlink" Target="https://witcher.fandom.com/wiki/Formula:_Nigredo" TargetMode="External"/><Relationship Id="rId457" Type="http://schemas.openxmlformats.org/officeDocument/2006/relationships/hyperlink" Target="https://witcher.fandom.com/wiki/Enhanced_elementa_oil" TargetMode="External"/><Relationship Id="rId1087" Type="http://schemas.openxmlformats.org/officeDocument/2006/relationships/hyperlink" Target="https://witcher.fandom.com/wiki/Bear_fat" TargetMode="External"/><Relationship Id="rId664" Type="http://schemas.openxmlformats.org/officeDocument/2006/relationships/hyperlink" Target="https://witcher.fandom.com/wiki/Drowner_tongue" TargetMode="External"/><Relationship Id="rId871" Type="http://schemas.openxmlformats.org/officeDocument/2006/relationships/hyperlink" Target="https://witcher.fandom.com/wiki/Celandine" TargetMode="External"/><Relationship Id="rId969" Type="http://schemas.openxmlformats.org/officeDocument/2006/relationships/hyperlink" Target="https://witcher.fandom.com/wiki/Arenaria" TargetMode="External"/><Relationship Id="rId317" Type="http://schemas.openxmlformats.org/officeDocument/2006/relationships/hyperlink" Target="https://witcher.fandom.com/wiki/Alcohest" TargetMode="External"/><Relationship Id="rId524" Type="http://schemas.openxmlformats.org/officeDocument/2006/relationships/hyperlink" Target="https://witcher.fandom.com/wiki/Manuscript_page:_Golden_Oriole" TargetMode="External"/><Relationship Id="rId731" Type="http://schemas.openxmlformats.org/officeDocument/2006/relationships/hyperlink" Target="https://witcher.fandom.com/wiki/Ribleaf" TargetMode="External"/><Relationship Id="rId98" Type="http://schemas.openxmlformats.org/officeDocument/2006/relationships/hyperlink" Target="https://witcher.fandom.com/wiki/Dwarven_spirit" TargetMode="External"/><Relationship Id="rId829" Type="http://schemas.openxmlformats.org/officeDocument/2006/relationships/hyperlink" Target="https://witcher.fandom.com/wiki/Bryonia" TargetMode="External"/><Relationship Id="rId1014" Type="http://schemas.openxmlformats.org/officeDocument/2006/relationships/hyperlink" Target="https://witcher.fandom.com/wiki/Celandine" TargetMode="External"/><Relationship Id="rId25" Type="http://schemas.openxmlformats.org/officeDocument/2006/relationships/hyperlink" Target="https://witcher.fandom.com/wiki/Ergot_seeds"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witcher.fandom.com/wiki/Killed_It" TargetMode="External"/><Relationship Id="rId21" Type="http://schemas.openxmlformats.org/officeDocument/2006/relationships/hyperlink" Target="https://witcher.fandom.com/wiki/Butcher_of_Blaviken_(achievement)" TargetMode="External"/><Relationship Id="rId42" Type="http://schemas.openxmlformats.org/officeDocument/2006/relationships/hyperlink" Target="https://witcher.fandom.com/wiki/Fist_of_the_South_Star?so=search" TargetMode="External"/><Relationship Id="rId63" Type="http://schemas.openxmlformats.org/officeDocument/2006/relationships/hyperlink" Target="https://witcher.fandom.com/wiki/Let's_Cook!?so=search" TargetMode="External"/><Relationship Id="rId84" Type="http://schemas.openxmlformats.org/officeDocument/2006/relationships/hyperlink" Target="https://witcher.fandom.com/wiki/Shrieker_(achievement)?so=search" TargetMode="External"/><Relationship Id="rId138" Type="http://schemas.openxmlformats.org/officeDocument/2006/relationships/hyperlink" Target="https://witcher.fandom.com/wiki/David_and_Golyat" TargetMode="External"/><Relationship Id="rId159" Type="http://schemas.openxmlformats.org/officeDocument/2006/relationships/hyperlink" Target="https://witcher.fandom.com/wiki/Turned_Every_Stone?so=search" TargetMode="External"/><Relationship Id="rId107" Type="http://schemas.openxmlformats.org/officeDocument/2006/relationships/hyperlink" Target="https://witcher.fandom.com/wiki/Xenonaut?so=search" TargetMode="External"/><Relationship Id="rId11" Type="http://schemas.openxmlformats.org/officeDocument/2006/relationships/hyperlink" Target="https://witcher.fandom.com/wiki/Assassin_of_Kings" TargetMode="External"/><Relationship Id="rId32" Type="http://schemas.openxmlformats.org/officeDocument/2006/relationships/hyperlink" Target="https://witcher.fandom.com/wiki/Family_Counselor" TargetMode="External"/><Relationship Id="rId53" Type="http://schemas.openxmlformats.org/officeDocument/2006/relationships/hyperlink" Target="https://witcher.fandom.com/wiki/Globetrotter?so=search" TargetMode="External"/><Relationship Id="rId74" Type="http://schemas.openxmlformats.org/officeDocument/2006/relationships/hyperlink" Target="https://witcher.fandom.com/wiki/Overkill" TargetMode="External"/><Relationship Id="rId128" Type="http://schemas.openxmlformats.org/officeDocument/2006/relationships/hyperlink" Target="https://witcher.fandom.com/wiki/Return_to_Sender" TargetMode="External"/><Relationship Id="rId149" Type="http://schemas.openxmlformats.org/officeDocument/2006/relationships/hyperlink" Target="https://witcher.fandom.com/wiki/Kling_of_the_Clink" TargetMode="External"/><Relationship Id="rId5" Type="http://schemas.openxmlformats.org/officeDocument/2006/relationships/hyperlink" Target="https://witcher.fandom.com/wiki/All_In?so=search" TargetMode="External"/><Relationship Id="rId95" Type="http://schemas.openxmlformats.org/officeDocument/2006/relationships/hyperlink" Target="https://witcher.fandom.com/wiki/The_King_is_Dead?so=search" TargetMode="External"/><Relationship Id="rId160" Type="http://schemas.openxmlformats.org/officeDocument/2006/relationships/hyperlink" Target="https://witcher.fandom.com/wiki/Weapon_%22W%22" TargetMode="External"/><Relationship Id="rId22" Type="http://schemas.openxmlformats.org/officeDocument/2006/relationships/hyperlink" Target="https://witcher.fandom.com/wiki/Can%27t_Touch_This!" TargetMode="External"/><Relationship Id="rId43" Type="http://schemas.openxmlformats.org/officeDocument/2006/relationships/hyperlink" Target="https://witcher.fandom.com/wiki/Fist_of_the_South_Star?so=search" TargetMode="External"/><Relationship Id="rId64" Type="http://schemas.openxmlformats.org/officeDocument/2006/relationships/hyperlink" Target="https://witcher.fandom.com/wiki/Lilac_and_Gooseberries_(achievement)?so=search" TargetMode="External"/><Relationship Id="rId118" Type="http://schemas.openxmlformats.org/officeDocument/2006/relationships/hyperlink" Target="https://witcher.fandom.com/wiki/Killed_It" TargetMode="External"/><Relationship Id="rId139" Type="http://schemas.openxmlformats.org/officeDocument/2006/relationships/hyperlink" Target="https://witcher.fandom.com/wiki/David_and_Golyat" TargetMode="External"/><Relationship Id="rId85" Type="http://schemas.openxmlformats.org/officeDocument/2006/relationships/hyperlink" Target="https://witcher.fandom.com/wiki/Shrieker_(achievement)?so=search" TargetMode="External"/><Relationship Id="rId150" Type="http://schemas.openxmlformats.org/officeDocument/2006/relationships/hyperlink" Target="https://witcher.fandom.com/wiki/Last_Action_Hero" TargetMode="External"/><Relationship Id="rId12" Type="http://schemas.openxmlformats.org/officeDocument/2006/relationships/hyperlink" Target="https://witcher.fandom.com/wiki/Bombardier?so=search" TargetMode="External"/><Relationship Id="rId17" Type="http://schemas.openxmlformats.org/officeDocument/2006/relationships/hyperlink" Target="https://witcher.fandom.com/wiki/Brawl_Master?so=search" TargetMode="External"/><Relationship Id="rId33" Type="http://schemas.openxmlformats.org/officeDocument/2006/relationships/hyperlink" Target="https://witcher.fandom.com/wiki/Family_Counselor" TargetMode="External"/><Relationship Id="rId38" Type="http://schemas.openxmlformats.org/officeDocument/2006/relationships/hyperlink" Target="https://witcher.fandom.com/wiki/Fiend_or_Foe%3F?so=search" TargetMode="External"/><Relationship Id="rId59" Type="http://schemas.openxmlformats.org/officeDocument/2006/relationships/hyperlink" Target="https://witcher.fandom.com/wiki/Kaer_Morhen_Trained?so=search" TargetMode="External"/><Relationship Id="rId103" Type="http://schemas.openxmlformats.org/officeDocument/2006/relationships/hyperlink" Target="https://witcher.fandom.com/wiki/What_Was_That%3F" TargetMode="External"/><Relationship Id="rId108" Type="http://schemas.openxmlformats.org/officeDocument/2006/relationships/hyperlink" Target="https://psnprofiles.com/guide/3447-the-witcher-3-wild-hunt-hearts-of-stone-dlc-trophy-guide" TargetMode="External"/><Relationship Id="rId124" Type="http://schemas.openxmlformats.org/officeDocument/2006/relationships/hyperlink" Target="https://witcher.fandom.com/wiki/Pacta_Sunt_Servanda_(achievement)?so=search" TargetMode="External"/><Relationship Id="rId129" Type="http://schemas.openxmlformats.org/officeDocument/2006/relationships/hyperlink" Target="https://witcher.fandom.com/wiki/Shopaholic?so=search" TargetMode="External"/><Relationship Id="rId54" Type="http://schemas.openxmlformats.org/officeDocument/2006/relationships/hyperlink" Target="https://witcher.fandom.com/wiki/Gwent_Master" TargetMode="External"/><Relationship Id="rId70" Type="http://schemas.openxmlformats.org/officeDocument/2006/relationships/hyperlink" Target="https://witcher.fandom.com/wiki/Mutant_(achievement)?so=search" TargetMode="External"/><Relationship Id="rId75" Type="http://schemas.openxmlformats.org/officeDocument/2006/relationships/hyperlink" Target="https://witcher.fandom.com/wiki/Overkill" TargetMode="External"/><Relationship Id="rId91" Type="http://schemas.openxmlformats.org/officeDocument/2006/relationships/hyperlink" Target="https://witcher.fandom.com/wiki/The_Doppler_Effect?so=search" TargetMode="External"/><Relationship Id="rId96" Type="http://schemas.openxmlformats.org/officeDocument/2006/relationships/hyperlink" Target="https://witcher.fandom.com/wiki/The_Limits_of_the_Possible?so=search" TargetMode="External"/><Relationship Id="rId140" Type="http://schemas.openxmlformats.org/officeDocument/2006/relationships/hyperlink" Target="https://witcher.fandom.com/wiki/Dressed_to_Kill" TargetMode="External"/><Relationship Id="rId145" Type="http://schemas.openxmlformats.org/officeDocument/2006/relationships/hyperlink" Target="https://witcher.fandom.com/wiki/Hasta_la_Vista%E2%84%A2" TargetMode="External"/><Relationship Id="rId161" Type="http://schemas.openxmlformats.org/officeDocument/2006/relationships/hyperlink" Target="https://witcher.fandom.com/wiki/Weapon_%22W%22" TargetMode="External"/><Relationship Id="rId1" Type="http://schemas.openxmlformats.org/officeDocument/2006/relationships/hyperlink" Target="https://psnprofiles.com/guide/2842-the-witcher-3-wild-hunt-trophy-guide" TargetMode="External"/><Relationship Id="rId6" Type="http://schemas.openxmlformats.org/officeDocument/2006/relationships/hyperlink" Target="https://witcher.fandom.com/wiki/Armed_and_Dangerous?so=search" TargetMode="External"/><Relationship Id="rId23" Type="http://schemas.openxmlformats.org/officeDocument/2006/relationships/hyperlink" Target="https://witcher.fandom.com/wiki/Can%27t_Touch_This!" TargetMode="External"/><Relationship Id="rId28" Type="http://schemas.openxmlformats.org/officeDocument/2006/relationships/hyperlink" Target="https://witcher.fandom.com/wiki/Environmentally_Unfriendly" TargetMode="External"/><Relationship Id="rId49" Type="http://schemas.openxmlformats.org/officeDocument/2006/relationships/hyperlink" Target="https://witcher.fandom.com/wiki/Geralt_and_Friends?so=search" TargetMode="External"/><Relationship Id="rId114" Type="http://schemas.openxmlformats.org/officeDocument/2006/relationships/hyperlink" Target="https://witcher.fandom.com/wiki/I_Wore_Ofieri_Before_It_Was_Cool" TargetMode="External"/><Relationship Id="rId119" Type="http://schemas.openxmlformats.org/officeDocument/2006/relationships/hyperlink" Target="https://witcher.fandom.com/wiki/Let_the_Good_Times_Roll!?so=search" TargetMode="External"/><Relationship Id="rId44" Type="http://schemas.openxmlformats.org/officeDocument/2006/relationships/hyperlink" Target="https://witcher.fandom.com/wiki/Friends_With_Benefits?so=search" TargetMode="External"/><Relationship Id="rId60" Type="http://schemas.openxmlformats.org/officeDocument/2006/relationships/hyperlink" Target="https://witcher.fandom.com/wiki/Kingmaker?so=search" TargetMode="External"/><Relationship Id="rId65" Type="http://schemas.openxmlformats.org/officeDocument/2006/relationships/hyperlink" Target="https://witcher.fandom.com/wiki/Lilac_and_Gooseberries_(achievement)?so=search" TargetMode="External"/><Relationship Id="rId81" Type="http://schemas.openxmlformats.org/officeDocument/2006/relationships/hyperlink" Target="https://witcher.fandom.com/wiki/Power_Overwhelming" TargetMode="External"/><Relationship Id="rId86" Type="http://schemas.openxmlformats.org/officeDocument/2006/relationships/hyperlink" Target="https://witcher.fandom.com/wiki/Something_More_(achievement)?so=search" TargetMode="External"/><Relationship Id="rId130" Type="http://schemas.openxmlformats.org/officeDocument/2006/relationships/hyperlink" Target="https://witcher.fandom.com/wiki/Shopaholic?so=search" TargetMode="External"/><Relationship Id="rId135" Type="http://schemas.openxmlformats.org/officeDocument/2006/relationships/hyperlink" Target="https://psnprofiles.com/guide/6581-the-witcher-3-wild-hunt-blood-and-wine-dlc-trophy-guide" TargetMode="External"/><Relationship Id="rId151" Type="http://schemas.openxmlformats.org/officeDocument/2006/relationships/hyperlink" Target="https://witcher.fandom.com/wiki/Last_Action_Hero" TargetMode="External"/><Relationship Id="rId156" Type="http://schemas.openxmlformats.org/officeDocument/2006/relationships/hyperlink" Target="https://witcher.fandom.com/wiki/The_Witcher's_Gone_South?so=search" TargetMode="External"/><Relationship Id="rId13" Type="http://schemas.openxmlformats.org/officeDocument/2006/relationships/hyperlink" Target="https://witcher.fandom.com/wiki/Bombardier?so=search" TargetMode="External"/><Relationship Id="rId18" Type="http://schemas.openxmlformats.org/officeDocument/2006/relationships/hyperlink" Target="https://witcher.fandom.com/wiki/Brawler?so=search" TargetMode="External"/><Relationship Id="rId39" Type="http://schemas.openxmlformats.org/officeDocument/2006/relationships/hyperlink" Target="https://witcher.fandom.com/wiki/Fiend_or_Foe%3F?so=search" TargetMode="External"/><Relationship Id="rId109" Type="http://schemas.openxmlformats.org/officeDocument/2006/relationships/hyperlink" Target="https://witcher.fandom.com/wiki/Can_Quit_Anytime_I_Want" TargetMode="External"/><Relationship Id="rId34" Type="http://schemas.openxmlformats.org/officeDocument/2006/relationships/hyperlink" Target="https://witcher.fandom.com/wiki/Fast_and_Furious?so=search" TargetMode="External"/><Relationship Id="rId50" Type="http://schemas.openxmlformats.org/officeDocument/2006/relationships/hyperlink" Target="https://witcher.fandom.com/wiki/Geralt:_The_Professional?so=search" TargetMode="External"/><Relationship Id="rId55" Type="http://schemas.openxmlformats.org/officeDocument/2006/relationships/hyperlink" Target="https://witcher.fandom.com/wiki/Gwent_Master" TargetMode="External"/><Relationship Id="rId76" Type="http://schemas.openxmlformats.org/officeDocument/2006/relationships/hyperlink" Target="https://witcher.fandom.com/wiki/Passed_the_Trial?so=search" TargetMode="External"/><Relationship Id="rId97" Type="http://schemas.openxmlformats.org/officeDocument/2006/relationships/hyperlink" Target="https://witcher.fandom.com/wiki/The_Limits_of_the_Possible?so=search" TargetMode="External"/><Relationship Id="rId104" Type="http://schemas.openxmlformats.org/officeDocument/2006/relationships/hyperlink" Target="https://witcher.fandom.com/wiki/Woodland_Spirit_(achievement)?so=search" TargetMode="External"/><Relationship Id="rId120" Type="http://schemas.openxmlformats.org/officeDocument/2006/relationships/hyperlink" Target="https://witcher.fandom.com/wiki/Let_the_Good_Times_Roll!?so=search" TargetMode="External"/><Relationship Id="rId125" Type="http://schemas.openxmlformats.org/officeDocument/2006/relationships/hyperlink" Target="https://witcher.fandom.com/wiki/Rad_Steez,_Bro!" TargetMode="External"/><Relationship Id="rId141" Type="http://schemas.openxmlformats.org/officeDocument/2006/relationships/hyperlink" Target="https://witcher.fandom.com/wiki/Dressed_to_Kill" TargetMode="External"/><Relationship Id="rId146" Type="http://schemas.openxmlformats.org/officeDocument/2006/relationships/hyperlink" Target="https://witcher.fandom.com/wiki/I_Have_a_Gwent_Problem?so=search" TargetMode="External"/><Relationship Id="rId7" Type="http://schemas.openxmlformats.org/officeDocument/2006/relationships/hyperlink" Target="https://witcher.fandom.com/wiki/Armed_and_Dangerous?so=search" TargetMode="External"/><Relationship Id="rId71" Type="http://schemas.openxmlformats.org/officeDocument/2006/relationships/hyperlink" Target="https://witcher.fandom.com/wiki/Mutant_(achievement)?so=search" TargetMode="External"/><Relationship Id="rId92" Type="http://schemas.openxmlformats.org/officeDocument/2006/relationships/hyperlink" Target="https://witcher.fandom.com/wiki/The_Enemy_of_My_Enemy" TargetMode="External"/><Relationship Id="rId2" Type="http://schemas.openxmlformats.org/officeDocument/2006/relationships/hyperlink" Target="https://witcher.fandom.com/wiki/A_Friend_in_Need" TargetMode="External"/><Relationship Id="rId29" Type="http://schemas.openxmlformats.org/officeDocument/2006/relationships/hyperlink" Target="https://witcher.fandom.com/wiki/Environmentally_Unfriendly" TargetMode="External"/><Relationship Id="rId24" Type="http://schemas.openxmlformats.org/officeDocument/2006/relationships/hyperlink" Target="https://witcher.fandom.com/wiki/Card_Collector" TargetMode="External"/><Relationship Id="rId40" Type="http://schemas.openxmlformats.org/officeDocument/2006/relationships/hyperlink" Target="https://witcher.fandom.com/wiki/Fire_in_the_Hole?so=search" TargetMode="External"/><Relationship Id="rId45" Type="http://schemas.openxmlformats.org/officeDocument/2006/relationships/hyperlink" Target="https://witcher.fandom.com/wiki/Friends_With_Benefits?so=search" TargetMode="External"/><Relationship Id="rId66" Type="http://schemas.openxmlformats.org/officeDocument/2006/relationships/hyperlink" Target="https://youtu.be/0CTt6wdopHU?t=22031" TargetMode="External"/><Relationship Id="rId87" Type="http://schemas.openxmlformats.org/officeDocument/2006/relationships/hyperlink" Target="https://witcher.fandom.com/wiki/Something_More_(achievement)?so=search" TargetMode="External"/><Relationship Id="rId110" Type="http://schemas.openxmlformats.org/officeDocument/2006/relationships/hyperlink" Target="https://witcher.fandom.com/wiki/Can_Quit_Anytime_I_Want" TargetMode="External"/><Relationship Id="rId115" Type="http://schemas.openxmlformats.org/officeDocument/2006/relationships/hyperlink" Target="https://witcher.fandom.com/wiki/I'm_Not_Kissing_That?so=search" TargetMode="External"/><Relationship Id="rId131" Type="http://schemas.openxmlformats.org/officeDocument/2006/relationships/hyperlink" Target="https://witcher.fandom.com/wiki/When_It%27s_Many_Against_One..." TargetMode="External"/><Relationship Id="rId136" Type="http://schemas.openxmlformats.org/officeDocument/2006/relationships/hyperlink" Target="https://witcher.fandom.com/wiki/A_Knight_to_Remember?so=search" TargetMode="External"/><Relationship Id="rId157" Type="http://schemas.openxmlformats.org/officeDocument/2006/relationships/hyperlink" Target="https://witcher.fandom.com/wiki/The_Witcher's_Gone_South?so=search" TargetMode="External"/><Relationship Id="rId61" Type="http://schemas.openxmlformats.org/officeDocument/2006/relationships/hyperlink" Target="https://witcher.fandom.com/wiki/Kingmaker?so=search" TargetMode="External"/><Relationship Id="rId82" Type="http://schemas.openxmlformats.org/officeDocument/2006/relationships/hyperlink" Target="https://witcher.fandom.com/wiki/Ran_the_Gauntlet?so=search" TargetMode="External"/><Relationship Id="rId152" Type="http://schemas.openxmlformats.org/officeDocument/2006/relationships/hyperlink" Target="https://witcher.fandom.com/wiki/Playing_House?so=search" TargetMode="External"/><Relationship Id="rId19" Type="http://schemas.openxmlformats.org/officeDocument/2006/relationships/hyperlink" Target="https://witcher.fandom.com/wiki/Brawler?so=search" TargetMode="External"/><Relationship Id="rId14" Type="http://schemas.openxmlformats.org/officeDocument/2006/relationships/hyperlink" Target="https://witcher.fandom.com/wiki/Bookworm?so=search" TargetMode="External"/><Relationship Id="rId30" Type="http://schemas.openxmlformats.org/officeDocument/2006/relationships/hyperlink" Target="https://witcher.fandom.com/wiki/Even_Odds?so=search" TargetMode="External"/><Relationship Id="rId35" Type="http://schemas.openxmlformats.org/officeDocument/2006/relationships/hyperlink" Target="https://witcher.fandom.com/wiki/Fast_and_Furious?so=search" TargetMode="External"/><Relationship Id="rId56" Type="http://schemas.openxmlformats.org/officeDocument/2006/relationships/hyperlink" Target="https://witcher.fandom.com/wiki/Humpty_Dumpty" TargetMode="External"/><Relationship Id="rId77" Type="http://schemas.openxmlformats.org/officeDocument/2006/relationships/hyperlink" Target="https://witcher.fandom.com/wiki/Passed_the_Trial?so=search" TargetMode="External"/><Relationship Id="rId100" Type="http://schemas.openxmlformats.org/officeDocument/2006/relationships/hyperlink" Target="https://witcher.fandom.com/wiki/Walked_the_Path?so=search" TargetMode="External"/><Relationship Id="rId105" Type="http://schemas.openxmlformats.org/officeDocument/2006/relationships/hyperlink" Target="https://witcher.fandom.com/wiki/Woodland_Spirit_(achievement)?so=search" TargetMode="External"/><Relationship Id="rId126" Type="http://schemas.openxmlformats.org/officeDocument/2006/relationships/hyperlink" Target="https://witcher.fandom.com/wiki/Rad_Steez,_Bro!" TargetMode="External"/><Relationship Id="rId147" Type="http://schemas.openxmlformats.org/officeDocument/2006/relationships/hyperlink" Target="https://witcher.fandom.com/wiki/I_Have_a_Gwent_Problem?so=search" TargetMode="External"/><Relationship Id="rId8" Type="http://schemas.openxmlformats.org/officeDocument/2006/relationships/hyperlink" Target="https://witcher.fandom.com/wiki/Ashes_to_Ashes?so=search" TargetMode="External"/><Relationship Id="rId51" Type="http://schemas.openxmlformats.org/officeDocument/2006/relationships/hyperlink" Target="https://witcher.fandom.com/wiki/Geralt:_The_Professional?so=search" TargetMode="External"/><Relationship Id="rId72" Type="http://schemas.openxmlformats.org/officeDocument/2006/relationships/hyperlink" Target="https://witcher.fandom.com/wiki/Necromancer?so=search" TargetMode="External"/><Relationship Id="rId93" Type="http://schemas.openxmlformats.org/officeDocument/2006/relationships/hyperlink" Target="https://witcher.fandom.com/wiki/The_Enemy_of_My_Enemy" TargetMode="External"/><Relationship Id="rId98" Type="http://schemas.openxmlformats.org/officeDocument/2006/relationships/hyperlink" Target="https://witcher.fandom.com/wiki/Triple_Threat" TargetMode="External"/><Relationship Id="rId121" Type="http://schemas.openxmlformats.org/officeDocument/2006/relationships/hyperlink" Target="https://witcher.fandom.com/wiki/Moo-rderer" TargetMode="External"/><Relationship Id="rId142" Type="http://schemas.openxmlformats.org/officeDocument/2006/relationships/hyperlink" Target="https://witcher.fandom.com/wiki/Embodiment_of_the_Five_Virtues" TargetMode="External"/><Relationship Id="rId3" Type="http://schemas.openxmlformats.org/officeDocument/2006/relationships/hyperlink" Target="https://witcher.fandom.com/wiki/A_Friend_in_Need" TargetMode="External"/><Relationship Id="rId25" Type="http://schemas.openxmlformats.org/officeDocument/2006/relationships/hyperlink" Target="https://witcher.fandom.com/wiki/Card_Collector" TargetMode="External"/><Relationship Id="rId46" Type="http://schemas.openxmlformats.org/officeDocument/2006/relationships/hyperlink" Target="https://witcher.fandom.com/wiki/Full_Crew" TargetMode="External"/><Relationship Id="rId67" Type="http://schemas.openxmlformats.org/officeDocument/2006/relationships/hyperlink" Target="https://youtu.be/0CTt6wdopHU?t=22031" TargetMode="External"/><Relationship Id="rId116" Type="http://schemas.openxmlformats.org/officeDocument/2006/relationships/hyperlink" Target="https://witcher.fandom.com/wiki/I'm_Not_Kissing_That?so=search" TargetMode="External"/><Relationship Id="rId137" Type="http://schemas.openxmlformats.org/officeDocument/2006/relationships/hyperlink" Target="https://witcher.fandom.com/wiki/A_Knight_to_Remember?so=search" TargetMode="External"/><Relationship Id="rId158" Type="http://schemas.openxmlformats.org/officeDocument/2006/relationships/hyperlink" Target="https://witcher.fandom.com/wiki/Turned_Every_Stone?so=search" TargetMode="External"/><Relationship Id="rId20" Type="http://schemas.openxmlformats.org/officeDocument/2006/relationships/hyperlink" Target="https://witcher.fandom.com/wiki/Butcher_of_Blaviken_(achievement)" TargetMode="External"/><Relationship Id="rId41" Type="http://schemas.openxmlformats.org/officeDocument/2006/relationships/hyperlink" Target="https://witcher.fandom.com/wiki/Fire_in_the_Hole?so=search" TargetMode="External"/><Relationship Id="rId62" Type="http://schemas.openxmlformats.org/officeDocument/2006/relationships/hyperlink" Target="https://witcher.fandom.com/wiki/Let's_Cook!?so=search" TargetMode="External"/><Relationship Id="rId83" Type="http://schemas.openxmlformats.org/officeDocument/2006/relationships/hyperlink" Target="https://witcher.fandom.com/wiki/Ran_the_Gauntlet?so=search" TargetMode="External"/><Relationship Id="rId88" Type="http://schemas.openxmlformats.org/officeDocument/2006/relationships/hyperlink" Target="https://witcher.fandom.com/wiki/That_Is_the_Evilest_Thing" TargetMode="External"/><Relationship Id="rId111" Type="http://schemas.openxmlformats.org/officeDocument/2006/relationships/hyperlink" Target="https://witcher.fandom.com/wiki/Curator_of_Nightmares" TargetMode="External"/><Relationship Id="rId132" Type="http://schemas.openxmlformats.org/officeDocument/2006/relationships/hyperlink" Target="https://witcher.fandom.com/wiki/Shopaholic?so=search" TargetMode="External"/><Relationship Id="rId153" Type="http://schemas.openxmlformats.org/officeDocument/2006/relationships/hyperlink" Target="https://witcher.fandom.com/wiki/Playing_House?so=search" TargetMode="External"/><Relationship Id="rId15" Type="http://schemas.openxmlformats.org/officeDocument/2006/relationships/hyperlink" Target="https://witcher.fandom.com/wiki/Bookworm?so=search" TargetMode="External"/><Relationship Id="rId36" Type="http://schemas.openxmlformats.org/officeDocument/2006/relationships/hyperlink" Target="https://witcher.fandom.com/wiki/Fearless_Vampire_Slayer?so=search" TargetMode="External"/><Relationship Id="rId57" Type="http://schemas.openxmlformats.org/officeDocument/2006/relationships/hyperlink" Target="https://witcher.fandom.com/wiki/Humpty_Dumpty" TargetMode="External"/><Relationship Id="rId106" Type="http://schemas.openxmlformats.org/officeDocument/2006/relationships/hyperlink" Target="https://witcher.fandom.com/wiki/Xenonaut?so=search" TargetMode="External"/><Relationship Id="rId127" Type="http://schemas.openxmlformats.org/officeDocument/2006/relationships/hyperlink" Target="https://witcher.fandom.com/wiki/Return_to_Sender" TargetMode="External"/><Relationship Id="rId10" Type="http://schemas.openxmlformats.org/officeDocument/2006/relationships/hyperlink" Target="https://witcher.fandom.com/wiki/Assassin_of_Kings" TargetMode="External"/><Relationship Id="rId31" Type="http://schemas.openxmlformats.org/officeDocument/2006/relationships/hyperlink" Target="https://witcher.fandom.com/wiki/Even_Odds?so=search" TargetMode="External"/><Relationship Id="rId52" Type="http://schemas.openxmlformats.org/officeDocument/2006/relationships/hyperlink" Target="https://witcher.fandom.com/wiki/Globetrotter?so=search" TargetMode="External"/><Relationship Id="rId73" Type="http://schemas.openxmlformats.org/officeDocument/2006/relationships/hyperlink" Target="https://witcher.fandom.com/wiki/Necromancer?so=search" TargetMode="External"/><Relationship Id="rId78" Type="http://schemas.openxmlformats.org/officeDocument/2006/relationships/hyperlink" Target="https://witcher.fandom.com/wiki/Pest_Control?so=search" TargetMode="External"/><Relationship Id="rId94" Type="http://schemas.openxmlformats.org/officeDocument/2006/relationships/hyperlink" Target="https://witcher.fandom.com/wiki/The_King_is_Dead?so=search" TargetMode="External"/><Relationship Id="rId99" Type="http://schemas.openxmlformats.org/officeDocument/2006/relationships/hyperlink" Target="https://witcher.fandom.com/wiki/Triple_Threat" TargetMode="External"/><Relationship Id="rId101" Type="http://schemas.openxmlformats.org/officeDocument/2006/relationships/hyperlink" Target="https://witcher.fandom.com/wiki/Walked_the_Path?so=search" TargetMode="External"/><Relationship Id="rId122" Type="http://schemas.openxmlformats.org/officeDocument/2006/relationships/hyperlink" Target="https://witcher.fandom.com/wiki/Moo-rderer" TargetMode="External"/><Relationship Id="rId143" Type="http://schemas.openxmlformats.org/officeDocument/2006/relationships/hyperlink" Target="https://witcher.fandom.com/wiki/Embodiment_of_the_Five_Virtues" TargetMode="External"/><Relationship Id="rId148" Type="http://schemas.openxmlformats.org/officeDocument/2006/relationships/hyperlink" Target="https://witcher.fandom.com/wiki/Kling_of_the_Clink" TargetMode="External"/><Relationship Id="rId4" Type="http://schemas.openxmlformats.org/officeDocument/2006/relationships/hyperlink" Target="https://witcher.fandom.com/wiki/All_In?so=search" TargetMode="External"/><Relationship Id="rId9" Type="http://schemas.openxmlformats.org/officeDocument/2006/relationships/hyperlink" Target="https://witcher.fandom.com/wiki/Ashes_to_Ashes?so=search" TargetMode="External"/><Relationship Id="rId26" Type="http://schemas.openxmlformats.org/officeDocument/2006/relationships/hyperlink" Target="https://witcher.fandom.com/wiki/Dendrologist?so=search" TargetMode="External"/><Relationship Id="rId47" Type="http://schemas.openxmlformats.org/officeDocument/2006/relationships/hyperlink" Target="https://witcher.fandom.com/wiki/Full_Crew" TargetMode="External"/><Relationship Id="rId68" Type="http://schemas.openxmlformats.org/officeDocument/2006/relationships/hyperlink" Target="https://witcher.fandom.com/wiki/Munchkin?so=search" TargetMode="External"/><Relationship Id="rId89" Type="http://schemas.openxmlformats.org/officeDocument/2006/relationships/hyperlink" Target="https://witcher.fandom.com/wiki/That_Is_the_Evilest_Thing" TargetMode="External"/><Relationship Id="rId112" Type="http://schemas.openxmlformats.org/officeDocument/2006/relationships/hyperlink" Target="https://witcher.fandom.com/wiki/Curator_of_Nightmares" TargetMode="External"/><Relationship Id="rId133" Type="http://schemas.openxmlformats.org/officeDocument/2006/relationships/hyperlink" Target="https://witcher.fandom.com/wiki/Wild_Rose_Dethorned?so=search" TargetMode="External"/><Relationship Id="rId154" Type="http://schemas.openxmlformats.org/officeDocument/2006/relationships/hyperlink" Target="https://witcher.fandom.com/wiki/The_Grapes_of_Wrath_Stomped" TargetMode="External"/><Relationship Id="rId16" Type="http://schemas.openxmlformats.org/officeDocument/2006/relationships/hyperlink" Target="https://witcher.fandom.com/wiki/Brawl_Master?so=search" TargetMode="External"/><Relationship Id="rId37" Type="http://schemas.openxmlformats.org/officeDocument/2006/relationships/hyperlink" Target="https://witcher.fandom.com/wiki/Fearless_Vampire_Slayer?so=search" TargetMode="External"/><Relationship Id="rId58" Type="http://schemas.openxmlformats.org/officeDocument/2006/relationships/hyperlink" Target="https://witcher.fandom.com/wiki/Kaer_Morhen_Trained?so=search" TargetMode="External"/><Relationship Id="rId79" Type="http://schemas.openxmlformats.org/officeDocument/2006/relationships/hyperlink" Target="https://witcher.fandom.com/wiki/Pest_Control?so=search" TargetMode="External"/><Relationship Id="rId102" Type="http://schemas.openxmlformats.org/officeDocument/2006/relationships/hyperlink" Target="https://witcher.fandom.com/wiki/What_Was_That%3F" TargetMode="External"/><Relationship Id="rId123" Type="http://schemas.openxmlformats.org/officeDocument/2006/relationships/hyperlink" Target="https://witcher.fandom.com/wiki/Pacta_Sunt_Servanda_(achievement)?so=search" TargetMode="External"/><Relationship Id="rId144" Type="http://schemas.openxmlformats.org/officeDocument/2006/relationships/hyperlink" Target="https://witcher.fandom.com/wiki/Hasta_la_Vista%E2%84%A2" TargetMode="External"/><Relationship Id="rId90" Type="http://schemas.openxmlformats.org/officeDocument/2006/relationships/hyperlink" Target="https://witcher.fandom.com/wiki/The_Doppler_Effect?so=search" TargetMode="External"/><Relationship Id="rId27" Type="http://schemas.openxmlformats.org/officeDocument/2006/relationships/hyperlink" Target="https://witcher.fandom.com/wiki/Dendrologist?so=search" TargetMode="External"/><Relationship Id="rId48" Type="http://schemas.openxmlformats.org/officeDocument/2006/relationships/hyperlink" Target="https://witcher.fandom.com/wiki/Geralt_and_Friends?so=search" TargetMode="External"/><Relationship Id="rId69" Type="http://schemas.openxmlformats.org/officeDocument/2006/relationships/hyperlink" Target="https://witcher.fandom.com/wiki/Munchkin?so=search" TargetMode="External"/><Relationship Id="rId113" Type="http://schemas.openxmlformats.org/officeDocument/2006/relationships/hyperlink" Target="https://witcher.fandom.com/wiki/I_Wore_Ofieri_Before_It_Was_Cool" TargetMode="External"/><Relationship Id="rId134" Type="http://schemas.openxmlformats.org/officeDocument/2006/relationships/hyperlink" Target="https://witcher.fandom.com/wiki/Wild_Rose_Dethorned?so=search" TargetMode="External"/><Relationship Id="rId80" Type="http://schemas.openxmlformats.org/officeDocument/2006/relationships/hyperlink" Target="https://witcher.fandom.com/wiki/Power_Overwhelming" TargetMode="External"/><Relationship Id="rId155" Type="http://schemas.openxmlformats.org/officeDocument/2006/relationships/hyperlink" Target="https://witcher.fandom.com/wiki/The_Grapes_of_Wrath_Stomp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1356"/>
  <sheetViews>
    <sheetView topLeftCell="D22" workbookViewId="0">
      <selection activeCell="I36" sqref="I36:J36"/>
    </sheetView>
  </sheetViews>
  <sheetFormatPr defaultColWidth="12.5703125" defaultRowHeight="15.75" customHeight="1" x14ac:dyDescent="0.2"/>
  <cols>
    <col min="1" max="1" width="41.28515625" customWidth="1"/>
    <col min="2" max="2" width="6" customWidth="1"/>
    <col min="3" max="3" width="55.85546875" customWidth="1"/>
    <col min="4" max="4" width="5.5703125" customWidth="1"/>
    <col min="5" max="5" width="45.85546875" customWidth="1"/>
    <col min="6" max="6" width="5.85546875" customWidth="1"/>
    <col min="7" max="7" width="43" customWidth="1"/>
    <col min="8" max="8" width="6.28515625" customWidth="1"/>
    <col min="9" max="9" width="43.42578125" customWidth="1"/>
    <col min="10" max="10" width="6.28515625" customWidth="1"/>
    <col min="11" max="11" width="71.42578125" customWidth="1"/>
    <col min="12" max="12" width="5.7109375" customWidth="1"/>
    <col min="13" max="13" width="33.85546875" customWidth="1"/>
    <col min="14" max="14" width="6.140625" customWidth="1"/>
    <col min="15" max="15" width="184.42578125" customWidth="1"/>
    <col min="16" max="16" width="6.140625" customWidth="1"/>
    <col min="17" max="17" width="184.42578125" customWidth="1"/>
    <col min="18" max="18" width="6.140625" customWidth="1"/>
  </cols>
  <sheetData>
    <row r="1" spans="1:35" ht="44.25" x14ac:dyDescent="0.2">
      <c r="A1" s="771" t="s">
        <v>0</v>
      </c>
      <c r="B1" s="772"/>
      <c r="C1" s="772"/>
      <c r="D1" s="770"/>
      <c r="E1" s="773" t="s">
        <v>1</v>
      </c>
      <c r="F1" s="774"/>
      <c r="G1" s="774"/>
      <c r="H1" s="775"/>
      <c r="I1" s="1"/>
      <c r="J1" s="1"/>
      <c r="K1" s="2"/>
      <c r="L1" s="2"/>
      <c r="M1" s="2"/>
      <c r="N1" s="2"/>
      <c r="O1" s="3"/>
      <c r="P1" s="4"/>
    </row>
    <row r="2" spans="1:35" ht="44.25" x14ac:dyDescent="0.2">
      <c r="A2" s="782" t="s">
        <v>2</v>
      </c>
      <c r="B2" s="772"/>
      <c r="C2" s="772"/>
      <c r="D2" s="770"/>
      <c r="E2" s="776"/>
      <c r="F2" s="777"/>
      <c r="G2" s="777"/>
      <c r="H2" s="778"/>
      <c r="I2" s="2"/>
      <c r="J2" s="5"/>
      <c r="K2" s="2"/>
      <c r="L2" s="2"/>
      <c r="M2" s="2"/>
      <c r="N2" s="2"/>
      <c r="O2" s="3"/>
      <c r="P2" s="4"/>
    </row>
    <row r="3" spans="1:35" ht="44.25" x14ac:dyDescent="0.2">
      <c r="A3" s="783" t="s">
        <v>3</v>
      </c>
      <c r="B3" s="772"/>
      <c r="C3" s="772"/>
      <c r="D3" s="770"/>
      <c r="E3" s="779"/>
      <c r="F3" s="780"/>
      <c r="G3" s="780"/>
      <c r="H3" s="781"/>
      <c r="I3" s="2"/>
      <c r="J3" s="5"/>
      <c r="K3" s="2"/>
      <c r="L3" s="2"/>
      <c r="M3" s="2"/>
      <c r="N3" s="2"/>
      <c r="O3" s="3"/>
      <c r="P3" s="4"/>
    </row>
    <row r="4" spans="1:35" ht="12.75" x14ac:dyDescent="0.2">
      <c r="A4" s="788" t="s">
        <v>4</v>
      </c>
      <c r="B4" s="775"/>
      <c r="C4" s="784" t="s">
        <v>5</v>
      </c>
      <c r="D4" s="778"/>
      <c r="E4" s="785" t="str">
        <f>HYPERLINK("https://game8.co/games/Witcher3/archives/280906", "White Orchard Map and Locations for all quests")</f>
        <v>White Orchard Map and Locations for all quests</v>
      </c>
      <c r="F4" s="775"/>
      <c r="G4" s="786" t="str">
        <f>HYPERLINK("https://guides.gamepressure.com/thewitcher3/guide.asp?ID=32070", "Hearts of Stone Map and Locations for all quests")</f>
        <v>Hearts of Stone Map and Locations for all quests</v>
      </c>
      <c r="H4" s="778"/>
      <c r="N4" s="2"/>
      <c r="O4" s="3"/>
      <c r="P4" s="4"/>
    </row>
    <row r="5" spans="1:35" ht="12.75" x14ac:dyDescent="0.2">
      <c r="A5" s="784" t="s">
        <v>6</v>
      </c>
      <c r="B5" s="778"/>
      <c r="C5" s="784" t="s">
        <v>7</v>
      </c>
      <c r="D5" s="778"/>
      <c r="E5" s="786" t="str">
        <f>HYPERLINK("https://game8.co/games/Witcher3/archives/280908", "Velen Map and Locations for all quests")</f>
        <v>Velen Map and Locations for all quests</v>
      </c>
      <c r="F5" s="778"/>
      <c r="G5" s="786" t="str">
        <f>HYPERLINK("https://game8.co/games/Witcher3/archives/280911", "Toussaint Map and Locations for all quests")</f>
        <v>Toussaint Map and Locations for all quests</v>
      </c>
      <c r="H5" s="778"/>
      <c r="N5" s="2"/>
      <c r="O5" s="3"/>
      <c r="P5" s="4"/>
    </row>
    <row r="6" spans="1:35" ht="12.75" x14ac:dyDescent="0.2">
      <c r="A6" s="784" t="s">
        <v>8</v>
      </c>
      <c r="B6" s="778"/>
      <c r="C6" s="784" t="s">
        <v>9</v>
      </c>
      <c r="D6" s="778"/>
      <c r="E6" s="786" t="str">
        <f>HYPERLINK("https://game8.co/games/Witcher3/archives/280909#hm_1", "Novigrad Map and Locations for all quests")</f>
        <v>Novigrad Map and Locations for all quests</v>
      </c>
      <c r="F6" s="778"/>
      <c r="G6" s="787" t="str">
        <f>HYPERLINK("https://youtu.be/Lc3lFWB69BM", "Alchemy Build Video")</f>
        <v>Alchemy Build Video</v>
      </c>
      <c r="H6" s="778"/>
      <c r="N6" s="2"/>
      <c r="O6" s="3"/>
      <c r="P6" s="4"/>
    </row>
    <row r="7" spans="1:35" ht="12.75" x14ac:dyDescent="0.2">
      <c r="A7" s="784" t="s">
        <v>10</v>
      </c>
      <c r="B7" s="778"/>
      <c r="C7" s="784" t="s">
        <v>11</v>
      </c>
      <c r="D7" s="778"/>
      <c r="E7" s="786" t="str">
        <f>HYPERLINK("https://game8.co/games/Witcher3/archives/280910", "Skellige Map and Locations for all quests")</f>
        <v>Skellige Map and Locations for all quests</v>
      </c>
      <c r="F7" s="778"/>
      <c r="G7" s="789" t="s">
        <v>12</v>
      </c>
      <c r="H7" s="778"/>
      <c r="N7" s="2"/>
      <c r="O7" s="3"/>
      <c r="P7" s="4"/>
    </row>
    <row r="8" spans="1:35" ht="12.75" x14ac:dyDescent="0.2">
      <c r="A8" s="784" t="s">
        <v>13</v>
      </c>
      <c r="B8" s="778"/>
      <c r="C8" s="789" t="s">
        <v>14</v>
      </c>
      <c r="D8" s="778"/>
      <c r="E8" s="790" t="str">
        <f>HYPERLINK("https://game8.co/games/Witcher3/archives/281160", "Kaer Morhen Map and Locations for all quests")</f>
        <v>Kaer Morhen Map and Locations for all quests</v>
      </c>
      <c r="F8" s="781"/>
      <c r="G8" s="791" t="s">
        <v>15</v>
      </c>
      <c r="H8" s="781"/>
      <c r="N8" s="2"/>
      <c r="O8" s="3"/>
      <c r="P8" s="4"/>
    </row>
    <row r="9" spans="1:35" ht="12.75" x14ac:dyDescent="0.2">
      <c r="A9" s="794"/>
      <c r="B9" s="772"/>
      <c r="C9" s="795"/>
      <c r="D9" s="772"/>
      <c r="N9" s="2"/>
      <c r="O9" s="3"/>
      <c r="P9" s="4"/>
      <c r="Q9" s="6"/>
      <c r="R9" s="6"/>
      <c r="S9" s="6"/>
      <c r="T9" s="6"/>
      <c r="U9" s="6"/>
      <c r="V9" s="6"/>
      <c r="W9" s="6"/>
      <c r="X9" s="6"/>
      <c r="Y9" s="6"/>
      <c r="Z9" s="6"/>
      <c r="AA9" s="6"/>
      <c r="AB9" s="6"/>
      <c r="AC9" s="6"/>
      <c r="AD9" s="6"/>
      <c r="AE9" s="6"/>
      <c r="AF9" s="6"/>
      <c r="AG9" s="6"/>
      <c r="AH9" s="6"/>
      <c r="AI9" s="6"/>
    </row>
    <row r="10" spans="1:35" ht="15.75" customHeight="1" x14ac:dyDescent="0.25">
      <c r="A10" s="796" t="s">
        <v>16</v>
      </c>
      <c r="B10" s="780"/>
      <c r="C10" s="780"/>
      <c r="D10" s="781"/>
      <c r="N10" s="2"/>
      <c r="O10" s="3"/>
      <c r="P10" s="4"/>
      <c r="Q10" s="6"/>
      <c r="R10" s="6"/>
      <c r="S10" s="6"/>
      <c r="T10" s="6"/>
      <c r="U10" s="6"/>
      <c r="V10" s="6"/>
      <c r="W10" s="6"/>
      <c r="X10" s="6"/>
      <c r="Y10" s="6"/>
      <c r="Z10" s="6"/>
      <c r="AA10" s="6"/>
      <c r="AB10" s="6"/>
      <c r="AC10" s="6"/>
      <c r="AD10" s="6"/>
      <c r="AE10" s="6"/>
      <c r="AF10" s="6"/>
      <c r="AG10" s="6"/>
      <c r="AH10" s="6"/>
      <c r="AI10" s="6"/>
    </row>
    <row r="11" spans="1:35" ht="16.5" x14ac:dyDescent="0.2">
      <c r="A11" s="797" t="s">
        <v>17</v>
      </c>
      <c r="B11" s="772"/>
      <c r="C11" s="772"/>
      <c r="D11" s="770"/>
      <c r="N11" s="2"/>
      <c r="O11" s="3"/>
      <c r="P11" s="4"/>
      <c r="Q11" s="6"/>
      <c r="R11" s="6"/>
      <c r="S11" s="6"/>
      <c r="T11" s="6"/>
      <c r="U11" s="6"/>
      <c r="V11" s="6"/>
      <c r="W11" s="6"/>
      <c r="X11" s="6"/>
      <c r="Y11" s="6"/>
      <c r="Z11" s="6"/>
      <c r="AA11" s="6"/>
      <c r="AB11" s="6"/>
      <c r="AC11" s="6"/>
      <c r="AD11" s="6"/>
      <c r="AE11" s="6"/>
      <c r="AF11" s="6"/>
      <c r="AG11" s="6"/>
      <c r="AH11" s="6"/>
      <c r="AI11" s="6"/>
    </row>
    <row r="12" spans="1:35" ht="12.75" x14ac:dyDescent="0.2">
      <c r="A12" s="2"/>
      <c r="B12" s="2"/>
      <c r="F12" s="2"/>
      <c r="N12" s="2"/>
      <c r="O12" s="3"/>
      <c r="P12" s="4"/>
      <c r="Q12" s="6"/>
      <c r="R12" s="6"/>
      <c r="S12" s="6"/>
      <c r="T12" s="6"/>
      <c r="U12" s="6"/>
      <c r="V12" s="6"/>
      <c r="W12" s="6"/>
      <c r="X12" s="6"/>
      <c r="Y12" s="6"/>
      <c r="Z12" s="6"/>
      <c r="AA12" s="6"/>
      <c r="AB12" s="6"/>
      <c r="AC12" s="6"/>
      <c r="AD12" s="6"/>
      <c r="AE12" s="6"/>
      <c r="AF12" s="6"/>
      <c r="AG12" s="6"/>
      <c r="AH12" s="6"/>
      <c r="AI12" s="6"/>
    </row>
    <row r="13" spans="1:35" ht="15.75" customHeight="1" x14ac:dyDescent="0.35">
      <c r="A13" s="798" t="str">
        <f>CONCATENATE("PROLOGUE &amp; WHITE ORCHARD QUEST COMPLETION =     ", ROUND((COUNTIF(B16:N24, TRUE)/18*100),1), "%")</f>
        <v>PROLOGUE &amp; WHITE ORCHARD QUEST COMPLETION =     0%</v>
      </c>
      <c r="B13" s="772"/>
      <c r="C13" s="772"/>
      <c r="D13" s="770"/>
      <c r="F13" s="2"/>
      <c r="G13" s="2"/>
      <c r="H13" s="2"/>
      <c r="I13" s="2"/>
      <c r="J13" s="2"/>
      <c r="K13" s="2"/>
      <c r="L13" s="2"/>
      <c r="M13" s="2"/>
      <c r="N13" s="2"/>
      <c r="O13" s="3"/>
      <c r="P13" s="4"/>
      <c r="Q13" s="6"/>
      <c r="R13" s="6"/>
      <c r="S13" s="6"/>
      <c r="T13" s="6"/>
      <c r="U13" s="6"/>
      <c r="V13" s="6"/>
      <c r="W13" s="6"/>
      <c r="X13" s="6"/>
      <c r="Y13" s="6"/>
      <c r="Z13" s="6"/>
      <c r="AA13" s="6"/>
      <c r="AB13" s="6"/>
      <c r="AC13" s="6"/>
      <c r="AD13" s="6"/>
      <c r="AE13" s="6"/>
      <c r="AF13" s="6"/>
      <c r="AG13" s="6"/>
      <c r="AH13" s="6"/>
      <c r="AI13" s="6"/>
    </row>
    <row r="14" spans="1:35" ht="30" x14ac:dyDescent="0.2">
      <c r="A14" s="799" t="s">
        <v>18</v>
      </c>
      <c r="B14" s="772"/>
      <c r="C14" s="772"/>
      <c r="D14" s="772"/>
      <c r="E14" s="772"/>
      <c r="F14" s="772"/>
      <c r="G14" s="772"/>
      <c r="H14" s="772"/>
      <c r="I14" s="772"/>
      <c r="J14" s="772"/>
      <c r="K14" s="772"/>
      <c r="L14" s="772"/>
      <c r="M14" s="772"/>
      <c r="N14" s="772"/>
      <c r="O14" s="772"/>
      <c r="P14" s="772"/>
      <c r="Q14" s="772"/>
      <c r="R14" s="770"/>
    </row>
    <row r="15" spans="1:35" ht="15.75" customHeight="1" x14ac:dyDescent="0.3">
      <c r="A15" s="801" t="s">
        <v>19</v>
      </c>
      <c r="B15" s="770"/>
      <c r="C15" s="802" t="s">
        <v>20</v>
      </c>
      <c r="D15" s="770"/>
      <c r="E15" s="803" t="s">
        <v>21</v>
      </c>
      <c r="F15" s="770"/>
      <c r="G15" s="804" t="s">
        <v>22</v>
      </c>
      <c r="H15" s="770"/>
      <c r="I15" s="805" t="s">
        <v>23</v>
      </c>
      <c r="J15" s="770"/>
      <c r="K15" s="806" t="s">
        <v>24</v>
      </c>
      <c r="L15" s="770"/>
      <c r="M15" s="769" t="s">
        <v>25</v>
      </c>
      <c r="N15" s="770"/>
      <c r="O15" s="800" t="s">
        <v>26</v>
      </c>
      <c r="P15" s="770"/>
      <c r="Q15" s="800" t="s">
        <v>26</v>
      </c>
      <c r="R15" s="770"/>
      <c r="S15" s="7"/>
      <c r="T15" s="7"/>
      <c r="U15" s="7"/>
      <c r="V15" s="7"/>
      <c r="W15" s="7"/>
      <c r="X15" s="7"/>
      <c r="Y15" s="7"/>
      <c r="Z15" s="7"/>
      <c r="AA15" s="7"/>
      <c r="AB15" s="7"/>
      <c r="AC15" s="7"/>
      <c r="AD15" s="7"/>
      <c r="AE15" s="7"/>
      <c r="AF15" s="7"/>
      <c r="AG15" s="7"/>
      <c r="AH15" s="7"/>
      <c r="AI15" s="7"/>
    </row>
    <row r="16" spans="1:35" ht="12.75" x14ac:dyDescent="0.2">
      <c r="A16" s="8" t="s">
        <v>27</v>
      </c>
      <c r="B16" s="9" t="b">
        <v>0</v>
      </c>
      <c r="C16" s="10" t="s">
        <v>28</v>
      </c>
      <c r="D16" s="11" t="b">
        <v>0</v>
      </c>
      <c r="E16" s="12" t="s">
        <v>29</v>
      </c>
      <c r="F16" s="13" t="b">
        <v>0</v>
      </c>
      <c r="G16" s="14" t="s">
        <v>30</v>
      </c>
      <c r="H16" s="14" t="b">
        <v>0</v>
      </c>
      <c r="I16" s="15" t="s">
        <v>31</v>
      </c>
      <c r="J16" s="16" t="b">
        <v>0</v>
      </c>
      <c r="K16" s="17" t="s">
        <v>32</v>
      </c>
      <c r="L16" s="17" t="b">
        <v>0</v>
      </c>
      <c r="M16" s="18"/>
      <c r="N16" s="19"/>
      <c r="O16" s="20" t="s">
        <v>33</v>
      </c>
      <c r="P16" s="21" t="b">
        <v>0</v>
      </c>
      <c r="Q16" s="22" t="s">
        <v>34</v>
      </c>
      <c r="R16" s="23" t="b">
        <v>0</v>
      </c>
    </row>
    <row r="17" spans="1:19" ht="12.75" x14ac:dyDescent="0.2">
      <c r="A17" s="24" t="s">
        <v>35</v>
      </c>
      <c r="B17" s="25" t="b">
        <v>0</v>
      </c>
      <c r="C17" s="26" t="s">
        <v>36</v>
      </c>
      <c r="D17" s="27" t="b">
        <v>0</v>
      </c>
      <c r="E17" s="28"/>
      <c r="F17" s="19"/>
      <c r="G17" s="29" t="s">
        <v>37</v>
      </c>
      <c r="H17" s="29" t="b">
        <v>0</v>
      </c>
      <c r="I17" s="30"/>
      <c r="J17" s="31"/>
      <c r="K17" s="32" t="s">
        <v>38</v>
      </c>
      <c r="L17" s="33" t="b">
        <v>0</v>
      </c>
      <c r="M17" s="18"/>
      <c r="N17" s="34"/>
      <c r="O17" s="35" t="s">
        <v>39</v>
      </c>
      <c r="P17" s="36" t="b">
        <v>0</v>
      </c>
      <c r="Q17" s="37" t="s">
        <v>40</v>
      </c>
      <c r="R17" s="38" t="b">
        <v>0</v>
      </c>
    </row>
    <row r="18" spans="1:19" ht="12.75" x14ac:dyDescent="0.2">
      <c r="A18" s="8" t="s">
        <v>41</v>
      </c>
      <c r="B18" s="39" t="b">
        <v>0</v>
      </c>
      <c r="C18" s="10" t="s">
        <v>42</v>
      </c>
      <c r="D18" s="40" t="b">
        <v>0</v>
      </c>
      <c r="E18" s="41"/>
      <c r="F18" s="34"/>
      <c r="G18" s="14" t="s">
        <v>43</v>
      </c>
      <c r="H18" s="42" t="b">
        <v>0</v>
      </c>
      <c r="I18" s="18"/>
      <c r="J18" s="41"/>
      <c r="K18" s="28"/>
      <c r="L18" s="41"/>
      <c r="M18" s="41"/>
      <c r="N18" s="34"/>
      <c r="O18" s="20" t="s">
        <v>44</v>
      </c>
      <c r="P18" s="43" t="b">
        <v>0</v>
      </c>
      <c r="Q18" s="44" t="s">
        <v>45</v>
      </c>
      <c r="R18" s="23" t="b">
        <v>0</v>
      </c>
    </row>
    <row r="19" spans="1:19" ht="12.75" x14ac:dyDescent="0.2">
      <c r="A19" s="24" t="s">
        <v>46</v>
      </c>
      <c r="B19" s="25" t="b">
        <v>0</v>
      </c>
      <c r="C19" s="26" t="s">
        <v>47</v>
      </c>
      <c r="D19" s="27" t="b">
        <v>0</v>
      </c>
      <c r="E19" s="41"/>
      <c r="F19" s="41"/>
      <c r="G19" s="28"/>
      <c r="H19" s="41"/>
      <c r="I19" s="41"/>
      <c r="J19" s="41"/>
      <c r="K19" s="41"/>
      <c r="L19" s="41"/>
      <c r="M19" s="41"/>
      <c r="N19" s="34"/>
      <c r="O19" s="35" t="s">
        <v>48</v>
      </c>
      <c r="P19" s="36" t="b">
        <v>0</v>
      </c>
      <c r="Q19" s="45" t="s">
        <v>49</v>
      </c>
      <c r="R19" s="38" t="b">
        <v>0</v>
      </c>
    </row>
    <row r="20" spans="1:19" ht="12.75" x14ac:dyDescent="0.2">
      <c r="A20" s="46" t="s">
        <v>50</v>
      </c>
      <c r="B20" s="47" t="b">
        <v>0</v>
      </c>
      <c r="C20" s="10" t="s">
        <v>51</v>
      </c>
      <c r="D20" s="40" t="b">
        <v>0</v>
      </c>
      <c r="E20" s="41"/>
      <c r="F20" s="41"/>
      <c r="G20" s="41"/>
      <c r="H20" s="41"/>
      <c r="I20" s="41"/>
      <c r="J20" s="41"/>
      <c r="K20" s="41"/>
      <c r="L20" s="41"/>
      <c r="M20" s="41"/>
      <c r="N20" s="34"/>
      <c r="O20" s="48" t="s">
        <v>52</v>
      </c>
      <c r="P20" s="43" t="b">
        <v>0</v>
      </c>
      <c r="Q20" s="49" t="s">
        <v>53</v>
      </c>
      <c r="R20" s="23" t="b">
        <v>0</v>
      </c>
    </row>
    <row r="21" spans="1:19" ht="12.75" x14ac:dyDescent="0.2">
      <c r="A21" s="41"/>
      <c r="B21" s="41"/>
      <c r="C21" s="50" t="s">
        <v>54</v>
      </c>
      <c r="D21" s="51" t="b">
        <v>0</v>
      </c>
      <c r="E21" s="41"/>
      <c r="F21" s="41"/>
      <c r="G21" s="41"/>
      <c r="H21" s="41"/>
      <c r="I21" s="41"/>
      <c r="J21" s="41"/>
      <c r="K21" s="41"/>
      <c r="L21" s="41"/>
      <c r="M21" s="41"/>
      <c r="N21" s="34"/>
      <c r="O21" s="35" t="s">
        <v>55</v>
      </c>
      <c r="P21" s="36" t="b">
        <v>0</v>
      </c>
      <c r="Q21" s="37" t="s">
        <v>56</v>
      </c>
      <c r="R21" s="38" t="b">
        <v>0</v>
      </c>
    </row>
    <row r="22" spans="1:19" ht="12.75" x14ac:dyDescent="0.2">
      <c r="A22" s="41"/>
      <c r="B22" s="41"/>
      <c r="C22" s="28"/>
      <c r="D22" s="41"/>
      <c r="E22" s="41"/>
      <c r="F22" s="41"/>
      <c r="G22" s="41"/>
      <c r="H22" s="41"/>
      <c r="I22" s="41"/>
      <c r="J22" s="41"/>
      <c r="K22" s="41"/>
      <c r="L22" s="41"/>
      <c r="M22" s="41"/>
      <c r="N22" s="34"/>
      <c r="O22" s="20" t="s">
        <v>57</v>
      </c>
      <c r="P22" s="43" t="b">
        <v>0</v>
      </c>
      <c r="Q22" s="22" t="s">
        <v>58</v>
      </c>
      <c r="R22" s="23" t="b">
        <v>0</v>
      </c>
    </row>
    <row r="23" spans="1:19" ht="12.75" x14ac:dyDescent="0.2">
      <c r="A23" s="41"/>
      <c r="B23" s="41"/>
      <c r="C23" s="41"/>
      <c r="D23" s="41"/>
      <c r="E23" s="41"/>
      <c r="F23" s="41"/>
      <c r="G23" s="41"/>
      <c r="H23" s="41"/>
      <c r="I23" s="41"/>
      <c r="J23" s="41"/>
      <c r="K23" s="41"/>
      <c r="L23" s="41"/>
      <c r="M23" s="41"/>
      <c r="N23" s="41"/>
      <c r="O23" s="37" t="s">
        <v>59</v>
      </c>
      <c r="P23" s="36" t="b">
        <v>0</v>
      </c>
      <c r="Q23" s="52" t="s">
        <v>60</v>
      </c>
      <c r="R23" s="38" t="b">
        <v>0</v>
      </c>
    </row>
    <row r="24" spans="1:19" ht="12.75" x14ac:dyDescent="0.2">
      <c r="A24" s="53"/>
      <c r="B24" s="53"/>
      <c r="C24" s="53"/>
      <c r="D24" s="53"/>
      <c r="E24" s="53"/>
      <c r="F24" s="53"/>
      <c r="G24" s="53"/>
      <c r="H24" s="53"/>
      <c r="I24" s="53"/>
      <c r="J24" s="53"/>
      <c r="K24" s="53"/>
      <c r="L24" s="53"/>
      <c r="M24" s="53"/>
      <c r="N24" s="53"/>
      <c r="O24" s="44" t="s">
        <v>61</v>
      </c>
      <c r="P24" s="43" t="b">
        <v>0</v>
      </c>
      <c r="Q24" s="44" t="s">
        <v>62</v>
      </c>
      <c r="R24" s="23" t="b">
        <v>0</v>
      </c>
      <c r="S24" s="54"/>
    </row>
    <row r="25" spans="1:19" ht="12.75" x14ac:dyDescent="0.2">
      <c r="A25" s="53"/>
      <c r="B25" s="53"/>
      <c r="C25" s="53"/>
      <c r="D25" s="53"/>
      <c r="E25" s="53"/>
      <c r="F25" s="53"/>
      <c r="G25" s="53"/>
      <c r="H25" s="53"/>
      <c r="I25" s="53"/>
      <c r="J25" s="53"/>
      <c r="K25" s="53"/>
      <c r="L25" s="53"/>
      <c r="M25" s="53"/>
      <c r="N25" s="53"/>
      <c r="O25" s="37" t="s">
        <v>63</v>
      </c>
      <c r="P25" s="36" t="b">
        <v>0</v>
      </c>
      <c r="Q25" s="52" t="s">
        <v>64</v>
      </c>
      <c r="R25" s="38" t="b">
        <v>0</v>
      </c>
      <c r="S25" s="54"/>
    </row>
    <row r="26" spans="1:19" ht="12.75" x14ac:dyDescent="0.2">
      <c r="A26" s="53"/>
      <c r="B26" s="53"/>
      <c r="C26" s="53"/>
      <c r="D26" s="53"/>
      <c r="E26" s="53"/>
      <c r="F26" s="53"/>
      <c r="G26" s="53"/>
      <c r="H26" s="53"/>
      <c r="I26" s="53"/>
      <c r="J26" s="53"/>
      <c r="K26" s="53"/>
      <c r="L26" s="53"/>
      <c r="M26" s="53"/>
      <c r="N26" s="53"/>
      <c r="O26" s="55" t="s">
        <v>65</v>
      </c>
      <c r="P26" s="43" t="b">
        <v>0</v>
      </c>
      <c r="Q26" s="44" t="s">
        <v>66</v>
      </c>
      <c r="R26" s="23" t="b">
        <v>0</v>
      </c>
      <c r="S26" s="54"/>
    </row>
    <row r="27" spans="1:19" ht="12.75" x14ac:dyDescent="0.2">
      <c r="A27" s="53"/>
      <c r="B27" s="53"/>
      <c r="C27" s="53"/>
      <c r="D27" s="53"/>
      <c r="E27" s="53"/>
      <c r="F27" s="53"/>
      <c r="G27" s="53"/>
      <c r="H27" s="53"/>
      <c r="I27" s="53"/>
      <c r="J27" s="53"/>
      <c r="K27" s="53"/>
      <c r="L27" s="53"/>
      <c r="M27" s="53"/>
      <c r="N27" s="53"/>
      <c r="O27" s="45" t="s">
        <v>67</v>
      </c>
      <c r="P27" s="36" t="b">
        <v>0</v>
      </c>
      <c r="Q27" s="37" t="s">
        <v>68</v>
      </c>
      <c r="R27" s="38" t="b">
        <v>0</v>
      </c>
      <c r="S27" s="54"/>
    </row>
    <row r="28" spans="1:19" ht="12.75" x14ac:dyDescent="0.2">
      <c r="A28" s="53"/>
      <c r="B28" s="53"/>
      <c r="C28" s="53"/>
      <c r="D28" s="53"/>
      <c r="E28" s="53"/>
      <c r="F28" s="53"/>
      <c r="G28" s="53"/>
      <c r="H28" s="53"/>
      <c r="I28" s="53"/>
      <c r="J28" s="53"/>
      <c r="K28" s="53"/>
      <c r="L28" s="53"/>
      <c r="M28" s="53"/>
      <c r="N28" s="53"/>
      <c r="O28" s="56" t="s">
        <v>69</v>
      </c>
      <c r="P28" s="43" t="b">
        <v>0</v>
      </c>
      <c r="Q28" s="22" t="s">
        <v>70</v>
      </c>
      <c r="R28" s="23" t="b">
        <v>0</v>
      </c>
      <c r="S28" s="54"/>
    </row>
    <row r="29" spans="1:19" ht="12.75" x14ac:dyDescent="0.2">
      <c r="A29" s="53"/>
      <c r="B29" s="53"/>
      <c r="C29" s="53"/>
      <c r="D29" s="53"/>
      <c r="E29" s="53"/>
      <c r="F29" s="53"/>
      <c r="G29" s="53"/>
      <c r="H29" s="53"/>
      <c r="I29" s="53"/>
      <c r="J29" s="53"/>
      <c r="K29" s="53"/>
      <c r="L29" s="53"/>
      <c r="M29" s="53"/>
      <c r="N29" s="53"/>
      <c r="O29" s="45" t="s">
        <v>71</v>
      </c>
      <c r="P29" s="36" t="b">
        <v>0</v>
      </c>
      <c r="Q29" s="45" t="s">
        <v>72</v>
      </c>
      <c r="R29" s="38" t="b">
        <v>0</v>
      </c>
      <c r="S29" s="54"/>
    </row>
    <row r="30" spans="1:19" ht="12.75" x14ac:dyDescent="0.2">
      <c r="A30" s="53"/>
      <c r="B30" s="53"/>
      <c r="C30" s="53"/>
      <c r="D30" s="53"/>
      <c r="E30" s="53"/>
      <c r="F30" s="53"/>
      <c r="G30" s="53"/>
      <c r="H30" s="53"/>
      <c r="I30" s="53"/>
      <c r="J30" s="53"/>
      <c r="K30" s="53"/>
      <c r="L30" s="53"/>
      <c r="M30" s="53"/>
      <c r="N30" s="53"/>
      <c r="O30" s="49" t="s">
        <v>73</v>
      </c>
      <c r="P30" s="43" t="b">
        <v>0</v>
      </c>
      <c r="Q30" s="56" t="s">
        <v>74</v>
      </c>
      <c r="R30" s="23" t="b">
        <v>0</v>
      </c>
      <c r="S30" s="54"/>
    </row>
    <row r="31" spans="1:19" ht="12.75" x14ac:dyDescent="0.2">
      <c r="A31" s="53"/>
      <c r="B31" s="53"/>
      <c r="C31" s="53"/>
      <c r="D31" s="53"/>
      <c r="E31" s="53"/>
      <c r="F31" s="53"/>
      <c r="G31" s="53"/>
      <c r="H31" s="53"/>
      <c r="I31" s="53"/>
      <c r="J31" s="53"/>
      <c r="K31" s="53"/>
      <c r="L31" s="53"/>
      <c r="M31" s="53"/>
      <c r="N31" s="53"/>
      <c r="O31" s="57" t="s">
        <v>75</v>
      </c>
      <c r="P31" s="36" t="b">
        <v>0</v>
      </c>
      <c r="Q31" s="45" t="s">
        <v>76</v>
      </c>
      <c r="R31" s="38" t="b">
        <v>0</v>
      </c>
      <c r="S31" s="54"/>
    </row>
    <row r="32" spans="1:19" ht="12.75" x14ac:dyDescent="0.2">
      <c r="A32" s="53"/>
      <c r="B32" s="53"/>
      <c r="C32" s="53"/>
      <c r="D32" s="53"/>
      <c r="E32" s="53"/>
      <c r="F32" s="53"/>
      <c r="G32" s="53"/>
      <c r="H32" s="53"/>
      <c r="I32" s="53"/>
      <c r="J32" s="53"/>
      <c r="K32" s="53"/>
      <c r="L32" s="53"/>
      <c r="M32" s="53"/>
      <c r="N32" s="53"/>
      <c r="O32" s="58" t="s">
        <v>77</v>
      </c>
      <c r="P32" s="59" t="b">
        <v>0</v>
      </c>
      <c r="Q32" s="60" t="s">
        <v>78</v>
      </c>
      <c r="R32" s="61" t="b">
        <v>0</v>
      </c>
      <c r="S32" s="54"/>
    </row>
    <row r="33" spans="1:35" ht="23.25" x14ac:dyDescent="0.2">
      <c r="A33" s="62"/>
      <c r="B33" s="62"/>
      <c r="C33" s="62"/>
      <c r="D33" s="62"/>
      <c r="E33" s="63"/>
      <c r="F33" s="63"/>
      <c r="G33" s="63"/>
      <c r="H33" s="63"/>
      <c r="I33" s="63"/>
      <c r="J33" s="63"/>
      <c r="K33" s="63"/>
      <c r="L33" s="63"/>
      <c r="M33" s="63"/>
      <c r="N33" s="63"/>
      <c r="O33" s="64"/>
      <c r="P33" s="65"/>
      <c r="Q33" s="66"/>
      <c r="R33" s="66"/>
      <c r="S33" s="66"/>
      <c r="T33" s="66"/>
      <c r="U33" s="66"/>
      <c r="V33" s="66"/>
      <c r="W33" s="66"/>
      <c r="X33" s="66"/>
      <c r="Y33" s="66"/>
      <c r="Z33" s="66"/>
      <c r="AA33" s="66"/>
      <c r="AB33" s="66"/>
      <c r="AC33" s="66"/>
      <c r="AD33" s="66"/>
      <c r="AE33" s="66"/>
      <c r="AF33" s="66"/>
      <c r="AG33" s="66"/>
      <c r="AH33" s="66"/>
      <c r="AI33" s="66"/>
    </row>
    <row r="34" spans="1:35" ht="23.25" x14ac:dyDescent="0.2">
      <c r="A34" s="807" t="str">
        <f>CONCATENATE("VIZIMA QUEST COMPLETION =     ", ROUND((COUNTIF(B37:N38, TRUE)/4*100),1), "%")</f>
        <v>VIZIMA QUEST COMPLETION =     0%</v>
      </c>
      <c r="B34" s="772"/>
      <c r="C34" s="772"/>
      <c r="D34" s="770"/>
      <c r="E34" s="53"/>
      <c r="F34" s="53"/>
      <c r="G34" s="53"/>
      <c r="H34" s="53"/>
      <c r="I34" s="53"/>
      <c r="J34" s="53"/>
      <c r="K34" s="53"/>
      <c r="L34" s="53"/>
      <c r="M34" s="53"/>
      <c r="N34" s="53"/>
      <c r="O34" s="67"/>
      <c r="P34" s="68"/>
    </row>
    <row r="35" spans="1:35" ht="30" x14ac:dyDescent="0.2">
      <c r="A35" s="799" t="s">
        <v>79</v>
      </c>
      <c r="B35" s="772"/>
      <c r="C35" s="772"/>
      <c r="D35" s="772"/>
      <c r="E35" s="772"/>
      <c r="F35" s="772"/>
      <c r="G35" s="772"/>
      <c r="H35" s="772"/>
      <c r="I35" s="772"/>
      <c r="J35" s="772"/>
      <c r="K35" s="772"/>
      <c r="L35" s="772"/>
      <c r="M35" s="772"/>
      <c r="N35" s="772"/>
      <c r="O35" s="772"/>
      <c r="P35" s="772"/>
      <c r="Q35" s="772"/>
      <c r="R35" s="770"/>
    </row>
    <row r="36" spans="1:35" ht="15.75" customHeight="1" x14ac:dyDescent="0.3">
      <c r="A36" s="801" t="s">
        <v>19</v>
      </c>
      <c r="B36" s="770"/>
      <c r="C36" s="802" t="s">
        <v>20</v>
      </c>
      <c r="D36" s="770"/>
      <c r="E36" s="808" t="s">
        <v>21</v>
      </c>
      <c r="F36" s="775"/>
      <c r="G36" s="811" t="s">
        <v>22</v>
      </c>
      <c r="H36" s="775"/>
      <c r="I36" s="805" t="s">
        <v>23</v>
      </c>
      <c r="J36" s="770"/>
      <c r="K36" s="792" t="s">
        <v>24</v>
      </c>
      <c r="L36" s="775"/>
      <c r="M36" s="793" t="s">
        <v>25</v>
      </c>
      <c r="N36" s="775"/>
      <c r="O36" s="800" t="s">
        <v>26</v>
      </c>
      <c r="P36" s="770"/>
      <c r="Q36" s="800" t="s">
        <v>26</v>
      </c>
      <c r="R36" s="770"/>
      <c r="S36" s="7"/>
      <c r="T36" s="7"/>
      <c r="U36" s="7"/>
      <c r="V36" s="7"/>
      <c r="W36" s="7"/>
      <c r="X36" s="7"/>
      <c r="Y36" s="7"/>
      <c r="Z36" s="7"/>
      <c r="AA36" s="7"/>
      <c r="AB36" s="7"/>
      <c r="AC36" s="7"/>
      <c r="AD36" s="7"/>
      <c r="AE36" s="7"/>
      <c r="AF36" s="7"/>
      <c r="AG36" s="7"/>
      <c r="AH36" s="7"/>
      <c r="AI36" s="7"/>
    </row>
    <row r="37" spans="1:35" ht="12.75" x14ac:dyDescent="0.2">
      <c r="A37" s="70" t="s">
        <v>80</v>
      </c>
      <c r="B37" s="9" t="b">
        <v>0</v>
      </c>
      <c r="C37" s="71" t="s">
        <v>81</v>
      </c>
      <c r="D37" s="72" t="b">
        <v>0</v>
      </c>
      <c r="E37" s="28"/>
      <c r="F37" s="28"/>
      <c r="G37" s="28"/>
      <c r="H37" s="19"/>
      <c r="I37" s="73" t="s">
        <v>31</v>
      </c>
      <c r="J37" s="73" t="b">
        <v>0</v>
      </c>
      <c r="K37" s="74"/>
      <c r="L37" s="28"/>
      <c r="M37" s="28"/>
      <c r="N37" s="19"/>
      <c r="O37" s="75" t="s">
        <v>82</v>
      </c>
      <c r="P37" s="21" t="b">
        <v>0</v>
      </c>
      <c r="Q37" s="22" t="s">
        <v>83</v>
      </c>
      <c r="R37" s="43" t="b">
        <v>0</v>
      </c>
    </row>
    <row r="38" spans="1:35" ht="18" x14ac:dyDescent="0.2">
      <c r="A38" s="76" t="s">
        <v>84</v>
      </c>
      <c r="B38" s="77" t="b">
        <v>0</v>
      </c>
      <c r="C38" s="78"/>
      <c r="D38" s="79"/>
      <c r="E38" s="53"/>
      <c r="F38" s="53"/>
      <c r="G38" s="53"/>
      <c r="H38" s="53"/>
      <c r="I38" s="53"/>
      <c r="J38" s="53"/>
      <c r="K38" s="53"/>
      <c r="L38" s="53"/>
      <c r="M38" s="53"/>
      <c r="N38" s="53"/>
      <c r="O38" s="52" t="s">
        <v>85</v>
      </c>
      <c r="P38" s="36" t="b">
        <v>0</v>
      </c>
      <c r="Q38" s="80" t="s">
        <v>86</v>
      </c>
      <c r="R38" s="81" t="b">
        <v>0</v>
      </c>
    </row>
    <row r="39" spans="1:35" ht="18" x14ac:dyDescent="0.2">
      <c r="A39" s="79"/>
      <c r="B39" s="79"/>
      <c r="C39" s="79"/>
      <c r="D39" s="79"/>
      <c r="E39" s="53"/>
      <c r="F39" s="53"/>
      <c r="G39" s="53"/>
      <c r="H39" s="53"/>
      <c r="I39" s="53"/>
      <c r="J39" s="53"/>
      <c r="K39" s="53"/>
      <c r="L39" s="53"/>
      <c r="M39" s="53"/>
      <c r="N39" s="53"/>
      <c r="O39" s="60" t="s">
        <v>87</v>
      </c>
      <c r="P39" s="61" t="b">
        <v>0</v>
      </c>
    </row>
    <row r="40" spans="1:35" ht="23.25" x14ac:dyDescent="0.2">
      <c r="A40" s="82"/>
      <c r="B40" s="82"/>
      <c r="C40" s="82"/>
      <c r="D40" s="82"/>
      <c r="E40" s="63"/>
      <c r="F40" s="63"/>
      <c r="G40" s="63"/>
      <c r="H40" s="63"/>
      <c r="I40" s="63"/>
      <c r="J40" s="63"/>
      <c r="K40" s="63"/>
      <c r="L40" s="63"/>
      <c r="M40" s="63"/>
      <c r="N40" s="63"/>
      <c r="O40" s="64"/>
      <c r="P40" s="65"/>
      <c r="Q40" s="66"/>
      <c r="R40" s="66"/>
      <c r="S40" s="66"/>
      <c r="T40" s="66"/>
      <c r="U40" s="66"/>
      <c r="V40" s="66"/>
      <c r="W40" s="66"/>
      <c r="X40" s="66"/>
      <c r="Y40" s="66"/>
      <c r="Z40" s="66"/>
      <c r="AA40" s="66"/>
      <c r="AB40" s="66"/>
      <c r="AC40" s="66"/>
      <c r="AD40" s="66"/>
      <c r="AE40" s="66"/>
      <c r="AF40" s="66"/>
      <c r="AG40" s="66"/>
      <c r="AH40" s="66"/>
      <c r="AI40" s="66"/>
    </row>
    <row r="41" spans="1:35" ht="23.25" x14ac:dyDescent="0.2">
      <c r="A41" s="809" t="str">
        <f>CONCATENATE("VELEN QUEST COMPLETION =     ", ROUND((COUNTIF(B44:N77, TRUE)/105*100),1), "%")</f>
        <v>VELEN QUEST COMPLETION =     0%</v>
      </c>
      <c r="B41" s="772"/>
      <c r="C41" s="772"/>
      <c r="D41" s="770"/>
      <c r="E41" s="53"/>
      <c r="F41" s="53"/>
      <c r="G41" s="53"/>
      <c r="H41" s="53"/>
      <c r="I41" s="53"/>
      <c r="J41" s="53"/>
      <c r="K41" s="53"/>
      <c r="L41" s="53"/>
      <c r="M41" s="53"/>
      <c r="N41" s="53"/>
      <c r="O41" s="67"/>
      <c r="P41" s="68"/>
    </row>
    <row r="42" spans="1:35" ht="30" x14ac:dyDescent="0.2">
      <c r="A42" s="799" t="s">
        <v>88</v>
      </c>
      <c r="B42" s="772"/>
      <c r="C42" s="772"/>
      <c r="D42" s="772"/>
      <c r="E42" s="772"/>
      <c r="F42" s="772"/>
      <c r="G42" s="772"/>
      <c r="H42" s="772"/>
      <c r="I42" s="772"/>
      <c r="J42" s="772"/>
      <c r="K42" s="772"/>
      <c r="L42" s="772"/>
      <c r="M42" s="772"/>
      <c r="N42" s="772"/>
      <c r="O42" s="772"/>
      <c r="P42" s="772"/>
      <c r="Q42" s="772"/>
      <c r="R42" s="770"/>
    </row>
    <row r="43" spans="1:35" ht="20.25" x14ac:dyDescent="0.3">
      <c r="A43" s="801" t="s">
        <v>19</v>
      </c>
      <c r="B43" s="770"/>
      <c r="C43" s="802" t="s">
        <v>20</v>
      </c>
      <c r="D43" s="770"/>
      <c r="E43" s="803" t="s">
        <v>21</v>
      </c>
      <c r="F43" s="770"/>
      <c r="G43" s="804" t="s">
        <v>22</v>
      </c>
      <c r="H43" s="770"/>
      <c r="I43" s="805" t="s">
        <v>23</v>
      </c>
      <c r="J43" s="770"/>
      <c r="K43" s="806" t="s">
        <v>24</v>
      </c>
      <c r="L43" s="770"/>
      <c r="M43" s="769" t="s">
        <v>25</v>
      </c>
      <c r="N43" s="770"/>
      <c r="O43" s="800" t="s">
        <v>26</v>
      </c>
      <c r="P43" s="770"/>
      <c r="Q43" s="800" t="s">
        <v>26</v>
      </c>
      <c r="R43" s="770"/>
      <c r="S43" s="7"/>
      <c r="T43" s="7"/>
      <c r="U43" s="7"/>
      <c r="V43" s="7"/>
      <c r="W43" s="7"/>
      <c r="X43" s="7"/>
      <c r="Y43" s="7"/>
      <c r="Z43" s="7"/>
      <c r="AA43" s="7"/>
      <c r="AB43" s="7"/>
      <c r="AC43" s="7"/>
      <c r="AD43" s="7"/>
      <c r="AE43" s="7"/>
      <c r="AF43" s="7"/>
      <c r="AG43" s="7"/>
      <c r="AH43" s="7"/>
      <c r="AI43" s="7"/>
    </row>
    <row r="44" spans="1:35" ht="12.75" x14ac:dyDescent="0.2">
      <c r="A44" s="70" t="s">
        <v>89</v>
      </c>
      <c r="B44" s="9" t="b">
        <v>0</v>
      </c>
      <c r="C44" s="10" t="s">
        <v>90</v>
      </c>
      <c r="D44" s="10" t="b">
        <v>0</v>
      </c>
      <c r="E44" s="83" t="s">
        <v>91</v>
      </c>
      <c r="F44" s="13" t="b">
        <v>0</v>
      </c>
      <c r="G44" s="14" t="s">
        <v>92</v>
      </c>
      <c r="H44" s="14" t="b">
        <v>0</v>
      </c>
      <c r="I44" s="84" t="s">
        <v>93</v>
      </c>
      <c r="J44" s="85" t="b">
        <v>0</v>
      </c>
      <c r="K44" s="17" t="s">
        <v>94</v>
      </c>
      <c r="L44" s="86" t="b">
        <v>0</v>
      </c>
      <c r="M44" s="87" t="s">
        <v>95</v>
      </c>
      <c r="N44" s="88" t="b">
        <v>0</v>
      </c>
      <c r="O44" s="89" t="s">
        <v>96</v>
      </c>
      <c r="P44" s="21" t="b">
        <v>0</v>
      </c>
      <c r="Q44" s="49" t="s">
        <v>97</v>
      </c>
      <c r="R44" s="43" t="b">
        <v>0</v>
      </c>
    </row>
    <row r="45" spans="1:35" ht="12.75" x14ac:dyDescent="0.2">
      <c r="A45" s="24" t="s">
        <v>98</v>
      </c>
      <c r="B45" s="25" t="b">
        <v>0</v>
      </c>
      <c r="C45" s="26" t="s">
        <v>99</v>
      </c>
      <c r="D45" s="26" t="b">
        <v>0</v>
      </c>
      <c r="E45" s="90" t="s">
        <v>100</v>
      </c>
      <c r="F45" s="91" t="b">
        <v>0</v>
      </c>
      <c r="G45" s="29" t="s">
        <v>101</v>
      </c>
      <c r="H45" s="29" t="b">
        <v>0</v>
      </c>
      <c r="I45" s="92" t="s">
        <v>31</v>
      </c>
      <c r="J45" s="93" t="b">
        <v>0</v>
      </c>
      <c r="K45" s="32" t="s">
        <v>102</v>
      </c>
      <c r="L45" s="94" t="b">
        <v>0</v>
      </c>
      <c r="M45" s="95" t="s">
        <v>103</v>
      </c>
      <c r="N45" s="96" t="b">
        <v>0</v>
      </c>
      <c r="O45" s="35" t="s">
        <v>104</v>
      </c>
      <c r="P45" s="36" t="b">
        <v>0</v>
      </c>
      <c r="Q45" s="57" t="s">
        <v>105</v>
      </c>
      <c r="R45" s="36" t="b">
        <v>0</v>
      </c>
    </row>
    <row r="46" spans="1:35" ht="12.75" x14ac:dyDescent="0.2">
      <c r="A46" s="8" t="s">
        <v>106</v>
      </c>
      <c r="B46" s="39" t="b">
        <v>0</v>
      </c>
      <c r="C46" s="10" t="s">
        <v>107</v>
      </c>
      <c r="D46" s="10" t="b">
        <v>0</v>
      </c>
      <c r="E46" s="97" t="s">
        <v>108</v>
      </c>
      <c r="F46" s="98" t="b">
        <v>0</v>
      </c>
      <c r="G46" s="14" t="s">
        <v>109</v>
      </c>
      <c r="H46" s="14" t="b">
        <v>0</v>
      </c>
      <c r="I46" s="99" t="s">
        <v>110</v>
      </c>
      <c r="J46" s="100" t="b">
        <v>0</v>
      </c>
      <c r="K46" s="17" t="s">
        <v>111</v>
      </c>
      <c r="L46" s="101" t="b">
        <v>0</v>
      </c>
      <c r="M46" s="102" t="s">
        <v>112</v>
      </c>
      <c r="N46" s="103" t="b">
        <v>0</v>
      </c>
      <c r="O46" s="20" t="s">
        <v>113</v>
      </c>
      <c r="P46" s="43" t="b">
        <v>0</v>
      </c>
      <c r="Q46" s="49" t="s">
        <v>114</v>
      </c>
      <c r="R46" s="43" t="b">
        <v>0</v>
      </c>
    </row>
    <row r="47" spans="1:35" ht="12.75" x14ac:dyDescent="0.2">
      <c r="A47" s="24" t="s">
        <v>115</v>
      </c>
      <c r="B47" s="25" t="b">
        <v>0</v>
      </c>
      <c r="C47" s="26" t="s">
        <v>116</v>
      </c>
      <c r="D47" s="26" t="b">
        <v>0</v>
      </c>
      <c r="E47" s="90" t="s">
        <v>117</v>
      </c>
      <c r="F47" s="91" t="b">
        <v>0</v>
      </c>
      <c r="G47" s="29" t="s">
        <v>118</v>
      </c>
      <c r="H47" s="29" t="b">
        <v>0</v>
      </c>
      <c r="I47" s="92" t="s">
        <v>119</v>
      </c>
      <c r="J47" s="93" t="b">
        <v>0</v>
      </c>
      <c r="K47" s="32" t="s">
        <v>120</v>
      </c>
      <c r="L47" s="94" t="b">
        <v>0</v>
      </c>
      <c r="M47" s="95" t="s">
        <v>121</v>
      </c>
      <c r="N47" s="96" t="b">
        <v>0</v>
      </c>
      <c r="O47" s="35" t="s">
        <v>122</v>
      </c>
      <c r="P47" s="36" t="b">
        <v>0</v>
      </c>
      <c r="Q47" s="57" t="s">
        <v>123</v>
      </c>
      <c r="R47" s="36" t="b">
        <v>0</v>
      </c>
    </row>
    <row r="48" spans="1:35" ht="12.75" x14ac:dyDescent="0.2">
      <c r="A48" s="8" t="s">
        <v>124</v>
      </c>
      <c r="B48" s="39" t="b">
        <v>0</v>
      </c>
      <c r="C48" s="10" t="s">
        <v>125</v>
      </c>
      <c r="D48" s="10" t="b">
        <v>0</v>
      </c>
      <c r="E48" s="97" t="s">
        <v>126</v>
      </c>
      <c r="F48" s="98" t="b">
        <v>0</v>
      </c>
      <c r="G48" s="14" t="s">
        <v>127</v>
      </c>
      <c r="H48" s="14" t="b">
        <v>0</v>
      </c>
      <c r="I48" s="99" t="s">
        <v>128</v>
      </c>
      <c r="J48" s="100" t="b">
        <v>0</v>
      </c>
      <c r="K48" s="17" t="s">
        <v>129</v>
      </c>
      <c r="L48" s="101" t="b">
        <v>0</v>
      </c>
      <c r="M48" s="102" t="s">
        <v>130</v>
      </c>
      <c r="N48" s="103" t="b">
        <v>0</v>
      </c>
      <c r="O48" s="20" t="s">
        <v>131</v>
      </c>
      <c r="P48" s="43" t="b">
        <v>0</v>
      </c>
      <c r="Q48" s="49" t="s">
        <v>132</v>
      </c>
      <c r="R48" s="43" t="b">
        <v>0</v>
      </c>
    </row>
    <row r="49" spans="1:18" ht="12.75" x14ac:dyDescent="0.2">
      <c r="A49" s="24" t="s">
        <v>133</v>
      </c>
      <c r="B49" s="25" t="b">
        <v>0</v>
      </c>
      <c r="C49" s="26" t="s">
        <v>134</v>
      </c>
      <c r="D49" s="26" t="b">
        <v>0</v>
      </c>
      <c r="E49" s="90" t="s">
        <v>135</v>
      </c>
      <c r="F49" s="91" t="b">
        <v>0</v>
      </c>
      <c r="G49" s="29" t="s">
        <v>136</v>
      </c>
      <c r="H49" s="29" t="b">
        <v>0</v>
      </c>
      <c r="I49" s="104" t="s">
        <v>137</v>
      </c>
      <c r="J49" s="105" t="b">
        <v>0</v>
      </c>
      <c r="K49" s="32" t="s">
        <v>138</v>
      </c>
      <c r="L49" s="94" t="b">
        <v>0</v>
      </c>
      <c r="M49" s="95" t="s">
        <v>139</v>
      </c>
      <c r="N49" s="96" t="b">
        <v>0</v>
      </c>
      <c r="O49" s="35" t="s">
        <v>140</v>
      </c>
      <c r="P49" s="36" t="b">
        <v>0</v>
      </c>
      <c r="Q49" s="57" t="s">
        <v>141</v>
      </c>
      <c r="R49" s="36" t="b">
        <v>0</v>
      </c>
    </row>
    <row r="50" spans="1:18" ht="12.75" x14ac:dyDescent="0.2">
      <c r="A50" s="8" t="s">
        <v>142</v>
      </c>
      <c r="B50" s="39" t="b">
        <v>0</v>
      </c>
      <c r="C50" s="10" t="s">
        <v>143</v>
      </c>
      <c r="D50" s="10" t="b">
        <v>0</v>
      </c>
      <c r="E50" s="97" t="s">
        <v>144</v>
      </c>
      <c r="F50" s="98" t="b">
        <v>0</v>
      </c>
      <c r="G50" s="14" t="s">
        <v>145</v>
      </c>
      <c r="H50" s="14" t="b">
        <v>0</v>
      </c>
      <c r="I50" s="106"/>
      <c r="K50" s="107"/>
      <c r="L50" s="108"/>
      <c r="M50" s="102" t="s">
        <v>146</v>
      </c>
      <c r="N50" s="103" t="b">
        <v>0</v>
      </c>
      <c r="O50" s="20" t="s">
        <v>147</v>
      </c>
      <c r="P50" s="43" t="b">
        <v>0</v>
      </c>
      <c r="Q50" s="49" t="s">
        <v>148</v>
      </c>
      <c r="R50" s="43" t="b">
        <v>0</v>
      </c>
    </row>
    <row r="51" spans="1:18" ht="12.75" x14ac:dyDescent="0.2">
      <c r="A51" s="24" t="s">
        <v>149</v>
      </c>
      <c r="B51" s="25" t="b">
        <v>0</v>
      </c>
      <c r="C51" s="26" t="s">
        <v>150</v>
      </c>
      <c r="D51" s="26" t="b">
        <v>0</v>
      </c>
      <c r="E51" s="90" t="s">
        <v>151</v>
      </c>
      <c r="F51" s="91" t="b">
        <v>0</v>
      </c>
      <c r="G51" s="29" t="s">
        <v>152</v>
      </c>
      <c r="H51" s="29" t="b">
        <v>0</v>
      </c>
      <c r="I51" s="18"/>
      <c r="J51" s="41"/>
      <c r="L51" s="109"/>
      <c r="M51" s="95" t="s">
        <v>153</v>
      </c>
      <c r="N51" s="96" t="b">
        <v>0</v>
      </c>
      <c r="O51" s="57" t="s">
        <v>154</v>
      </c>
      <c r="P51" s="36" t="b">
        <v>0</v>
      </c>
      <c r="Q51" s="37" t="s">
        <v>155</v>
      </c>
      <c r="R51" s="36" t="b">
        <v>0</v>
      </c>
    </row>
    <row r="52" spans="1:18" ht="12.75" x14ac:dyDescent="0.2">
      <c r="A52" s="8" t="s">
        <v>156</v>
      </c>
      <c r="B52" s="39" t="b">
        <v>0</v>
      </c>
      <c r="C52" s="10" t="s">
        <v>157</v>
      </c>
      <c r="D52" s="10" t="b">
        <v>0</v>
      </c>
      <c r="E52" s="97" t="s">
        <v>158</v>
      </c>
      <c r="F52" s="98" t="b">
        <v>0</v>
      </c>
      <c r="G52" s="14" t="s">
        <v>159</v>
      </c>
      <c r="H52" s="14" t="b">
        <v>0</v>
      </c>
      <c r="I52" s="18"/>
      <c r="J52" s="41"/>
      <c r="K52" s="41"/>
      <c r="L52" s="34"/>
      <c r="M52" s="102" t="s">
        <v>160</v>
      </c>
      <c r="N52" s="103" t="b">
        <v>0</v>
      </c>
      <c r="O52" s="48" t="s">
        <v>161</v>
      </c>
      <c r="P52" s="43" t="b">
        <v>0</v>
      </c>
      <c r="Q52" s="44" t="s">
        <v>162</v>
      </c>
      <c r="R52" s="43" t="b">
        <v>0</v>
      </c>
    </row>
    <row r="53" spans="1:18" ht="12.75" x14ac:dyDescent="0.2">
      <c r="A53" s="24" t="s">
        <v>163</v>
      </c>
      <c r="B53" s="25" t="b">
        <v>0</v>
      </c>
      <c r="C53" s="26" t="s">
        <v>164</v>
      </c>
      <c r="D53" s="26" t="b">
        <v>0</v>
      </c>
      <c r="E53" s="90" t="s">
        <v>165</v>
      </c>
      <c r="F53" s="91" t="b">
        <v>0</v>
      </c>
      <c r="G53" s="29" t="s">
        <v>166</v>
      </c>
      <c r="H53" s="29" t="b">
        <v>0</v>
      </c>
      <c r="I53" s="18"/>
      <c r="J53" s="41"/>
      <c r="K53" s="41"/>
      <c r="L53" s="34"/>
      <c r="M53" s="95" t="s">
        <v>167</v>
      </c>
      <c r="N53" s="96" t="b">
        <v>0</v>
      </c>
      <c r="O53" s="35" t="s">
        <v>168</v>
      </c>
      <c r="P53" s="36" t="b">
        <v>0</v>
      </c>
      <c r="Q53" s="52" t="s">
        <v>169</v>
      </c>
      <c r="R53" s="36" t="b">
        <v>0</v>
      </c>
    </row>
    <row r="54" spans="1:18" ht="12.75" x14ac:dyDescent="0.2">
      <c r="A54" s="8" t="s">
        <v>170</v>
      </c>
      <c r="B54" s="39" t="b">
        <v>0</v>
      </c>
      <c r="C54" s="10" t="s">
        <v>171</v>
      </c>
      <c r="D54" s="10" t="b">
        <v>0</v>
      </c>
      <c r="E54" s="97" t="s">
        <v>172</v>
      </c>
      <c r="F54" s="98" t="b">
        <v>0</v>
      </c>
      <c r="G54" s="14" t="s">
        <v>173</v>
      </c>
      <c r="H54" s="14" t="b">
        <v>0</v>
      </c>
      <c r="I54" s="18"/>
      <c r="J54" s="41"/>
      <c r="K54" s="41"/>
      <c r="L54" s="34"/>
      <c r="M54" s="102" t="s">
        <v>174</v>
      </c>
      <c r="N54" s="103" t="b">
        <v>0</v>
      </c>
      <c r="O54" s="20" t="s">
        <v>175</v>
      </c>
      <c r="P54" s="43" t="b">
        <v>0</v>
      </c>
      <c r="Q54" s="110" t="s">
        <v>176</v>
      </c>
      <c r="R54" s="111" t="b">
        <v>0</v>
      </c>
    </row>
    <row r="55" spans="1:18" ht="12.75" x14ac:dyDescent="0.2">
      <c r="A55" s="24" t="s">
        <v>177</v>
      </c>
      <c r="B55" s="25" t="b">
        <v>0</v>
      </c>
      <c r="C55" s="26" t="s">
        <v>178</v>
      </c>
      <c r="D55" s="26" t="b">
        <v>0</v>
      </c>
      <c r="E55" s="90" t="s">
        <v>179</v>
      </c>
      <c r="F55" s="91" t="b">
        <v>0</v>
      </c>
      <c r="G55" s="29" t="s">
        <v>180</v>
      </c>
      <c r="H55" s="29" t="b">
        <v>0</v>
      </c>
      <c r="I55" s="18"/>
      <c r="J55" s="41"/>
      <c r="K55" s="41"/>
      <c r="L55" s="34"/>
      <c r="M55" s="95" t="s">
        <v>181</v>
      </c>
      <c r="N55" s="96" t="b">
        <v>0</v>
      </c>
      <c r="O55" s="112" t="s">
        <v>182</v>
      </c>
      <c r="P55" s="36" t="b">
        <v>0</v>
      </c>
      <c r="Q55" s="113" t="s">
        <v>183</v>
      </c>
      <c r="R55" s="114" t="b">
        <v>0</v>
      </c>
    </row>
    <row r="56" spans="1:18" ht="12.75" x14ac:dyDescent="0.2">
      <c r="A56" s="8" t="s">
        <v>184</v>
      </c>
      <c r="B56" s="39" t="b">
        <v>0</v>
      </c>
      <c r="C56" s="10" t="s">
        <v>185</v>
      </c>
      <c r="D56" s="10" t="b">
        <v>0</v>
      </c>
      <c r="E56" s="115" t="s">
        <v>186</v>
      </c>
      <c r="F56" s="98" t="b">
        <v>0</v>
      </c>
      <c r="G56" s="14" t="s">
        <v>187</v>
      </c>
      <c r="H56" s="14" t="b">
        <v>0</v>
      </c>
      <c r="I56" s="18"/>
      <c r="J56" s="41"/>
      <c r="L56" s="109"/>
      <c r="M56" s="102" t="s">
        <v>188</v>
      </c>
      <c r="N56" s="103" t="b">
        <v>0</v>
      </c>
      <c r="O56" s="20" t="s">
        <v>189</v>
      </c>
      <c r="P56" s="43" t="b">
        <v>0</v>
      </c>
      <c r="Q56" s="116" t="s">
        <v>190</v>
      </c>
      <c r="R56" s="111" t="b">
        <v>0</v>
      </c>
    </row>
    <row r="57" spans="1:18" ht="12.75" x14ac:dyDescent="0.2">
      <c r="A57" s="24" t="s">
        <v>191</v>
      </c>
      <c r="B57" s="25" t="b">
        <v>0</v>
      </c>
      <c r="C57" s="26" t="s">
        <v>192</v>
      </c>
      <c r="D57" s="26" t="b">
        <v>0</v>
      </c>
      <c r="E57" s="18"/>
      <c r="F57" s="19"/>
      <c r="G57" s="29" t="s">
        <v>193</v>
      </c>
      <c r="H57" s="29" t="b">
        <v>0</v>
      </c>
      <c r="I57" s="18"/>
      <c r="J57" s="41"/>
      <c r="M57" s="117" t="s">
        <v>194</v>
      </c>
      <c r="N57" s="96" t="b">
        <v>0</v>
      </c>
      <c r="O57" s="35" t="s">
        <v>195</v>
      </c>
      <c r="P57" s="36" t="b">
        <v>0</v>
      </c>
      <c r="Q57" s="113" t="s">
        <v>196</v>
      </c>
      <c r="R57" s="114" t="b">
        <v>0</v>
      </c>
    </row>
    <row r="58" spans="1:18" ht="12.75" x14ac:dyDescent="0.2">
      <c r="A58" s="46" t="s">
        <v>197</v>
      </c>
      <c r="B58" s="47" t="b">
        <v>0</v>
      </c>
      <c r="C58" s="10" t="s">
        <v>198</v>
      </c>
      <c r="D58" s="10" t="b">
        <v>0</v>
      </c>
      <c r="E58" s="18"/>
      <c r="F58" s="34"/>
      <c r="G58" s="14" t="s">
        <v>199</v>
      </c>
      <c r="H58" s="14" t="b">
        <v>0</v>
      </c>
      <c r="I58" s="18"/>
      <c r="J58" s="41"/>
      <c r="K58" s="41"/>
      <c r="L58" s="41"/>
      <c r="M58" s="118" t="s">
        <v>200</v>
      </c>
      <c r="N58" s="103" t="b">
        <v>0</v>
      </c>
      <c r="O58" s="48" t="s">
        <v>201</v>
      </c>
      <c r="P58" s="43" t="b">
        <v>0</v>
      </c>
      <c r="Q58" s="116" t="s">
        <v>202</v>
      </c>
      <c r="R58" s="111" t="b">
        <v>0</v>
      </c>
    </row>
    <row r="59" spans="1:18" ht="12.75" x14ac:dyDescent="0.2">
      <c r="A59" s="41"/>
      <c r="B59" s="34"/>
      <c r="C59" s="26" t="s">
        <v>203</v>
      </c>
      <c r="D59" s="26" t="b">
        <v>0</v>
      </c>
      <c r="E59" s="18"/>
      <c r="F59" s="41"/>
      <c r="G59" s="107"/>
      <c r="H59" s="107"/>
      <c r="I59" s="41"/>
      <c r="J59" s="41"/>
      <c r="K59" s="41"/>
      <c r="L59" s="41"/>
      <c r="M59" s="119" t="s">
        <v>204</v>
      </c>
      <c r="N59" s="96" t="b">
        <v>0</v>
      </c>
      <c r="O59" s="112" t="s">
        <v>205</v>
      </c>
      <c r="P59" s="36" t="b">
        <v>0</v>
      </c>
      <c r="Q59" s="113" t="s">
        <v>206</v>
      </c>
      <c r="R59" s="114" t="b">
        <v>0</v>
      </c>
    </row>
    <row r="60" spans="1:18" ht="12.75" x14ac:dyDescent="0.2">
      <c r="A60" s="41"/>
      <c r="B60" s="34"/>
      <c r="C60" s="10" t="s">
        <v>207</v>
      </c>
      <c r="D60" s="10" t="b">
        <v>0</v>
      </c>
      <c r="E60" s="18"/>
      <c r="F60" s="41"/>
      <c r="G60" s="41"/>
      <c r="H60" s="41"/>
      <c r="I60" s="41"/>
      <c r="J60" s="41"/>
      <c r="K60" s="41"/>
      <c r="L60" s="41"/>
      <c r="M60" s="41"/>
      <c r="N60" s="19"/>
      <c r="O60" s="20" t="s">
        <v>208</v>
      </c>
      <c r="P60" s="43" t="b">
        <v>0</v>
      </c>
      <c r="Q60" s="110" t="s">
        <v>209</v>
      </c>
      <c r="R60" s="111" t="b">
        <v>0</v>
      </c>
    </row>
    <row r="61" spans="1:18" ht="12.75" x14ac:dyDescent="0.2">
      <c r="A61" s="41"/>
      <c r="B61" s="34"/>
      <c r="C61" s="26" t="s">
        <v>210</v>
      </c>
      <c r="D61" s="26" t="b">
        <v>0</v>
      </c>
      <c r="E61" s="18"/>
      <c r="F61" s="41"/>
      <c r="G61" s="41"/>
      <c r="H61" s="41"/>
      <c r="I61" s="41"/>
      <c r="J61" s="41"/>
      <c r="K61" s="41"/>
      <c r="L61" s="41"/>
      <c r="M61" s="41"/>
      <c r="N61" s="34"/>
      <c r="O61" s="35" t="s">
        <v>211</v>
      </c>
      <c r="P61" s="36" t="b">
        <v>0</v>
      </c>
      <c r="Q61" s="37" t="s">
        <v>212</v>
      </c>
      <c r="R61" s="114" t="b">
        <v>0</v>
      </c>
    </row>
    <row r="62" spans="1:18" ht="12.75" x14ac:dyDescent="0.2">
      <c r="A62" s="41"/>
      <c r="B62" s="34"/>
      <c r="C62" s="10" t="s">
        <v>213</v>
      </c>
      <c r="D62" s="10" t="b">
        <v>0</v>
      </c>
      <c r="E62" s="18"/>
      <c r="F62" s="41"/>
      <c r="G62" s="41"/>
      <c r="H62" s="41"/>
      <c r="I62" s="41"/>
      <c r="J62" s="41"/>
      <c r="K62" s="41"/>
      <c r="L62" s="41"/>
      <c r="M62" s="41"/>
      <c r="N62" s="34"/>
      <c r="O62" s="20" t="s">
        <v>214</v>
      </c>
      <c r="P62" s="43" t="b">
        <v>0</v>
      </c>
      <c r="Q62" s="22" t="s">
        <v>215</v>
      </c>
      <c r="R62" s="111" t="b">
        <v>0</v>
      </c>
    </row>
    <row r="63" spans="1:18" ht="12.75" x14ac:dyDescent="0.2">
      <c r="A63" s="41"/>
      <c r="B63" s="34"/>
      <c r="C63" s="26" t="s">
        <v>216</v>
      </c>
      <c r="D63" s="26" t="b">
        <v>0</v>
      </c>
      <c r="E63" s="18"/>
      <c r="F63" s="41"/>
      <c r="G63" s="41"/>
      <c r="H63" s="41"/>
      <c r="I63" s="41"/>
      <c r="J63" s="41"/>
      <c r="K63" s="41"/>
      <c r="L63" s="41"/>
      <c r="M63" s="41"/>
      <c r="N63" s="34"/>
      <c r="O63" s="112" t="s">
        <v>217</v>
      </c>
      <c r="P63" s="36" t="b">
        <v>0</v>
      </c>
      <c r="Q63" s="37" t="s">
        <v>218</v>
      </c>
      <c r="R63" s="114" t="b">
        <v>0</v>
      </c>
    </row>
    <row r="64" spans="1:18" ht="12.75" x14ac:dyDescent="0.2">
      <c r="A64" s="41"/>
      <c r="B64" s="34"/>
      <c r="C64" s="10" t="s">
        <v>219</v>
      </c>
      <c r="D64" s="10" t="b">
        <v>0</v>
      </c>
      <c r="E64" s="18"/>
      <c r="F64" s="41"/>
      <c r="G64" s="41"/>
      <c r="H64" s="41"/>
      <c r="I64" s="41"/>
      <c r="J64" s="41"/>
      <c r="M64" s="41"/>
      <c r="N64" s="41"/>
      <c r="O64" s="44" t="s">
        <v>220</v>
      </c>
      <c r="P64" s="43" t="b">
        <v>0</v>
      </c>
      <c r="Q64" s="56" t="s">
        <v>221</v>
      </c>
      <c r="R64" s="111" t="b">
        <v>0</v>
      </c>
    </row>
    <row r="65" spans="1:18" ht="12.75" x14ac:dyDescent="0.2">
      <c r="A65" s="41"/>
      <c r="B65" s="34"/>
      <c r="C65" s="26" t="s">
        <v>222</v>
      </c>
      <c r="D65" s="26" t="b">
        <v>0</v>
      </c>
      <c r="E65" s="18"/>
      <c r="F65" s="41"/>
      <c r="G65" s="41"/>
      <c r="H65" s="41"/>
      <c r="I65" s="41"/>
      <c r="J65" s="41"/>
      <c r="M65" s="41"/>
      <c r="N65" s="41"/>
      <c r="O65" s="37" t="s">
        <v>223</v>
      </c>
      <c r="P65" s="36" t="b">
        <v>0</v>
      </c>
      <c r="Q65" s="45" t="s">
        <v>224</v>
      </c>
      <c r="R65" s="114" t="b">
        <v>0</v>
      </c>
    </row>
    <row r="66" spans="1:18" ht="12.75" x14ac:dyDescent="0.2">
      <c r="A66" s="41"/>
      <c r="B66" s="34"/>
      <c r="C66" s="10" t="s">
        <v>225</v>
      </c>
      <c r="D66" s="10" t="b">
        <v>0</v>
      </c>
      <c r="E66" s="18"/>
      <c r="F66" s="41"/>
      <c r="G66" s="41"/>
      <c r="H66" s="41"/>
      <c r="I66" s="41"/>
      <c r="J66" s="41"/>
      <c r="K66" s="41"/>
      <c r="L66" s="41"/>
      <c r="M66" s="41"/>
      <c r="N66" s="41"/>
      <c r="O66" s="120" t="s">
        <v>226</v>
      </c>
      <c r="P66" s="43" t="b">
        <v>0</v>
      </c>
      <c r="Q66" s="22" t="s">
        <v>227</v>
      </c>
      <c r="R66" s="111" t="b">
        <v>0</v>
      </c>
    </row>
    <row r="67" spans="1:18" ht="12.75" x14ac:dyDescent="0.2">
      <c r="A67" s="41"/>
      <c r="B67" s="34"/>
      <c r="C67" s="26" t="s">
        <v>228</v>
      </c>
      <c r="D67" s="26" t="b">
        <v>0</v>
      </c>
      <c r="E67" s="18"/>
      <c r="F67" s="41"/>
      <c r="G67" s="41"/>
      <c r="H67" s="41"/>
      <c r="I67" s="41"/>
      <c r="J67" s="41"/>
      <c r="K67" s="41"/>
      <c r="L67" s="41"/>
      <c r="M67" s="41"/>
      <c r="N67" s="41"/>
      <c r="O67" s="121" t="s">
        <v>229</v>
      </c>
      <c r="P67" s="36" t="b">
        <v>0</v>
      </c>
      <c r="Q67" s="45" t="s">
        <v>230</v>
      </c>
      <c r="R67" s="114" t="b">
        <v>0</v>
      </c>
    </row>
    <row r="68" spans="1:18" ht="12.75" x14ac:dyDescent="0.2">
      <c r="A68" s="41"/>
      <c r="B68" s="34"/>
      <c r="C68" s="10" t="s">
        <v>231</v>
      </c>
      <c r="D68" s="10" t="b">
        <v>0</v>
      </c>
      <c r="E68" s="18"/>
      <c r="F68" s="41"/>
      <c r="G68" s="41"/>
      <c r="H68" s="41"/>
      <c r="I68" s="41"/>
      <c r="J68" s="41"/>
      <c r="K68" s="41"/>
      <c r="L68" s="41"/>
      <c r="M68" s="41"/>
      <c r="N68" s="41"/>
      <c r="O68" s="120" t="s">
        <v>232</v>
      </c>
      <c r="P68" s="43" t="b">
        <v>0</v>
      </c>
      <c r="Q68" s="56" t="s">
        <v>233</v>
      </c>
      <c r="R68" s="111" t="b">
        <v>0</v>
      </c>
    </row>
    <row r="69" spans="1:18" ht="12.75" x14ac:dyDescent="0.2">
      <c r="A69" s="41"/>
      <c r="B69" s="34"/>
      <c r="C69" s="26" t="s">
        <v>234</v>
      </c>
      <c r="D69" s="26" t="b">
        <v>0</v>
      </c>
      <c r="E69" s="18"/>
      <c r="F69" s="41"/>
      <c r="G69" s="41"/>
      <c r="H69" s="41"/>
      <c r="I69" s="41"/>
      <c r="J69" s="41"/>
      <c r="K69" s="41"/>
      <c r="L69" s="41"/>
      <c r="M69" s="41"/>
      <c r="N69" s="41"/>
      <c r="O69" s="122" t="s">
        <v>235</v>
      </c>
      <c r="P69" s="36" t="b">
        <v>0</v>
      </c>
      <c r="Q69" s="123" t="s">
        <v>236</v>
      </c>
      <c r="R69" s="114" t="b">
        <v>0</v>
      </c>
    </row>
    <row r="70" spans="1:18" ht="12.75" x14ac:dyDescent="0.2">
      <c r="A70" s="41"/>
      <c r="B70" s="34"/>
      <c r="C70" s="10" t="s">
        <v>237</v>
      </c>
      <c r="D70" s="10" t="b">
        <v>0</v>
      </c>
      <c r="E70" s="18"/>
      <c r="F70" s="41"/>
      <c r="G70" s="41"/>
      <c r="H70" s="41"/>
      <c r="I70" s="41"/>
      <c r="J70" s="41"/>
      <c r="K70" s="41"/>
      <c r="L70" s="41"/>
      <c r="M70" s="41"/>
      <c r="N70" s="41"/>
      <c r="O70" s="124" t="s">
        <v>238</v>
      </c>
      <c r="P70" s="43" t="b">
        <v>0</v>
      </c>
      <c r="Q70" s="56" t="s">
        <v>239</v>
      </c>
      <c r="R70" s="111" t="b">
        <v>0</v>
      </c>
    </row>
    <row r="71" spans="1:18" ht="12.75" x14ac:dyDescent="0.2">
      <c r="A71" s="41"/>
      <c r="B71" s="34"/>
      <c r="C71" s="26" t="s">
        <v>240</v>
      </c>
      <c r="D71" s="26" t="b">
        <v>0</v>
      </c>
      <c r="E71" s="18"/>
      <c r="F71" s="41"/>
      <c r="G71" s="41"/>
      <c r="H71" s="41"/>
      <c r="I71" s="41"/>
      <c r="J71" s="41"/>
      <c r="K71" s="41"/>
      <c r="L71" s="41"/>
      <c r="M71" s="41"/>
      <c r="N71" s="41"/>
      <c r="O71" s="37" t="s">
        <v>241</v>
      </c>
      <c r="P71" s="36" t="b">
        <v>0</v>
      </c>
      <c r="Q71" s="45" t="s">
        <v>242</v>
      </c>
      <c r="R71" s="114" t="b">
        <v>0</v>
      </c>
    </row>
    <row r="72" spans="1:18" ht="12.75" x14ac:dyDescent="0.2">
      <c r="A72" s="41"/>
      <c r="B72" s="34"/>
      <c r="C72" s="10" t="s">
        <v>243</v>
      </c>
      <c r="D72" s="10" t="b">
        <v>0</v>
      </c>
      <c r="E72" s="18"/>
      <c r="F72" s="41"/>
      <c r="G72" s="41"/>
      <c r="H72" s="41"/>
      <c r="I72" s="41"/>
      <c r="J72" s="41"/>
      <c r="K72" s="41"/>
      <c r="L72" s="41"/>
      <c r="M72" s="41"/>
      <c r="N72" s="41"/>
      <c r="O72" s="22" t="s">
        <v>244</v>
      </c>
      <c r="P72" s="43" t="b">
        <v>0</v>
      </c>
      <c r="Q72" s="56" t="s">
        <v>245</v>
      </c>
      <c r="R72" s="111" t="b">
        <v>0</v>
      </c>
    </row>
    <row r="73" spans="1:18" ht="12.75" x14ac:dyDescent="0.2">
      <c r="A73" s="41"/>
      <c r="B73" s="34"/>
      <c r="C73" s="50" t="s">
        <v>246</v>
      </c>
      <c r="D73" s="27" t="b">
        <v>0</v>
      </c>
      <c r="E73" s="18"/>
      <c r="F73" s="41"/>
      <c r="G73" s="41"/>
      <c r="H73" s="41"/>
      <c r="I73" s="41"/>
      <c r="J73" s="41"/>
      <c r="K73" s="41"/>
      <c r="L73" s="41"/>
      <c r="M73" s="41"/>
      <c r="N73" s="41"/>
      <c r="O73" s="37" t="s">
        <v>247</v>
      </c>
      <c r="P73" s="36" t="b">
        <v>0</v>
      </c>
      <c r="Q73" s="52" t="s">
        <v>248</v>
      </c>
      <c r="R73" s="114" t="b">
        <v>0</v>
      </c>
    </row>
    <row r="74" spans="1:18" ht="12.75" x14ac:dyDescent="0.2">
      <c r="A74" s="41"/>
      <c r="B74" s="34"/>
      <c r="C74" s="125" t="s">
        <v>249</v>
      </c>
      <c r="D74" s="40" t="b">
        <v>0</v>
      </c>
      <c r="E74" s="126"/>
      <c r="F74" s="41"/>
      <c r="G74" s="41"/>
      <c r="H74" s="41"/>
      <c r="I74" s="41"/>
      <c r="J74" s="41"/>
      <c r="K74" s="41"/>
      <c r="L74" s="41"/>
      <c r="M74" s="41"/>
      <c r="N74" s="41"/>
      <c r="O74" s="44" t="s">
        <v>250</v>
      </c>
      <c r="P74" s="43" t="b">
        <v>0</v>
      </c>
      <c r="Q74" s="44" t="s">
        <v>251</v>
      </c>
      <c r="R74" s="111" t="b">
        <v>0</v>
      </c>
    </row>
    <row r="75" spans="1:18" ht="12.75" x14ac:dyDescent="0.2">
      <c r="A75" s="41"/>
      <c r="B75" s="34"/>
      <c r="C75" s="50" t="s">
        <v>252</v>
      </c>
      <c r="D75" s="27" t="b">
        <v>0</v>
      </c>
      <c r="E75" s="18"/>
      <c r="F75" s="41"/>
      <c r="G75" s="41"/>
      <c r="H75" s="41"/>
      <c r="I75" s="41"/>
      <c r="J75" s="41"/>
      <c r="K75" s="41"/>
      <c r="L75" s="41"/>
      <c r="M75" s="41"/>
      <c r="N75" s="41"/>
      <c r="O75" s="37" t="s">
        <v>253</v>
      </c>
      <c r="P75" s="36" t="b">
        <v>0</v>
      </c>
      <c r="Q75" s="37" t="s">
        <v>254</v>
      </c>
      <c r="R75" s="114" t="b">
        <v>0</v>
      </c>
    </row>
    <row r="76" spans="1:18" ht="12.75" x14ac:dyDescent="0.2">
      <c r="A76" s="53"/>
      <c r="B76" s="53"/>
      <c r="C76" s="125" t="s">
        <v>255</v>
      </c>
      <c r="D76" s="40" t="b">
        <v>0</v>
      </c>
      <c r="E76" s="53"/>
      <c r="F76" s="53"/>
      <c r="G76" s="53"/>
      <c r="H76" s="53"/>
      <c r="I76" s="53"/>
      <c r="J76" s="53"/>
      <c r="K76" s="53"/>
      <c r="L76" s="53"/>
      <c r="M76" s="53"/>
      <c r="N76" s="53"/>
      <c r="O76" s="22" t="s">
        <v>256</v>
      </c>
      <c r="P76" s="43" t="b">
        <v>0</v>
      </c>
      <c r="Q76" s="127" t="s">
        <v>257</v>
      </c>
      <c r="R76" s="111" t="b">
        <v>0</v>
      </c>
    </row>
    <row r="77" spans="1:18" ht="12.75" x14ac:dyDescent="0.2">
      <c r="A77" s="53"/>
      <c r="B77" s="53"/>
      <c r="C77" s="128" t="s">
        <v>258</v>
      </c>
      <c r="D77" s="51" t="b">
        <v>0</v>
      </c>
      <c r="E77" s="53"/>
      <c r="F77" s="53"/>
      <c r="G77" s="53"/>
      <c r="H77" s="53"/>
      <c r="I77" s="53"/>
      <c r="J77" s="53"/>
      <c r="K77" s="53"/>
      <c r="L77" s="53"/>
      <c r="M77" s="53"/>
      <c r="N77" s="53"/>
      <c r="O77" s="37" t="s">
        <v>259</v>
      </c>
      <c r="P77" s="36" t="b">
        <v>0</v>
      </c>
      <c r="Q77" s="37" t="s">
        <v>260</v>
      </c>
      <c r="R77" s="114" t="b">
        <v>0</v>
      </c>
    </row>
    <row r="78" spans="1:18" ht="12.75" x14ac:dyDescent="0.2">
      <c r="A78" s="53"/>
      <c r="B78" s="53"/>
      <c r="C78" s="53"/>
      <c r="D78" s="53"/>
      <c r="E78" s="53"/>
      <c r="F78" s="53"/>
      <c r="G78" s="53"/>
      <c r="H78" s="53"/>
      <c r="I78" s="53"/>
      <c r="J78" s="53"/>
      <c r="K78" s="53"/>
      <c r="L78" s="53"/>
      <c r="M78" s="53"/>
      <c r="N78" s="53"/>
      <c r="O78" s="56" t="s">
        <v>261</v>
      </c>
      <c r="P78" s="43" t="b">
        <v>0</v>
      </c>
      <c r="Q78" s="110" t="s">
        <v>262</v>
      </c>
      <c r="R78" s="111" t="b">
        <v>0</v>
      </c>
    </row>
    <row r="79" spans="1:18" ht="12.75" x14ac:dyDescent="0.2">
      <c r="A79" s="53"/>
      <c r="B79" s="53"/>
      <c r="C79" s="53"/>
      <c r="D79" s="53"/>
      <c r="E79" s="53"/>
      <c r="F79" s="53"/>
      <c r="G79" s="53"/>
      <c r="H79" s="53"/>
      <c r="I79" s="53"/>
      <c r="J79" s="53"/>
      <c r="K79" s="53"/>
      <c r="L79" s="53"/>
      <c r="M79" s="53"/>
      <c r="N79" s="53"/>
      <c r="O79" s="45" t="s">
        <v>263</v>
      </c>
      <c r="P79" s="36" t="b">
        <v>0</v>
      </c>
      <c r="Q79" s="37" t="s">
        <v>264</v>
      </c>
      <c r="R79" s="114" t="b">
        <v>0</v>
      </c>
    </row>
    <row r="80" spans="1:18" ht="12.75" x14ac:dyDescent="0.2">
      <c r="A80" s="53"/>
      <c r="B80" s="53"/>
      <c r="C80" s="53"/>
      <c r="D80" s="53"/>
      <c r="E80" s="53"/>
      <c r="F80" s="53"/>
      <c r="G80" s="53"/>
      <c r="H80" s="53"/>
      <c r="I80" s="53"/>
      <c r="J80" s="53"/>
      <c r="K80" s="53"/>
      <c r="L80" s="53"/>
      <c r="M80" s="53"/>
      <c r="N80" s="53"/>
      <c r="O80" s="56" t="s">
        <v>265</v>
      </c>
      <c r="P80" s="43" t="b">
        <v>0</v>
      </c>
      <c r="Q80" s="22" t="s">
        <v>266</v>
      </c>
      <c r="R80" s="111" t="b">
        <v>0</v>
      </c>
    </row>
    <row r="81" spans="1:35" ht="12.75" x14ac:dyDescent="0.2">
      <c r="A81" s="53"/>
      <c r="B81" s="53"/>
      <c r="C81" s="53"/>
      <c r="D81" s="53"/>
      <c r="E81" s="53"/>
      <c r="F81" s="53"/>
      <c r="G81" s="53"/>
      <c r="H81" s="53"/>
      <c r="I81" s="53"/>
      <c r="J81" s="53"/>
      <c r="K81" s="53"/>
      <c r="L81" s="53"/>
      <c r="M81" s="53"/>
      <c r="N81" s="53"/>
      <c r="O81" s="45" t="s">
        <v>267</v>
      </c>
      <c r="P81" s="36" t="b">
        <v>0</v>
      </c>
      <c r="Q81" s="52" t="s">
        <v>268</v>
      </c>
      <c r="R81" s="114" t="b">
        <v>0</v>
      </c>
    </row>
    <row r="82" spans="1:35" ht="12.75" x14ac:dyDescent="0.2">
      <c r="A82" s="53"/>
      <c r="B82" s="53"/>
      <c r="C82" s="53"/>
      <c r="D82" s="53"/>
      <c r="E82" s="53"/>
      <c r="F82" s="53"/>
      <c r="G82" s="53"/>
      <c r="H82" s="53"/>
      <c r="I82" s="53"/>
      <c r="J82" s="53"/>
      <c r="K82" s="53"/>
      <c r="L82" s="53"/>
      <c r="M82" s="53"/>
      <c r="N82" s="53"/>
      <c r="O82" s="49" t="s">
        <v>269</v>
      </c>
      <c r="P82" s="43" t="b">
        <v>0</v>
      </c>
      <c r="Q82" s="22" t="s">
        <v>270</v>
      </c>
      <c r="R82" s="111" t="b">
        <v>0</v>
      </c>
    </row>
    <row r="83" spans="1:35" ht="12.75" x14ac:dyDescent="0.2">
      <c r="A83" s="53"/>
      <c r="B83" s="53"/>
      <c r="C83" s="53"/>
      <c r="D83" s="53"/>
      <c r="E83" s="53"/>
      <c r="F83" s="53"/>
      <c r="G83" s="53"/>
      <c r="H83" s="53"/>
      <c r="I83" s="53"/>
      <c r="J83" s="53"/>
      <c r="K83" s="53"/>
      <c r="L83" s="53"/>
      <c r="M83" s="53"/>
      <c r="N83" s="53"/>
      <c r="O83" s="57" t="s">
        <v>271</v>
      </c>
      <c r="P83" s="36" t="b">
        <v>0</v>
      </c>
      <c r="Q83" s="37" t="s">
        <v>272</v>
      </c>
      <c r="R83" s="114" t="b">
        <v>0</v>
      </c>
    </row>
    <row r="84" spans="1:35" ht="12.75" x14ac:dyDescent="0.2">
      <c r="A84" s="53"/>
      <c r="B84" s="53"/>
      <c r="C84" s="53"/>
      <c r="D84" s="53"/>
      <c r="E84" s="53"/>
      <c r="F84" s="53"/>
      <c r="G84" s="53"/>
      <c r="H84" s="53"/>
      <c r="I84" s="53"/>
      <c r="J84" s="53"/>
      <c r="K84" s="53"/>
      <c r="L84" s="53"/>
      <c r="M84" s="53"/>
      <c r="N84" s="53"/>
      <c r="O84" s="49" t="s">
        <v>273</v>
      </c>
      <c r="P84" s="43" t="b">
        <v>0</v>
      </c>
      <c r="Q84" s="22" t="s">
        <v>274</v>
      </c>
      <c r="R84" s="111" t="b">
        <v>0</v>
      </c>
    </row>
    <row r="85" spans="1:35" ht="12.75" x14ac:dyDescent="0.2">
      <c r="A85" s="53"/>
      <c r="B85" s="53"/>
      <c r="C85" s="53"/>
      <c r="D85" s="53"/>
      <c r="E85" s="53"/>
      <c r="F85" s="53"/>
      <c r="G85" s="53"/>
      <c r="H85" s="53"/>
      <c r="I85" s="53"/>
      <c r="J85" s="53"/>
      <c r="K85" s="53"/>
      <c r="L85" s="53"/>
      <c r="M85" s="53"/>
      <c r="N85" s="53"/>
      <c r="O85" s="57" t="s">
        <v>275</v>
      </c>
      <c r="P85" s="36" t="b">
        <v>0</v>
      </c>
      <c r="Q85" s="37" t="s">
        <v>276</v>
      </c>
      <c r="R85" s="114" t="b">
        <v>0</v>
      </c>
    </row>
    <row r="86" spans="1:35" ht="12.75" x14ac:dyDescent="0.2">
      <c r="A86" s="53"/>
      <c r="B86" s="53"/>
      <c r="C86" s="53"/>
      <c r="D86" s="53"/>
      <c r="E86" s="53"/>
      <c r="F86" s="53"/>
      <c r="G86" s="53"/>
      <c r="H86" s="53"/>
      <c r="I86" s="53"/>
      <c r="J86" s="53"/>
      <c r="K86" s="53"/>
      <c r="L86" s="53"/>
      <c r="M86" s="53"/>
      <c r="N86" s="53"/>
      <c r="O86" s="49" t="s">
        <v>277</v>
      </c>
      <c r="P86" s="43" t="b">
        <v>0</v>
      </c>
      <c r="Q86" s="22" t="s">
        <v>278</v>
      </c>
      <c r="R86" s="111" t="b">
        <v>0</v>
      </c>
    </row>
    <row r="87" spans="1:35" ht="12.75" x14ac:dyDescent="0.2">
      <c r="A87" s="53"/>
      <c r="B87" s="53"/>
      <c r="C87" s="53"/>
      <c r="D87" s="53"/>
      <c r="E87" s="53"/>
      <c r="F87" s="53"/>
      <c r="G87" s="53"/>
      <c r="H87" s="53"/>
      <c r="I87" s="53"/>
      <c r="J87" s="53"/>
      <c r="K87" s="53"/>
      <c r="L87" s="53"/>
      <c r="M87" s="53"/>
      <c r="N87" s="53"/>
      <c r="O87" s="57" t="s">
        <v>279</v>
      </c>
      <c r="P87" s="36" t="b">
        <v>0</v>
      </c>
      <c r="Q87" s="52" t="s">
        <v>280</v>
      </c>
      <c r="R87" s="114" t="b">
        <v>0</v>
      </c>
    </row>
    <row r="88" spans="1:35" ht="12.75" x14ac:dyDescent="0.2">
      <c r="A88" s="53"/>
      <c r="B88" s="53"/>
      <c r="C88" s="53"/>
      <c r="D88" s="53"/>
      <c r="E88" s="53"/>
      <c r="F88" s="53"/>
      <c r="G88" s="53"/>
      <c r="H88" s="53"/>
      <c r="I88" s="53"/>
      <c r="J88" s="53"/>
      <c r="K88" s="53"/>
      <c r="L88" s="53"/>
      <c r="M88" s="53"/>
      <c r="N88" s="53"/>
      <c r="O88" s="49" t="s">
        <v>281</v>
      </c>
      <c r="P88" s="43" t="b">
        <v>0</v>
      </c>
      <c r="Q88" s="44" t="s">
        <v>282</v>
      </c>
      <c r="R88" s="111" t="b">
        <v>0</v>
      </c>
    </row>
    <row r="89" spans="1:35" ht="12.75" x14ac:dyDescent="0.2">
      <c r="A89" s="53"/>
      <c r="B89" s="53"/>
      <c r="C89" s="53"/>
      <c r="D89" s="53"/>
      <c r="E89" s="53"/>
      <c r="F89" s="53"/>
      <c r="G89" s="53"/>
      <c r="H89" s="53"/>
      <c r="I89" s="53"/>
      <c r="J89" s="53"/>
      <c r="K89" s="53"/>
      <c r="L89" s="53"/>
      <c r="M89" s="53"/>
      <c r="N89" s="53"/>
      <c r="O89" s="57" t="s">
        <v>283</v>
      </c>
      <c r="P89" s="36" t="b">
        <v>0</v>
      </c>
      <c r="Q89" s="52" t="s">
        <v>284</v>
      </c>
      <c r="R89" s="114" t="b">
        <v>0</v>
      </c>
    </row>
    <row r="90" spans="1:35" ht="12.75" x14ac:dyDescent="0.2">
      <c r="A90" s="53"/>
      <c r="B90" s="53"/>
      <c r="C90" s="53"/>
      <c r="D90" s="53"/>
      <c r="E90" s="53"/>
      <c r="F90" s="53"/>
      <c r="G90" s="53"/>
      <c r="H90" s="53"/>
      <c r="I90" s="53"/>
      <c r="J90" s="53"/>
      <c r="K90" s="53"/>
      <c r="L90" s="53"/>
      <c r="M90" s="53"/>
      <c r="N90" s="53"/>
      <c r="O90" s="49" t="s">
        <v>285</v>
      </c>
      <c r="P90" s="43" t="b">
        <v>0</v>
      </c>
      <c r="Q90" s="44" t="s">
        <v>286</v>
      </c>
      <c r="R90" s="111" t="b">
        <v>0</v>
      </c>
    </row>
    <row r="91" spans="1:35" ht="12.75" x14ac:dyDescent="0.2">
      <c r="A91" s="53"/>
      <c r="B91" s="53"/>
      <c r="C91" s="53"/>
      <c r="D91" s="53"/>
      <c r="E91" s="53"/>
      <c r="F91" s="53"/>
      <c r="G91" s="53"/>
      <c r="H91" s="53"/>
      <c r="I91" s="53"/>
      <c r="J91" s="53"/>
      <c r="K91" s="53"/>
      <c r="L91" s="53"/>
      <c r="M91" s="53"/>
      <c r="N91" s="53"/>
      <c r="O91" s="57" t="s">
        <v>287</v>
      </c>
      <c r="P91" s="129" t="b">
        <v>0</v>
      </c>
      <c r="Q91" s="37" t="s">
        <v>288</v>
      </c>
      <c r="R91" s="114" t="b">
        <v>0</v>
      </c>
    </row>
    <row r="92" spans="1:35" ht="12.75" x14ac:dyDescent="0.2">
      <c r="A92" s="53"/>
      <c r="B92" s="53"/>
      <c r="C92" s="53"/>
      <c r="D92" s="53"/>
      <c r="E92" s="53"/>
      <c r="F92" s="53"/>
      <c r="G92" s="53"/>
      <c r="H92" s="53"/>
      <c r="I92" s="53"/>
      <c r="J92" s="53"/>
      <c r="K92" s="53"/>
      <c r="L92" s="53"/>
      <c r="M92" s="53"/>
      <c r="N92" s="53"/>
      <c r="O92" s="22" t="s">
        <v>289</v>
      </c>
      <c r="P92" s="130" t="b">
        <v>0</v>
      </c>
      <c r="Q92" s="60" t="s">
        <v>290</v>
      </c>
      <c r="R92" s="131" t="b">
        <v>0</v>
      </c>
    </row>
    <row r="93" spans="1:35" ht="23.25" x14ac:dyDescent="0.2">
      <c r="A93" s="82"/>
      <c r="B93" s="82"/>
      <c r="C93" s="82"/>
      <c r="D93" s="82"/>
      <c r="E93" s="63"/>
      <c r="F93" s="63"/>
      <c r="G93" s="63"/>
      <c r="H93" s="63"/>
      <c r="I93" s="63"/>
      <c r="J93" s="63"/>
      <c r="K93" s="63"/>
      <c r="L93" s="63"/>
      <c r="M93" s="63"/>
      <c r="N93" s="63"/>
      <c r="O93" s="132" t="s">
        <v>291</v>
      </c>
      <c r="P93" s="81" t="b">
        <v>0</v>
      </c>
      <c r="Q93" s="66"/>
      <c r="R93" s="66"/>
      <c r="S93" s="66"/>
      <c r="T93" s="66"/>
      <c r="U93" s="66"/>
      <c r="V93" s="66"/>
      <c r="W93" s="66"/>
      <c r="X93" s="66"/>
      <c r="Y93" s="66"/>
      <c r="Z93" s="66"/>
      <c r="AA93" s="66"/>
      <c r="AB93" s="66"/>
      <c r="AC93" s="66"/>
      <c r="AD93" s="66"/>
      <c r="AE93" s="66"/>
      <c r="AF93" s="66"/>
      <c r="AG93" s="66"/>
      <c r="AH93" s="66"/>
      <c r="AI93" s="66"/>
    </row>
    <row r="94" spans="1:35" ht="23.25" x14ac:dyDescent="0.2">
      <c r="A94" s="82"/>
      <c r="B94" s="82"/>
      <c r="C94" s="82"/>
      <c r="D94" s="82"/>
      <c r="E94" s="63"/>
      <c r="F94" s="63"/>
      <c r="G94" s="63"/>
      <c r="H94" s="63"/>
      <c r="I94" s="63"/>
      <c r="J94" s="63"/>
      <c r="K94" s="63"/>
      <c r="L94" s="63"/>
      <c r="M94" s="63"/>
      <c r="N94" s="63"/>
      <c r="O94" s="64"/>
      <c r="P94" s="65"/>
      <c r="Q94" s="66"/>
      <c r="R94" s="66"/>
      <c r="S94" s="66"/>
      <c r="T94" s="66"/>
      <c r="U94" s="66"/>
      <c r="V94" s="66"/>
      <c r="W94" s="66"/>
      <c r="X94" s="66"/>
      <c r="Y94" s="66"/>
      <c r="Z94" s="66"/>
      <c r="AA94" s="66"/>
      <c r="AB94" s="66"/>
      <c r="AC94" s="66"/>
      <c r="AD94" s="66"/>
      <c r="AE94" s="66"/>
      <c r="AF94" s="66"/>
      <c r="AG94" s="66"/>
      <c r="AH94" s="66"/>
      <c r="AI94" s="66"/>
    </row>
    <row r="95" spans="1:35" ht="23.25" x14ac:dyDescent="0.2">
      <c r="A95" s="809" t="str">
        <f>CONCATENATE("NOVIGRAD &amp; OXENFURT QUEST COMPLETION =     ", ROUND((COUNTIF(B98:N141, TRUE)/95*100),1), "%")</f>
        <v>NOVIGRAD &amp; OXENFURT QUEST COMPLETION =     0%</v>
      </c>
      <c r="B95" s="772"/>
      <c r="C95" s="772"/>
      <c r="D95" s="770"/>
      <c r="E95" s="53"/>
      <c r="F95" s="53"/>
      <c r="G95" s="53"/>
      <c r="H95" s="53"/>
      <c r="I95" s="53"/>
      <c r="J95" s="53"/>
      <c r="K95" s="53"/>
      <c r="L95" s="53"/>
      <c r="M95" s="53"/>
      <c r="N95" s="53"/>
      <c r="O95" s="67"/>
      <c r="P95" s="68"/>
    </row>
    <row r="96" spans="1:35" ht="30" x14ac:dyDescent="0.2">
      <c r="A96" s="799" t="s">
        <v>292</v>
      </c>
      <c r="B96" s="772"/>
      <c r="C96" s="772"/>
      <c r="D96" s="772"/>
      <c r="E96" s="772"/>
      <c r="F96" s="772"/>
      <c r="G96" s="772"/>
      <c r="H96" s="772"/>
      <c r="I96" s="772"/>
      <c r="J96" s="772"/>
      <c r="K96" s="772"/>
      <c r="L96" s="772"/>
      <c r="M96" s="772"/>
      <c r="N96" s="772"/>
      <c r="O96" s="772"/>
      <c r="P96" s="772"/>
      <c r="Q96" s="772"/>
      <c r="R96" s="770"/>
    </row>
    <row r="97" spans="1:35" ht="20.25" x14ac:dyDescent="0.3">
      <c r="A97" s="810" t="s">
        <v>19</v>
      </c>
      <c r="B97" s="775"/>
      <c r="C97" s="802" t="s">
        <v>20</v>
      </c>
      <c r="D97" s="770"/>
      <c r="E97" s="803" t="s">
        <v>21</v>
      </c>
      <c r="F97" s="770"/>
      <c r="G97" s="804" t="s">
        <v>22</v>
      </c>
      <c r="H97" s="770"/>
      <c r="I97" s="805" t="s">
        <v>23</v>
      </c>
      <c r="J97" s="770"/>
      <c r="K97" s="792" t="s">
        <v>24</v>
      </c>
      <c r="L97" s="775"/>
      <c r="M97" s="769" t="s">
        <v>25</v>
      </c>
      <c r="N97" s="770"/>
      <c r="O97" s="800" t="s">
        <v>26</v>
      </c>
      <c r="P97" s="770"/>
      <c r="Q97" s="800" t="s">
        <v>26</v>
      </c>
      <c r="R97" s="770"/>
      <c r="S97" s="7"/>
      <c r="T97" s="7"/>
      <c r="U97" s="7"/>
      <c r="V97" s="7"/>
      <c r="W97" s="7"/>
      <c r="X97" s="7"/>
      <c r="Y97" s="7"/>
      <c r="Z97" s="7"/>
      <c r="AA97" s="7"/>
      <c r="AB97" s="7"/>
      <c r="AC97" s="7"/>
      <c r="AD97" s="7"/>
      <c r="AE97" s="7"/>
      <c r="AF97" s="7"/>
      <c r="AG97" s="7"/>
      <c r="AH97" s="7"/>
      <c r="AI97" s="7"/>
    </row>
    <row r="98" spans="1:35" ht="12.75" x14ac:dyDescent="0.2">
      <c r="A98" s="70" t="s">
        <v>293</v>
      </c>
      <c r="B98" s="9" t="b">
        <v>0</v>
      </c>
      <c r="C98" s="71" t="s">
        <v>294</v>
      </c>
      <c r="D98" s="11" t="b">
        <v>0</v>
      </c>
      <c r="E98" s="133" t="s">
        <v>295</v>
      </c>
      <c r="F98" s="133" t="b">
        <v>0</v>
      </c>
      <c r="G98" s="134" t="s">
        <v>296</v>
      </c>
      <c r="H98" s="135" t="b">
        <v>0</v>
      </c>
      <c r="I98" s="136" t="s">
        <v>297</v>
      </c>
      <c r="J98" s="85" t="b">
        <v>0</v>
      </c>
      <c r="K98" s="137" t="s">
        <v>298</v>
      </c>
      <c r="L98" s="86" t="b">
        <v>0</v>
      </c>
      <c r="M98" s="138" t="s">
        <v>299</v>
      </c>
      <c r="N98" s="88" t="b">
        <v>0</v>
      </c>
      <c r="O98" s="89" t="s">
        <v>300</v>
      </c>
      <c r="P98" s="21" t="b">
        <v>0</v>
      </c>
      <c r="Q98" s="22" t="s">
        <v>301</v>
      </c>
      <c r="R98" s="43" t="b">
        <v>0</v>
      </c>
    </row>
    <row r="99" spans="1:35" ht="12.75" x14ac:dyDescent="0.2">
      <c r="A99" s="24" t="s">
        <v>302</v>
      </c>
      <c r="B99" s="25" t="b">
        <v>0</v>
      </c>
      <c r="C99" s="26" t="s">
        <v>303</v>
      </c>
      <c r="D99" s="27" t="b">
        <v>0</v>
      </c>
      <c r="E99" s="139" t="s">
        <v>304</v>
      </c>
      <c r="F99" s="139" t="b">
        <v>0</v>
      </c>
      <c r="G99" s="140" t="s">
        <v>305</v>
      </c>
      <c r="H99" s="141" t="b">
        <v>0</v>
      </c>
      <c r="I99" s="142" t="s">
        <v>306</v>
      </c>
      <c r="J99" s="93" t="b">
        <v>0</v>
      </c>
      <c r="K99" s="32" t="s">
        <v>307</v>
      </c>
      <c r="L99" s="94" t="b">
        <v>0</v>
      </c>
      <c r="M99" s="117" t="s">
        <v>308</v>
      </c>
      <c r="N99" s="96" t="b">
        <v>0</v>
      </c>
      <c r="O99" s="35" t="s">
        <v>309</v>
      </c>
      <c r="P99" s="36" t="b">
        <v>0</v>
      </c>
      <c r="Q99" s="37" t="s">
        <v>310</v>
      </c>
      <c r="R99" s="36" t="b">
        <v>0</v>
      </c>
    </row>
    <row r="100" spans="1:35" ht="14.25" x14ac:dyDescent="0.2">
      <c r="A100" s="8" t="s">
        <v>311</v>
      </c>
      <c r="B100" s="39" t="b">
        <v>0</v>
      </c>
      <c r="C100" s="10" t="s">
        <v>312</v>
      </c>
      <c r="D100" s="40" t="b">
        <v>0</v>
      </c>
      <c r="E100" s="12" t="s">
        <v>313</v>
      </c>
      <c r="F100" s="12" t="b">
        <v>0</v>
      </c>
      <c r="G100" s="74"/>
      <c r="H100" s="19"/>
      <c r="I100" s="143" t="s">
        <v>31</v>
      </c>
      <c r="J100" s="100" t="b">
        <v>0</v>
      </c>
      <c r="K100" s="17" t="s">
        <v>314</v>
      </c>
      <c r="L100" s="101" t="b">
        <v>0</v>
      </c>
      <c r="M100" s="118" t="s">
        <v>315</v>
      </c>
      <c r="N100" s="103" t="b">
        <v>0</v>
      </c>
      <c r="O100" s="144" t="s">
        <v>316</v>
      </c>
      <c r="P100" s="43" t="b">
        <v>0</v>
      </c>
      <c r="Q100" s="22" t="s">
        <v>317</v>
      </c>
      <c r="R100" s="43" t="b">
        <v>0</v>
      </c>
    </row>
    <row r="101" spans="1:35" ht="12.75" x14ac:dyDescent="0.2">
      <c r="A101" s="24" t="s">
        <v>318</v>
      </c>
      <c r="B101" s="25" t="b">
        <v>0</v>
      </c>
      <c r="C101" s="26" t="s">
        <v>319</v>
      </c>
      <c r="D101" s="27" t="b">
        <v>0</v>
      </c>
      <c r="E101" s="139" t="s">
        <v>320</v>
      </c>
      <c r="F101" s="139" t="b">
        <v>0</v>
      </c>
      <c r="G101" s="18"/>
      <c r="H101" s="34"/>
      <c r="I101" s="142" t="s">
        <v>321</v>
      </c>
      <c r="J101" s="93" t="b">
        <v>0</v>
      </c>
      <c r="K101" s="32" t="s">
        <v>322</v>
      </c>
      <c r="L101" s="94" t="b">
        <v>0</v>
      </c>
      <c r="M101" s="117" t="s">
        <v>323</v>
      </c>
      <c r="N101" s="96" t="b">
        <v>0</v>
      </c>
      <c r="O101" s="35" t="s">
        <v>324</v>
      </c>
      <c r="P101" s="36" t="b">
        <v>0</v>
      </c>
      <c r="Q101" s="52" t="s">
        <v>325</v>
      </c>
      <c r="R101" s="36" t="b">
        <v>0</v>
      </c>
    </row>
    <row r="102" spans="1:35" ht="12.75" x14ac:dyDescent="0.2">
      <c r="A102" s="8" t="s">
        <v>326</v>
      </c>
      <c r="B102" s="39" t="b">
        <v>0</v>
      </c>
      <c r="C102" s="10" t="s">
        <v>327</v>
      </c>
      <c r="D102" s="40" t="b">
        <v>0</v>
      </c>
      <c r="E102" s="12" t="s">
        <v>328</v>
      </c>
      <c r="F102" s="12" t="b">
        <v>0</v>
      </c>
      <c r="G102" s="18"/>
      <c r="H102" s="34"/>
      <c r="I102" s="145" t="s">
        <v>110</v>
      </c>
      <c r="J102" s="100" t="b">
        <v>0</v>
      </c>
      <c r="K102" s="146"/>
      <c r="L102" s="147"/>
      <c r="M102" s="118" t="s">
        <v>329</v>
      </c>
      <c r="N102" s="103" t="b">
        <v>0</v>
      </c>
      <c r="O102" s="20" t="s">
        <v>330</v>
      </c>
      <c r="P102" s="43" t="b">
        <v>0</v>
      </c>
      <c r="Q102" s="22" t="s">
        <v>331</v>
      </c>
      <c r="R102" s="43" t="b">
        <v>0</v>
      </c>
    </row>
    <row r="103" spans="1:35" ht="12.75" x14ac:dyDescent="0.2">
      <c r="A103" s="24" t="s">
        <v>332</v>
      </c>
      <c r="B103" s="25" t="b">
        <v>0</v>
      </c>
      <c r="C103" s="26" t="s">
        <v>333</v>
      </c>
      <c r="D103" s="27" t="b">
        <v>0</v>
      </c>
      <c r="E103" s="139" t="s">
        <v>334</v>
      </c>
      <c r="F103" s="139" t="b">
        <v>0</v>
      </c>
      <c r="G103" s="18"/>
      <c r="H103" s="34"/>
      <c r="I103" s="142" t="s">
        <v>335</v>
      </c>
      <c r="J103" s="93" t="b">
        <v>0</v>
      </c>
      <c r="K103" s="63"/>
      <c r="L103" s="63"/>
      <c r="M103" s="117" t="s">
        <v>336</v>
      </c>
      <c r="N103" s="96" t="b">
        <v>0</v>
      </c>
      <c r="O103" s="35" t="s">
        <v>337</v>
      </c>
      <c r="P103" s="36" t="b">
        <v>0</v>
      </c>
      <c r="Q103" s="52" t="s">
        <v>338</v>
      </c>
      <c r="R103" s="36" t="b">
        <v>0</v>
      </c>
    </row>
    <row r="104" spans="1:35" ht="12.75" x14ac:dyDescent="0.2">
      <c r="A104" s="8" t="s">
        <v>339</v>
      </c>
      <c r="B104" s="39" t="b">
        <v>0</v>
      </c>
      <c r="C104" s="10" t="s">
        <v>340</v>
      </c>
      <c r="D104" s="40" t="b">
        <v>0</v>
      </c>
      <c r="E104" s="12" t="s">
        <v>341</v>
      </c>
      <c r="F104" s="12" t="b">
        <v>0</v>
      </c>
      <c r="G104" s="18"/>
      <c r="H104" s="34"/>
      <c r="I104" s="148" t="s">
        <v>342</v>
      </c>
      <c r="J104" s="149" t="b">
        <v>0</v>
      </c>
      <c r="K104" s="63"/>
      <c r="L104" s="31"/>
      <c r="M104" s="118" t="s">
        <v>343</v>
      </c>
      <c r="N104" s="103" t="b">
        <v>0</v>
      </c>
      <c r="O104" s="48" t="s">
        <v>344</v>
      </c>
      <c r="P104" s="43" t="b">
        <v>0</v>
      </c>
      <c r="Q104" s="22" t="s">
        <v>345</v>
      </c>
      <c r="R104" s="43" t="b">
        <v>0</v>
      </c>
    </row>
    <row r="105" spans="1:35" ht="12.75" x14ac:dyDescent="0.2">
      <c r="A105" s="24" t="s">
        <v>346</v>
      </c>
      <c r="B105" s="25" t="b">
        <v>0</v>
      </c>
      <c r="C105" s="26" t="s">
        <v>347</v>
      </c>
      <c r="D105" s="27" t="b">
        <v>0</v>
      </c>
      <c r="E105" s="139" t="s">
        <v>348</v>
      </c>
      <c r="F105" s="150" t="b">
        <v>0</v>
      </c>
      <c r="G105" s="18"/>
      <c r="H105" s="41"/>
      <c r="I105" s="41"/>
      <c r="J105" s="41"/>
      <c r="K105" s="63"/>
      <c r="L105" s="31"/>
      <c r="M105" s="117" t="s">
        <v>349</v>
      </c>
      <c r="N105" s="96" t="b">
        <v>0</v>
      </c>
      <c r="O105" s="112" t="s">
        <v>350</v>
      </c>
      <c r="P105" s="36" t="b">
        <v>0</v>
      </c>
      <c r="Q105" s="37" t="s">
        <v>351</v>
      </c>
      <c r="R105" s="36" t="b">
        <v>0</v>
      </c>
    </row>
    <row r="106" spans="1:35" ht="12.75" x14ac:dyDescent="0.2">
      <c r="A106" s="8" t="s">
        <v>352</v>
      </c>
      <c r="B106" s="39" t="b">
        <v>0</v>
      </c>
      <c r="C106" s="10" t="s">
        <v>353</v>
      </c>
      <c r="D106" s="40" t="b">
        <v>0</v>
      </c>
      <c r="E106" s="28"/>
      <c r="F106" s="41"/>
      <c r="G106" s="41"/>
      <c r="H106" s="41"/>
      <c r="I106" s="41"/>
      <c r="J106" s="41"/>
      <c r="K106" s="63"/>
      <c r="L106" s="31"/>
      <c r="M106" s="118" t="s">
        <v>354</v>
      </c>
      <c r="N106" s="103" t="b">
        <v>0</v>
      </c>
      <c r="O106" s="20" t="s">
        <v>355</v>
      </c>
      <c r="P106" s="43" t="b">
        <v>0</v>
      </c>
      <c r="Q106" s="22" t="s">
        <v>356</v>
      </c>
      <c r="R106" s="43" t="b">
        <v>0</v>
      </c>
    </row>
    <row r="107" spans="1:35" ht="12.75" x14ac:dyDescent="0.2">
      <c r="A107" s="24" t="s">
        <v>357</v>
      </c>
      <c r="B107" s="25" t="b">
        <v>0</v>
      </c>
      <c r="C107" s="26" t="s">
        <v>358</v>
      </c>
      <c r="D107" s="27" t="b">
        <v>0</v>
      </c>
      <c r="E107" s="41"/>
      <c r="F107" s="41"/>
      <c r="G107" s="41"/>
      <c r="H107" s="41"/>
      <c r="I107" s="41"/>
      <c r="J107" s="41"/>
      <c r="K107" s="63"/>
      <c r="L107" s="31"/>
      <c r="M107" s="117" t="s">
        <v>359</v>
      </c>
      <c r="N107" s="96" t="b">
        <v>0</v>
      </c>
      <c r="O107" s="112" t="s">
        <v>360</v>
      </c>
      <c r="P107" s="36" t="b">
        <v>0</v>
      </c>
      <c r="Q107" s="37" t="s">
        <v>361</v>
      </c>
      <c r="R107" s="36" t="b">
        <v>0</v>
      </c>
    </row>
    <row r="108" spans="1:35" ht="12.75" x14ac:dyDescent="0.2">
      <c r="A108" s="151" t="s">
        <v>362</v>
      </c>
      <c r="B108" s="39" t="b">
        <v>0</v>
      </c>
      <c r="C108" s="10" t="s">
        <v>363</v>
      </c>
      <c r="D108" s="40" t="b">
        <v>0</v>
      </c>
      <c r="E108" s="41"/>
      <c r="F108" s="41"/>
      <c r="G108" s="41"/>
      <c r="H108" s="41"/>
      <c r="I108" s="41"/>
      <c r="J108" s="41"/>
      <c r="K108" s="63"/>
      <c r="L108" s="31"/>
      <c r="M108" s="102" t="s">
        <v>364</v>
      </c>
      <c r="N108" s="103" t="b">
        <v>0</v>
      </c>
      <c r="O108" s="48" t="s">
        <v>365</v>
      </c>
      <c r="P108" s="43" t="b">
        <v>0</v>
      </c>
      <c r="Q108" s="44" t="s">
        <v>366</v>
      </c>
      <c r="R108" s="43" t="b">
        <v>0</v>
      </c>
    </row>
    <row r="109" spans="1:35" ht="12.75" x14ac:dyDescent="0.2">
      <c r="A109" s="24" t="s">
        <v>367</v>
      </c>
      <c r="B109" s="25" t="b">
        <v>0</v>
      </c>
      <c r="C109" s="26" t="s">
        <v>368</v>
      </c>
      <c r="D109" s="27" t="b">
        <v>0</v>
      </c>
      <c r="E109" s="41"/>
      <c r="F109" s="41"/>
      <c r="G109" s="41"/>
      <c r="H109" s="41"/>
      <c r="I109" s="41"/>
      <c r="J109" s="41"/>
      <c r="K109" s="41"/>
      <c r="L109" s="34"/>
      <c r="M109" s="117" t="s">
        <v>369</v>
      </c>
      <c r="N109" s="96" t="b">
        <v>0</v>
      </c>
      <c r="O109" s="112" t="s">
        <v>370</v>
      </c>
      <c r="P109" s="36" t="b">
        <v>0</v>
      </c>
      <c r="Q109" s="45" t="s">
        <v>371</v>
      </c>
      <c r="R109" s="36" t="b">
        <v>0</v>
      </c>
    </row>
    <row r="110" spans="1:35" ht="12.75" x14ac:dyDescent="0.2">
      <c r="A110" s="8" t="s">
        <v>372</v>
      </c>
      <c r="B110" s="39" t="b">
        <v>0</v>
      </c>
      <c r="C110" s="10" t="s">
        <v>373</v>
      </c>
      <c r="D110" s="40" t="b">
        <v>0</v>
      </c>
      <c r="E110" s="41"/>
      <c r="F110" s="41"/>
      <c r="G110" s="41"/>
      <c r="H110" s="41"/>
      <c r="I110" s="41"/>
      <c r="J110" s="41"/>
      <c r="L110" s="41"/>
      <c r="M110" s="118" t="s">
        <v>374</v>
      </c>
      <c r="N110" s="103" t="b">
        <v>0</v>
      </c>
      <c r="O110" s="48" t="s">
        <v>375</v>
      </c>
      <c r="P110" s="43" t="b">
        <v>0</v>
      </c>
      <c r="Q110" s="56" t="s">
        <v>376</v>
      </c>
      <c r="R110" s="43" t="b">
        <v>0</v>
      </c>
    </row>
    <row r="111" spans="1:35" ht="12.75" x14ac:dyDescent="0.2">
      <c r="A111" s="24" t="s">
        <v>377</v>
      </c>
      <c r="B111" s="25" t="b">
        <v>0</v>
      </c>
      <c r="C111" s="26" t="s">
        <v>378</v>
      </c>
      <c r="D111" s="27" t="b">
        <v>0</v>
      </c>
      <c r="E111" s="41"/>
      <c r="F111" s="41"/>
      <c r="G111" s="41"/>
      <c r="H111" s="41"/>
      <c r="I111" s="41"/>
      <c r="J111" s="41"/>
      <c r="K111" s="41"/>
      <c r="L111" s="41"/>
      <c r="M111" s="152" t="s">
        <v>379</v>
      </c>
      <c r="N111" s="96" t="b">
        <v>0</v>
      </c>
      <c r="O111" s="112" t="s">
        <v>380</v>
      </c>
      <c r="P111" s="36" t="b">
        <v>0</v>
      </c>
      <c r="Q111" s="153" t="s">
        <v>381</v>
      </c>
      <c r="R111" s="36" t="b">
        <v>0</v>
      </c>
    </row>
    <row r="112" spans="1:35" ht="12.75" x14ac:dyDescent="0.2">
      <c r="A112" s="8" t="s">
        <v>382</v>
      </c>
      <c r="B112" s="39" t="b">
        <v>0</v>
      </c>
      <c r="C112" s="10" t="s">
        <v>383</v>
      </c>
      <c r="D112" s="40" t="b">
        <v>0</v>
      </c>
      <c r="E112" s="41"/>
      <c r="F112" s="41"/>
      <c r="G112" s="41"/>
      <c r="H112" s="41"/>
      <c r="I112" s="41"/>
      <c r="J112" s="41"/>
      <c r="K112" s="41"/>
      <c r="L112" s="41"/>
      <c r="M112" s="118" t="s">
        <v>384</v>
      </c>
      <c r="N112" s="103" t="b">
        <v>0</v>
      </c>
      <c r="O112" s="48" t="s">
        <v>385</v>
      </c>
      <c r="P112" s="43" t="b">
        <v>0</v>
      </c>
      <c r="Q112" s="154" t="s">
        <v>386</v>
      </c>
      <c r="R112" s="43" t="b">
        <v>0</v>
      </c>
    </row>
    <row r="113" spans="1:18" ht="12.75" x14ac:dyDescent="0.2">
      <c r="A113" s="24" t="s">
        <v>387</v>
      </c>
      <c r="B113" s="25" t="b">
        <v>0</v>
      </c>
      <c r="C113" s="26" t="s">
        <v>388</v>
      </c>
      <c r="D113" s="27" t="b">
        <v>0</v>
      </c>
      <c r="E113" s="41"/>
      <c r="F113" s="41"/>
      <c r="G113" s="41"/>
      <c r="H113" s="41"/>
      <c r="I113" s="41"/>
      <c r="J113" s="41"/>
      <c r="K113" s="41"/>
      <c r="L113" s="41"/>
      <c r="M113" s="117" t="s">
        <v>389</v>
      </c>
      <c r="N113" s="96" t="b">
        <v>0</v>
      </c>
      <c r="O113" s="35" t="s">
        <v>390</v>
      </c>
      <c r="P113" s="36" t="b">
        <v>0</v>
      </c>
      <c r="Q113" s="153" t="s">
        <v>391</v>
      </c>
      <c r="R113" s="36" t="b">
        <v>0</v>
      </c>
    </row>
    <row r="114" spans="1:18" ht="12.75" x14ac:dyDescent="0.2">
      <c r="A114" s="46" t="s">
        <v>392</v>
      </c>
      <c r="B114" s="47" t="b">
        <v>0</v>
      </c>
      <c r="C114" s="10" t="s">
        <v>393</v>
      </c>
      <c r="D114" s="40" t="b">
        <v>0</v>
      </c>
      <c r="E114" s="41"/>
      <c r="F114" s="41"/>
      <c r="G114" s="41"/>
      <c r="H114" s="41"/>
      <c r="I114" s="41"/>
      <c r="J114" s="41"/>
      <c r="K114" s="41"/>
      <c r="L114" s="41"/>
      <c r="M114" s="118" t="s">
        <v>394</v>
      </c>
      <c r="N114" s="103" t="b">
        <v>0</v>
      </c>
      <c r="O114" s="48" t="s">
        <v>395</v>
      </c>
      <c r="P114" s="43" t="b">
        <v>0</v>
      </c>
      <c r="Q114" s="154" t="s">
        <v>396</v>
      </c>
      <c r="R114" s="43" t="b">
        <v>0</v>
      </c>
    </row>
    <row r="115" spans="1:18" ht="12.75" x14ac:dyDescent="0.2">
      <c r="A115" s="41"/>
      <c r="B115" s="34"/>
      <c r="C115" s="26" t="s">
        <v>397</v>
      </c>
      <c r="D115" s="27" t="b">
        <v>0</v>
      </c>
      <c r="E115" s="41"/>
      <c r="F115" s="41"/>
      <c r="G115" s="41"/>
      <c r="H115" s="41"/>
      <c r="I115" s="41"/>
      <c r="J115" s="41"/>
      <c r="K115" s="41"/>
      <c r="L115" s="41"/>
      <c r="M115" s="117" t="s">
        <v>398</v>
      </c>
      <c r="N115" s="96" t="b">
        <v>0</v>
      </c>
      <c r="O115" s="112" t="s">
        <v>399</v>
      </c>
      <c r="P115" s="36" t="b">
        <v>0</v>
      </c>
      <c r="Q115" s="57" t="s">
        <v>400</v>
      </c>
      <c r="R115" s="36" t="b">
        <v>0</v>
      </c>
    </row>
    <row r="116" spans="1:18" ht="12.75" x14ac:dyDescent="0.2">
      <c r="A116" s="41"/>
      <c r="B116" s="34"/>
      <c r="C116" s="10" t="s">
        <v>401</v>
      </c>
      <c r="D116" s="40" t="b">
        <v>0</v>
      </c>
      <c r="E116" s="41"/>
      <c r="F116" s="41"/>
      <c r="G116" s="41"/>
      <c r="H116" s="41"/>
      <c r="I116" s="41"/>
      <c r="J116" s="41"/>
      <c r="K116" s="41"/>
      <c r="L116" s="41"/>
      <c r="M116" s="155" t="s">
        <v>402</v>
      </c>
      <c r="N116" s="156" t="b">
        <v>0</v>
      </c>
      <c r="O116" s="48" t="s">
        <v>403</v>
      </c>
      <c r="P116" s="43" t="b">
        <v>0</v>
      </c>
      <c r="Q116" s="56" t="s">
        <v>404</v>
      </c>
      <c r="R116" s="43" t="b">
        <v>0</v>
      </c>
    </row>
    <row r="117" spans="1:18" ht="12.75" x14ac:dyDescent="0.2">
      <c r="A117" s="41"/>
      <c r="B117" s="34"/>
      <c r="C117" s="26" t="s">
        <v>405</v>
      </c>
      <c r="D117" s="27" t="b">
        <v>0</v>
      </c>
      <c r="E117" s="41"/>
      <c r="F117" s="41"/>
      <c r="G117" s="41"/>
      <c r="H117" s="41"/>
      <c r="I117" s="41"/>
      <c r="J117" s="41"/>
      <c r="K117" s="41"/>
      <c r="L117" s="41"/>
      <c r="M117" s="2"/>
      <c r="N117" s="157"/>
      <c r="O117" s="35" t="s">
        <v>406</v>
      </c>
      <c r="P117" s="36" t="b">
        <v>0</v>
      </c>
      <c r="Q117" s="45" t="s">
        <v>407</v>
      </c>
      <c r="R117" s="36" t="b">
        <v>0</v>
      </c>
    </row>
    <row r="118" spans="1:18" ht="12.75" x14ac:dyDescent="0.2">
      <c r="A118" s="41"/>
      <c r="B118" s="34"/>
      <c r="C118" s="10" t="s">
        <v>408</v>
      </c>
      <c r="D118" s="40" t="b">
        <v>0</v>
      </c>
      <c r="E118" s="41"/>
      <c r="F118" s="41"/>
      <c r="G118" s="41"/>
      <c r="H118" s="41"/>
      <c r="I118" s="41"/>
      <c r="L118" s="41"/>
      <c r="M118" s="41"/>
      <c r="N118" s="34"/>
      <c r="O118" s="20" t="s">
        <v>409</v>
      </c>
      <c r="P118" s="43" t="b">
        <v>0</v>
      </c>
      <c r="Q118" s="49" t="s">
        <v>410</v>
      </c>
      <c r="R118" s="43" t="b">
        <v>0</v>
      </c>
    </row>
    <row r="119" spans="1:18" ht="38.25" x14ac:dyDescent="0.2">
      <c r="A119" s="41"/>
      <c r="B119" s="34"/>
      <c r="C119" s="26" t="s">
        <v>411</v>
      </c>
      <c r="D119" s="27" t="b">
        <v>0</v>
      </c>
      <c r="E119" s="41"/>
      <c r="F119" s="41"/>
      <c r="G119" s="41"/>
      <c r="H119" s="41"/>
      <c r="I119" s="41"/>
      <c r="J119" s="41"/>
      <c r="K119" s="41"/>
      <c r="L119" s="41"/>
      <c r="M119" s="41"/>
      <c r="N119" s="34"/>
      <c r="O119" s="112" t="s">
        <v>412</v>
      </c>
      <c r="P119" s="36" t="b">
        <v>0</v>
      </c>
      <c r="Q119" s="158" t="s">
        <v>413</v>
      </c>
      <c r="R119" s="36" t="b">
        <v>0</v>
      </c>
    </row>
    <row r="120" spans="1:18" ht="12.75" x14ac:dyDescent="0.2">
      <c r="A120" s="41"/>
      <c r="B120" s="34"/>
      <c r="C120" s="10" t="s">
        <v>414</v>
      </c>
      <c r="D120" s="40" t="b">
        <v>0</v>
      </c>
      <c r="E120" s="41"/>
      <c r="F120" s="41"/>
      <c r="G120" s="41"/>
      <c r="H120" s="41"/>
      <c r="I120" s="41"/>
      <c r="J120" s="41"/>
      <c r="K120" s="41"/>
      <c r="L120" s="41"/>
      <c r="M120" s="41"/>
      <c r="N120" s="34"/>
      <c r="O120" s="20" t="s">
        <v>415</v>
      </c>
      <c r="P120" s="43" t="b">
        <v>0</v>
      </c>
      <c r="Q120" s="159" t="s">
        <v>416</v>
      </c>
      <c r="R120" s="43" t="b">
        <v>0</v>
      </c>
    </row>
    <row r="121" spans="1:18" ht="12.75" x14ac:dyDescent="0.2">
      <c r="A121" s="41"/>
      <c r="B121" s="34"/>
      <c r="C121" s="26" t="s">
        <v>417</v>
      </c>
      <c r="D121" s="27" t="b">
        <v>0</v>
      </c>
      <c r="E121" s="41"/>
      <c r="F121" s="41"/>
      <c r="G121" s="41"/>
      <c r="H121" s="41"/>
      <c r="I121" s="41"/>
      <c r="J121" s="41"/>
      <c r="K121" s="41"/>
      <c r="L121" s="41"/>
      <c r="M121" s="41"/>
      <c r="N121" s="34"/>
      <c r="O121" s="112" t="s">
        <v>418</v>
      </c>
      <c r="P121" s="36" t="b">
        <v>0</v>
      </c>
      <c r="Q121" s="37" t="s">
        <v>419</v>
      </c>
      <c r="R121" s="36" t="b">
        <v>0</v>
      </c>
    </row>
    <row r="122" spans="1:18" ht="12.75" x14ac:dyDescent="0.2">
      <c r="A122" s="41"/>
      <c r="B122" s="34"/>
      <c r="C122" s="10" t="s">
        <v>420</v>
      </c>
      <c r="D122" s="40" t="b">
        <v>0</v>
      </c>
      <c r="E122" s="41"/>
      <c r="F122" s="41"/>
      <c r="G122" s="41"/>
      <c r="H122" s="41"/>
      <c r="I122" s="41"/>
      <c r="J122" s="41"/>
      <c r="K122" s="41"/>
      <c r="L122" s="41"/>
      <c r="M122" s="41"/>
      <c r="N122" s="34"/>
      <c r="O122" s="20" t="s">
        <v>421</v>
      </c>
      <c r="P122" s="43" t="b">
        <v>0</v>
      </c>
      <c r="Q122" s="22" t="s">
        <v>422</v>
      </c>
      <c r="R122" s="43" t="b">
        <v>0</v>
      </c>
    </row>
    <row r="123" spans="1:18" ht="12.75" x14ac:dyDescent="0.2">
      <c r="A123" s="41"/>
      <c r="B123" s="34"/>
      <c r="C123" s="26" t="s">
        <v>423</v>
      </c>
      <c r="D123" s="27" t="b">
        <v>0</v>
      </c>
      <c r="E123" s="41"/>
      <c r="F123" s="41"/>
      <c r="G123" s="41"/>
      <c r="H123" s="41"/>
      <c r="I123" s="41"/>
      <c r="J123" s="41"/>
      <c r="K123" s="41"/>
      <c r="L123" s="41"/>
      <c r="M123" s="41"/>
      <c r="N123" s="34"/>
      <c r="O123" s="35" t="s">
        <v>424</v>
      </c>
      <c r="P123" s="36" t="b">
        <v>0</v>
      </c>
      <c r="Q123" s="52" t="s">
        <v>425</v>
      </c>
      <c r="R123" s="36" t="b">
        <v>0</v>
      </c>
    </row>
    <row r="124" spans="1:18" ht="12.75" x14ac:dyDescent="0.2">
      <c r="A124" s="41"/>
      <c r="B124" s="34"/>
      <c r="C124" s="10" t="s">
        <v>426</v>
      </c>
      <c r="D124" s="40" t="b">
        <v>0</v>
      </c>
      <c r="E124" s="41"/>
      <c r="F124" s="41"/>
      <c r="G124" s="41"/>
      <c r="H124" s="41"/>
      <c r="I124" s="41"/>
      <c r="J124" s="41"/>
      <c r="K124" s="41"/>
      <c r="L124" s="41"/>
      <c r="M124" s="41"/>
      <c r="N124" s="34"/>
      <c r="O124" s="20" t="s">
        <v>427</v>
      </c>
      <c r="P124" s="43" t="b">
        <v>0</v>
      </c>
      <c r="Q124" s="44" t="s">
        <v>428</v>
      </c>
      <c r="R124" s="43" t="b">
        <v>0</v>
      </c>
    </row>
    <row r="125" spans="1:18" ht="12.75" x14ac:dyDescent="0.2">
      <c r="A125" s="41"/>
      <c r="B125" s="34"/>
      <c r="C125" s="26" t="s">
        <v>429</v>
      </c>
      <c r="D125" s="27" t="b">
        <v>0</v>
      </c>
      <c r="E125" s="41"/>
      <c r="F125" s="41"/>
      <c r="G125" s="41"/>
      <c r="H125" s="41"/>
      <c r="I125" s="41"/>
      <c r="J125" s="41"/>
      <c r="K125" s="41"/>
      <c r="L125" s="41"/>
      <c r="M125" s="41"/>
      <c r="N125" s="34"/>
      <c r="O125" s="35" t="s">
        <v>430</v>
      </c>
      <c r="P125" s="36" t="b">
        <v>0</v>
      </c>
      <c r="Q125" s="52" t="s">
        <v>431</v>
      </c>
      <c r="R125" s="36" t="b">
        <v>0</v>
      </c>
    </row>
    <row r="126" spans="1:18" ht="12.75" x14ac:dyDescent="0.2">
      <c r="A126" s="41"/>
      <c r="B126" s="34"/>
      <c r="C126" s="10" t="s">
        <v>432</v>
      </c>
      <c r="D126" s="40" t="b">
        <v>0</v>
      </c>
      <c r="E126" s="41"/>
      <c r="F126" s="41"/>
      <c r="G126" s="41"/>
      <c r="H126" s="41"/>
      <c r="I126" s="41"/>
      <c r="J126" s="41"/>
      <c r="K126" s="41"/>
      <c r="L126" s="41"/>
      <c r="M126" s="41"/>
      <c r="N126" s="34"/>
      <c r="O126" s="20" t="s">
        <v>433</v>
      </c>
      <c r="P126" s="43" t="b">
        <v>0</v>
      </c>
      <c r="Q126" s="44" t="s">
        <v>434</v>
      </c>
      <c r="R126" s="43" t="b">
        <v>0</v>
      </c>
    </row>
    <row r="127" spans="1:18" ht="12.75" x14ac:dyDescent="0.2">
      <c r="A127" s="41"/>
      <c r="B127" s="34"/>
      <c r="C127" s="26" t="s">
        <v>435</v>
      </c>
      <c r="D127" s="27" t="b">
        <v>0</v>
      </c>
      <c r="E127" s="41"/>
      <c r="F127" s="41"/>
      <c r="G127" s="41"/>
      <c r="H127" s="41"/>
      <c r="I127" s="41"/>
      <c r="J127" s="41"/>
      <c r="K127" s="41"/>
      <c r="L127" s="41"/>
      <c r="M127" s="41"/>
      <c r="N127" s="34"/>
      <c r="O127" s="35" t="s">
        <v>436</v>
      </c>
      <c r="P127" s="36" t="b">
        <v>0</v>
      </c>
      <c r="Q127" s="52" t="s">
        <v>437</v>
      </c>
      <c r="R127" s="36" t="b">
        <v>0</v>
      </c>
    </row>
    <row r="128" spans="1:18" ht="12.75" x14ac:dyDescent="0.2">
      <c r="A128" s="41"/>
      <c r="B128" s="34"/>
      <c r="C128" s="10" t="s">
        <v>438</v>
      </c>
      <c r="D128" s="40" t="b">
        <v>0</v>
      </c>
      <c r="E128" s="41"/>
      <c r="F128" s="41"/>
      <c r="G128" s="41"/>
      <c r="H128" s="41"/>
      <c r="I128" s="41"/>
      <c r="J128" s="41"/>
      <c r="K128" s="41"/>
      <c r="L128" s="41"/>
      <c r="M128" s="41"/>
      <c r="N128" s="34"/>
      <c r="O128" s="48" t="s">
        <v>439</v>
      </c>
      <c r="P128" s="43" t="b">
        <v>0</v>
      </c>
      <c r="Q128" s="44" t="s">
        <v>440</v>
      </c>
      <c r="R128" s="43" t="b">
        <v>0</v>
      </c>
    </row>
    <row r="129" spans="1:18" ht="12.75" x14ac:dyDescent="0.2">
      <c r="A129" s="41"/>
      <c r="B129" s="34"/>
      <c r="C129" s="26" t="s">
        <v>441</v>
      </c>
      <c r="D129" s="27" t="b">
        <v>0</v>
      </c>
      <c r="E129" s="41"/>
      <c r="F129" s="41"/>
      <c r="G129" s="41"/>
      <c r="H129" s="41"/>
      <c r="I129" s="41"/>
      <c r="J129" s="41"/>
      <c r="K129" s="41"/>
      <c r="L129" s="41"/>
      <c r="M129" s="41"/>
      <c r="N129" s="34"/>
      <c r="O129" s="112" t="s">
        <v>442</v>
      </c>
      <c r="P129" s="36" t="b">
        <v>0</v>
      </c>
      <c r="Q129" s="52" t="s">
        <v>443</v>
      </c>
      <c r="R129" s="36" t="b">
        <v>0</v>
      </c>
    </row>
    <row r="130" spans="1:18" ht="12.75" x14ac:dyDescent="0.2">
      <c r="A130" s="41"/>
      <c r="B130" s="34"/>
      <c r="C130" s="10" t="s">
        <v>444</v>
      </c>
      <c r="D130" s="40" t="b">
        <v>0</v>
      </c>
      <c r="E130" s="41"/>
      <c r="F130" s="41"/>
      <c r="G130" s="41"/>
      <c r="H130" s="41"/>
      <c r="I130" s="41"/>
      <c r="J130" s="41"/>
      <c r="K130" s="41"/>
      <c r="L130" s="41"/>
      <c r="M130" s="41"/>
      <c r="N130" s="34"/>
      <c r="O130" s="20" t="s">
        <v>445</v>
      </c>
      <c r="P130" s="43" t="b">
        <v>0</v>
      </c>
      <c r="Q130" s="44" t="s">
        <v>446</v>
      </c>
      <c r="R130" s="43" t="b">
        <v>0</v>
      </c>
    </row>
    <row r="131" spans="1:18" ht="12.75" x14ac:dyDescent="0.2">
      <c r="A131" s="41"/>
      <c r="B131" s="34"/>
      <c r="C131" s="26" t="s">
        <v>447</v>
      </c>
      <c r="D131" s="27" t="b">
        <v>0</v>
      </c>
      <c r="E131" s="41"/>
      <c r="F131" s="41"/>
      <c r="G131" s="41"/>
      <c r="H131" s="41"/>
      <c r="I131" s="41"/>
      <c r="J131" s="41"/>
      <c r="K131" s="41"/>
      <c r="L131" s="41"/>
      <c r="M131" s="41"/>
      <c r="N131" s="34"/>
      <c r="O131" s="112" t="s">
        <v>448</v>
      </c>
      <c r="P131" s="36" t="b">
        <v>0</v>
      </c>
      <c r="Q131" s="37" t="s">
        <v>449</v>
      </c>
      <c r="R131" s="36" t="b">
        <v>0</v>
      </c>
    </row>
    <row r="132" spans="1:18" ht="12.75" x14ac:dyDescent="0.2">
      <c r="A132" s="41"/>
      <c r="B132" s="34"/>
      <c r="C132" s="10" t="s">
        <v>450</v>
      </c>
      <c r="D132" s="40" t="b">
        <v>0</v>
      </c>
      <c r="E132" s="41"/>
      <c r="F132" s="41"/>
      <c r="G132" s="41"/>
      <c r="H132" s="41"/>
      <c r="I132" s="41"/>
      <c r="J132" s="41"/>
      <c r="K132" s="41"/>
      <c r="L132" s="41"/>
      <c r="M132" s="41"/>
      <c r="N132" s="34"/>
      <c r="O132" s="20" t="s">
        <v>451</v>
      </c>
      <c r="P132" s="43" t="b">
        <v>0</v>
      </c>
      <c r="Q132" s="22" t="s">
        <v>452</v>
      </c>
      <c r="R132" s="43" t="b">
        <v>0</v>
      </c>
    </row>
    <row r="133" spans="1:18" ht="12.75" x14ac:dyDescent="0.2">
      <c r="A133" s="41"/>
      <c r="B133" s="34"/>
      <c r="C133" s="26" t="s">
        <v>453</v>
      </c>
      <c r="D133" s="27" t="b">
        <v>0</v>
      </c>
      <c r="E133" s="41"/>
      <c r="F133" s="41"/>
      <c r="G133" s="41"/>
      <c r="H133" s="41"/>
      <c r="I133" s="41"/>
      <c r="J133" s="41"/>
      <c r="K133" s="41"/>
      <c r="L133" s="41"/>
      <c r="M133" s="41"/>
      <c r="N133" s="34"/>
      <c r="O133" s="112" t="s">
        <v>454</v>
      </c>
      <c r="P133" s="36" t="b">
        <v>0</v>
      </c>
      <c r="Q133" s="37" t="s">
        <v>455</v>
      </c>
      <c r="R133" s="36" t="b">
        <v>0</v>
      </c>
    </row>
    <row r="134" spans="1:18" ht="12.75" x14ac:dyDescent="0.2">
      <c r="A134" s="41"/>
      <c r="B134" s="34"/>
      <c r="C134" s="10" t="s">
        <v>456</v>
      </c>
      <c r="D134" s="40" t="b">
        <v>0</v>
      </c>
      <c r="E134" s="41"/>
      <c r="F134" s="41"/>
      <c r="G134" s="41"/>
      <c r="H134" s="41"/>
      <c r="I134" s="41"/>
      <c r="J134" s="41"/>
      <c r="K134" s="41"/>
      <c r="L134" s="41"/>
      <c r="M134" s="41"/>
      <c r="N134" s="34"/>
      <c r="O134" s="20" t="s">
        <v>457</v>
      </c>
      <c r="P134" s="43" t="b">
        <v>0</v>
      </c>
      <c r="Q134" s="22" t="s">
        <v>458</v>
      </c>
      <c r="R134" s="43" t="b">
        <v>0</v>
      </c>
    </row>
    <row r="135" spans="1:18" ht="12.75" x14ac:dyDescent="0.2">
      <c r="A135" s="41"/>
      <c r="B135" s="34"/>
      <c r="C135" s="50" t="s">
        <v>459</v>
      </c>
      <c r="D135" s="51" t="b">
        <v>0</v>
      </c>
      <c r="E135" s="41"/>
      <c r="F135" s="41"/>
      <c r="G135" s="41"/>
      <c r="H135" s="41"/>
      <c r="I135" s="41"/>
      <c r="J135" s="41"/>
      <c r="K135" s="41"/>
      <c r="L135" s="41"/>
      <c r="M135" s="41"/>
      <c r="N135" s="34"/>
      <c r="O135" s="112" t="s">
        <v>460</v>
      </c>
      <c r="P135" s="36" t="b">
        <v>0</v>
      </c>
      <c r="Q135" s="37" t="s">
        <v>461</v>
      </c>
      <c r="R135" s="36" t="b">
        <v>0</v>
      </c>
    </row>
    <row r="136" spans="1:18" ht="12.75" x14ac:dyDescent="0.2">
      <c r="A136" s="41"/>
      <c r="B136" s="41"/>
      <c r="C136" s="107"/>
      <c r="E136" s="41"/>
      <c r="F136" s="41"/>
      <c r="G136" s="41"/>
      <c r="H136" s="41"/>
      <c r="I136" s="41"/>
      <c r="J136" s="41"/>
      <c r="K136" s="41"/>
      <c r="L136" s="41"/>
      <c r="M136" s="41"/>
      <c r="N136" s="34"/>
      <c r="O136" s="20" t="s">
        <v>462</v>
      </c>
      <c r="P136" s="43" t="b">
        <v>0</v>
      </c>
      <c r="Q136" s="22" t="s">
        <v>463</v>
      </c>
      <c r="R136" s="43" t="b">
        <v>0</v>
      </c>
    </row>
    <row r="137" spans="1:18" ht="12.75" x14ac:dyDescent="0.2">
      <c r="A137" s="41"/>
      <c r="B137" s="41"/>
      <c r="E137" s="41"/>
      <c r="F137" s="41"/>
      <c r="G137" s="41"/>
      <c r="H137" s="41"/>
      <c r="I137" s="41"/>
      <c r="J137" s="41"/>
      <c r="K137" s="41"/>
      <c r="L137" s="41"/>
      <c r="M137" s="41"/>
      <c r="N137" s="41"/>
      <c r="O137" s="52" t="s">
        <v>464</v>
      </c>
      <c r="P137" s="36" t="b">
        <v>0</v>
      </c>
      <c r="Q137" s="37" t="s">
        <v>465</v>
      </c>
      <c r="R137" s="36" t="b">
        <v>0</v>
      </c>
    </row>
    <row r="138" spans="1:18" ht="12.75" x14ac:dyDescent="0.2">
      <c r="A138" s="41"/>
      <c r="B138" s="41"/>
      <c r="C138" s="41"/>
      <c r="D138" s="41"/>
      <c r="E138" s="41"/>
      <c r="F138" s="41"/>
      <c r="G138" s="41"/>
      <c r="H138" s="41"/>
      <c r="I138" s="41"/>
      <c r="J138" s="41"/>
      <c r="K138" s="41"/>
      <c r="L138" s="41"/>
      <c r="M138" s="41"/>
      <c r="N138" s="41"/>
      <c r="O138" s="22" t="s">
        <v>466</v>
      </c>
      <c r="P138" s="43" t="b">
        <v>0</v>
      </c>
      <c r="Q138" s="44" t="s">
        <v>467</v>
      </c>
      <c r="R138" s="43" t="b">
        <v>0</v>
      </c>
    </row>
    <row r="139" spans="1:18" ht="12.75" x14ac:dyDescent="0.2">
      <c r="A139" s="41"/>
      <c r="B139" s="41"/>
      <c r="C139" s="41"/>
      <c r="D139" s="41"/>
      <c r="E139" s="41"/>
      <c r="F139" s="41"/>
      <c r="G139" s="41"/>
      <c r="H139" s="41"/>
      <c r="I139" s="41"/>
      <c r="J139" s="41"/>
      <c r="K139" s="41"/>
      <c r="L139" s="41"/>
      <c r="M139" s="41"/>
      <c r="N139" s="41"/>
      <c r="O139" s="37" t="s">
        <v>468</v>
      </c>
      <c r="P139" s="36" t="b">
        <v>0</v>
      </c>
      <c r="Q139" s="52" t="s">
        <v>469</v>
      </c>
      <c r="R139" s="36" t="b">
        <v>0</v>
      </c>
    </row>
    <row r="140" spans="1:18" ht="12.75" x14ac:dyDescent="0.2">
      <c r="A140" s="41"/>
      <c r="B140" s="41"/>
      <c r="C140" s="41"/>
      <c r="D140" s="41"/>
      <c r="E140" s="41"/>
      <c r="F140" s="41"/>
      <c r="G140" s="41"/>
      <c r="H140" s="41"/>
      <c r="I140" s="41"/>
      <c r="J140" s="41"/>
      <c r="K140" s="41"/>
      <c r="L140" s="41"/>
      <c r="M140" s="41"/>
      <c r="N140" s="41"/>
      <c r="O140" s="44" t="s">
        <v>470</v>
      </c>
      <c r="P140" s="43" t="b">
        <v>0</v>
      </c>
      <c r="Q140" s="44" t="s">
        <v>471</v>
      </c>
      <c r="R140" s="43" t="b">
        <v>0</v>
      </c>
    </row>
    <row r="141" spans="1:18" ht="12.75" x14ac:dyDescent="0.2">
      <c r="A141" s="41"/>
      <c r="B141" s="41"/>
      <c r="C141" s="41"/>
      <c r="D141" s="41"/>
      <c r="E141" s="41"/>
      <c r="F141" s="41"/>
      <c r="G141" s="41"/>
      <c r="H141" s="41"/>
      <c r="I141" s="41"/>
      <c r="J141" s="41"/>
      <c r="K141" s="41"/>
      <c r="L141" s="41"/>
      <c r="M141" s="41"/>
      <c r="N141" s="41"/>
      <c r="O141" s="52" t="s">
        <v>472</v>
      </c>
      <c r="P141" s="129" t="b">
        <v>0</v>
      </c>
      <c r="Q141" s="37" t="s">
        <v>473</v>
      </c>
      <c r="R141" s="36" t="b">
        <v>0</v>
      </c>
    </row>
    <row r="142" spans="1:18" ht="12.75" x14ac:dyDescent="0.2">
      <c r="A142" s="41"/>
      <c r="B142" s="41"/>
      <c r="C142" s="41"/>
      <c r="D142" s="41"/>
      <c r="E142" s="41"/>
      <c r="F142" s="41"/>
      <c r="G142" s="41"/>
      <c r="H142" s="41"/>
      <c r="I142" s="41"/>
      <c r="J142" s="41"/>
      <c r="K142" s="41"/>
      <c r="L142" s="41"/>
      <c r="M142" s="41"/>
      <c r="N142" s="41"/>
      <c r="O142" s="22" t="s">
        <v>474</v>
      </c>
      <c r="P142" s="130" t="b">
        <v>0</v>
      </c>
      <c r="Q142" s="22" t="s">
        <v>475</v>
      </c>
      <c r="R142" s="43" t="b">
        <v>0</v>
      </c>
    </row>
    <row r="143" spans="1:18" ht="12.75" x14ac:dyDescent="0.2">
      <c r="A143" s="41"/>
      <c r="B143" s="41"/>
      <c r="C143" s="41"/>
      <c r="D143" s="41"/>
      <c r="E143" s="41"/>
      <c r="F143" s="41"/>
      <c r="G143" s="41"/>
      <c r="H143" s="41"/>
      <c r="I143" s="41"/>
      <c r="J143" s="41"/>
      <c r="K143" s="41"/>
      <c r="L143" s="41"/>
      <c r="M143" s="41"/>
      <c r="N143" s="41"/>
      <c r="O143" s="37" t="s">
        <v>476</v>
      </c>
      <c r="P143" s="129" t="b">
        <v>0</v>
      </c>
      <c r="Q143" s="37" t="s">
        <v>477</v>
      </c>
      <c r="R143" s="160" t="b">
        <v>0</v>
      </c>
    </row>
    <row r="144" spans="1:18" ht="23.25" x14ac:dyDescent="0.2">
      <c r="A144" s="82"/>
      <c r="B144" s="82"/>
      <c r="C144" s="82"/>
      <c r="D144" s="82"/>
      <c r="E144" s="41"/>
      <c r="F144" s="41"/>
      <c r="G144" s="41"/>
      <c r="H144" s="41"/>
      <c r="I144" s="41"/>
      <c r="J144" s="41"/>
      <c r="K144" s="41"/>
      <c r="L144" s="41"/>
      <c r="M144" s="41"/>
      <c r="N144" s="41"/>
      <c r="O144" s="22" t="s">
        <v>478</v>
      </c>
      <c r="P144" s="130" t="b">
        <v>0</v>
      </c>
      <c r="Q144" s="60" t="s">
        <v>479</v>
      </c>
      <c r="R144" s="61" t="b">
        <v>0</v>
      </c>
    </row>
    <row r="145" spans="1:35" ht="23.25" x14ac:dyDescent="0.2">
      <c r="A145" s="82"/>
      <c r="B145" s="82"/>
      <c r="C145" s="82"/>
      <c r="D145" s="82"/>
      <c r="E145" s="41"/>
      <c r="F145" s="41"/>
      <c r="G145" s="41"/>
      <c r="H145" s="41"/>
      <c r="I145" s="41"/>
      <c r="J145" s="41"/>
      <c r="K145" s="41"/>
      <c r="L145" s="41"/>
      <c r="M145" s="41"/>
      <c r="N145" s="41"/>
      <c r="O145" s="132" t="s">
        <v>480</v>
      </c>
      <c r="P145" s="81" t="b">
        <v>0</v>
      </c>
    </row>
    <row r="146" spans="1:35" ht="23.25" x14ac:dyDescent="0.2">
      <c r="A146" s="82"/>
      <c r="B146" s="82"/>
      <c r="C146" s="82"/>
      <c r="D146" s="82"/>
      <c r="E146" s="41"/>
      <c r="F146" s="41"/>
      <c r="G146" s="41"/>
      <c r="H146" s="41"/>
      <c r="I146" s="41"/>
      <c r="J146" s="41"/>
      <c r="K146" s="41"/>
      <c r="L146" s="41"/>
      <c r="M146" s="41"/>
      <c r="N146" s="41"/>
      <c r="O146" s="161"/>
      <c r="P146" s="162"/>
    </row>
    <row r="147" spans="1:35" ht="23.25" x14ac:dyDescent="0.2">
      <c r="A147" s="809" t="str">
        <f>CONCATENATE("SKELLIGE QUEST COMPLETION =     ", ROUND((COUNTIF(B150:N185, TRUE)/98*100),1), "%")</f>
        <v>SKELLIGE QUEST COMPLETION =     0%</v>
      </c>
      <c r="B147" s="772"/>
      <c r="C147" s="772"/>
      <c r="D147" s="770"/>
      <c r="E147" s="41"/>
      <c r="F147" s="41"/>
      <c r="G147" s="41"/>
      <c r="H147" s="41"/>
      <c r="I147" s="41"/>
      <c r="J147" s="41"/>
      <c r="K147" s="41"/>
      <c r="L147" s="41"/>
      <c r="M147" s="41"/>
      <c r="N147" s="41"/>
      <c r="O147" s="161"/>
      <c r="P147" s="162"/>
    </row>
    <row r="148" spans="1:35" ht="30" x14ac:dyDescent="0.2">
      <c r="A148" s="799" t="s">
        <v>481</v>
      </c>
      <c r="B148" s="772"/>
      <c r="C148" s="772"/>
      <c r="D148" s="772"/>
      <c r="E148" s="772"/>
      <c r="F148" s="772"/>
      <c r="G148" s="772"/>
      <c r="H148" s="772"/>
      <c r="I148" s="772"/>
      <c r="J148" s="772"/>
      <c r="K148" s="772"/>
      <c r="L148" s="772"/>
      <c r="M148" s="772"/>
      <c r="N148" s="772"/>
      <c r="O148" s="772"/>
      <c r="P148" s="772"/>
      <c r="Q148" s="772"/>
      <c r="R148" s="770"/>
    </row>
    <row r="149" spans="1:35" ht="20.25" x14ac:dyDescent="0.3">
      <c r="A149" s="801" t="s">
        <v>19</v>
      </c>
      <c r="B149" s="770"/>
      <c r="C149" s="802" t="s">
        <v>20</v>
      </c>
      <c r="D149" s="770"/>
      <c r="E149" s="803" t="s">
        <v>21</v>
      </c>
      <c r="F149" s="770"/>
      <c r="G149" s="804" t="s">
        <v>22</v>
      </c>
      <c r="H149" s="770"/>
      <c r="I149" s="805" t="s">
        <v>23</v>
      </c>
      <c r="J149" s="770"/>
      <c r="K149" s="792" t="s">
        <v>24</v>
      </c>
      <c r="L149" s="775"/>
      <c r="M149" s="769" t="s">
        <v>25</v>
      </c>
      <c r="N149" s="770"/>
      <c r="O149" s="800" t="s">
        <v>26</v>
      </c>
      <c r="P149" s="770"/>
      <c r="Q149" s="800" t="s">
        <v>26</v>
      </c>
      <c r="R149" s="770"/>
      <c r="S149" s="7"/>
      <c r="T149" s="7"/>
      <c r="U149" s="7"/>
      <c r="V149" s="7"/>
      <c r="W149" s="7"/>
      <c r="X149" s="7"/>
      <c r="Y149" s="7"/>
      <c r="Z149" s="7"/>
      <c r="AA149" s="7"/>
      <c r="AB149" s="7"/>
      <c r="AC149" s="7"/>
      <c r="AD149" s="7"/>
      <c r="AE149" s="7"/>
      <c r="AF149" s="7"/>
      <c r="AG149" s="7"/>
      <c r="AH149" s="7"/>
      <c r="AI149" s="7"/>
    </row>
    <row r="150" spans="1:35" ht="12.75" x14ac:dyDescent="0.2">
      <c r="A150" s="70" t="s">
        <v>482</v>
      </c>
      <c r="B150" s="9" t="b">
        <v>0</v>
      </c>
      <c r="C150" s="71" t="s">
        <v>483</v>
      </c>
      <c r="D150" s="11" t="b">
        <v>0</v>
      </c>
      <c r="E150" s="133" t="s">
        <v>484</v>
      </c>
      <c r="F150" s="13" t="b">
        <v>0</v>
      </c>
      <c r="G150" s="163" t="s">
        <v>485</v>
      </c>
      <c r="H150" s="135" t="b">
        <v>0</v>
      </c>
      <c r="I150" s="136" t="s">
        <v>486</v>
      </c>
      <c r="J150" s="85" t="b">
        <v>0</v>
      </c>
      <c r="K150" s="137" t="s">
        <v>487</v>
      </c>
      <c r="L150" s="86" t="b">
        <v>0</v>
      </c>
      <c r="M150" s="87" t="s">
        <v>488</v>
      </c>
      <c r="N150" s="88" t="b">
        <v>0</v>
      </c>
      <c r="O150" s="89" t="s">
        <v>489</v>
      </c>
      <c r="P150" s="21" t="b">
        <v>0</v>
      </c>
      <c r="Q150" s="22" t="s">
        <v>490</v>
      </c>
      <c r="R150" s="43" t="b">
        <v>0</v>
      </c>
    </row>
    <row r="151" spans="1:35" ht="12.75" x14ac:dyDescent="0.2">
      <c r="A151" s="24" t="s">
        <v>491</v>
      </c>
      <c r="B151" s="25" t="b">
        <v>0</v>
      </c>
      <c r="C151" s="26" t="s">
        <v>492</v>
      </c>
      <c r="D151" s="27" t="b">
        <v>0</v>
      </c>
      <c r="E151" s="139" t="s">
        <v>493</v>
      </c>
      <c r="F151" s="91" t="b">
        <v>0</v>
      </c>
      <c r="G151" s="29" t="s">
        <v>494</v>
      </c>
      <c r="H151" s="141" t="b">
        <v>0</v>
      </c>
      <c r="I151" s="142" t="s">
        <v>495</v>
      </c>
      <c r="J151" s="93" t="b">
        <v>0</v>
      </c>
      <c r="K151" s="32" t="s">
        <v>496</v>
      </c>
      <c r="L151" s="94" t="b">
        <v>0</v>
      </c>
      <c r="M151" s="95" t="s">
        <v>497</v>
      </c>
      <c r="N151" s="96" t="b">
        <v>0</v>
      </c>
      <c r="O151" s="112" t="s">
        <v>498</v>
      </c>
      <c r="P151" s="36" t="b">
        <v>0</v>
      </c>
      <c r="Q151" s="37" t="s">
        <v>499</v>
      </c>
      <c r="R151" s="36" t="b">
        <v>0</v>
      </c>
    </row>
    <row r="152" spans="1:35" ht="12.75" x14ac:dyDescent="0.2">
      <c r="A152" s="8" t="s">
        <v>500</v>
      </c>
      <c r="B152" s="39" t="b">
        <v>0</v>
      </c>
      <c r="C152" s="10" t="s">
        <v>501</v>
      </c>
      <c r="D152" s="40" t="b">
        <v>0</v>
      </c>
      <c r="E152" s="12" t="s">
        <v>502</v>
      </c>
      <c r="F152" s="98" t="b">
        <v>0</v>
      </c>
      <c r="G152" s="14" t="s">
        <v>503</v>
      </c>
      <c r="H152" s="164" t="b">
        <v>0</v>
      </c>
      <c r="I152" s="143" t="s">
        <v>31</v>
      </c>
      <c r="J152" s="100" t="b">
        <v>0</v>
      </c>
      <c r="K152" s="17" t="s">
        <v>504</v>
      </c>
      <c r="L152" s="101" t="b">
        <v>0</v>
      </c>
      <c r="M152" s="102" t="s">
        <v>505</v>
      </c>
      <c r="N152" s="103" t="b">
        <v>0</v>
      </c>
      <c r="O152" s="20" t="s">
        <v>506</v>
      </c>
      <c r="P152" s="43" t="b">
        <v>0</v>
      </c>
      <c r="Q152" s="44" t="s">
        <v>507</v>
      </c>
      <c r="R152" s="43" t="b">
        <v>0</v>
      </c>
    </row>
    <row r="153" spans="1:35" ht="12.75" x14ac:dyDescent="0.2">
      <c r="A153" s="24" t="s">
        <v>508</v>
      </c>
      <c r="B153" s="25" t="b">
        <v>0</v>
      </c>
      <c r="C153" s="26" t="s">
        <v>509</v>
      </c>
      <c r="D153" s="27" t="b">
        <v>0</v>
      </c>
      <c r="E153" s="139" t="s">
        <v>510</v>
      </c>
      <c r="F153" s="91" t="b">
        <v>0</v>
      </c>
      <c r="G153" s="29" t="s">
        <v>511</v>
      </c>
      <c r="H153" s="141" t="b">
        <v>0</v>
      </c>
      <c r="I153" s="142" t="s">
        <v>335</v>
      </c>
      <c r="J153" s="93" t="b">
        <v>0</v>
      </c>
      <c r="K153" s="32" t="s">
        <v>512</v>
      </c>
      <c r="L153" s="94" t="b">
        <v>0</v>
      </c>
      <c r="M153" s="95" t="s">
        <v>513</v>
      </c>
      <c r="N153" s="96" t="b">
        <v>0</v>
      </c>
      <c r="O153" s="35" t="s">
        <v>514</v>
      </c>
      <c r="P153" s="36" t="b">
        <v>0</v>
      </c>
      <c r="Q153" s="52" t="s">
        <v>515</v>
      </c>
      <c r="R153" s="36" t="b">
        <v>0</v>
      </c>
    </row>
    <row r="154" spans="1:35" ht="12.75" x14ac:dyDescent="0.2">
      <c r="A154" s="8" t="s">
        <v>516</v>
      </c>
      <c r="B154" s="39" t="b">
        <v>0</v>
      </c>
      <c r="C154" s="10" t="s">
        <v>517</v>
      </c>
      <c r="D154" s="40" t="b">
        <v>0</v>
      </c>
      <c r="E154" s="12" t="s">
        <v>518</v>
      </c>
      <c r="F154" s="98" t="b">
        <v>0</v>
      </c>
      <c r="G154" s="14" t="s">
        <v>519</v>
      </c>
      <c r="H154" s="164" t="b">
        <v>0</v>
      </c>
      <c r="I154" s="143" t="s">
        <v>520</v>
      </c>
      <c r="J154" s="100" t="b">
        <v>0</v>
      </c>
      <c r="K154" s="17" t="s">
        <v>521</v>
      </c>
      <c r="L154" s="101" t="b">
        <v>0</v>
      </c>
      <c r="M154" s="102" t="s">
        <v>522</v>
      </c>
      <c r="N154" s="103" t="b">
        <v>0</v>
      </c>
      <c r="O154" s="20" t="s">
        <v>523</v>
      </c>
      <c r="P154" s="43" t="b">
        <v>0</v>
      </c>
      <c r="Q154" s="56" t="s">
        <v>524</v>
      </c>
      <c r="R154" s="43" t="b">
        <v>0</v>
      </c>
    </row>
    <row r="155" spans="1:35" ht="12.75" x14ac:dyDescent="0.2">
      <c r="A155" s="24" t="s">
        <v>525</v>
      </c>
      <c r="B155" s="25" t="b">
        <v>0</v>
      </c>
      <c r="C155" s="26" t="s">
        <v>526</v>
      </c>
      <c r="D155" s="27" t="b">
        <v>0</v>
      </c>
      <c r="E155" s="139" t="s">
        <v>527</v>
      </c>
      <c r="F155" s="91" t="b">
        <v>0</v>
      </c>
      <c r="G155" s="29" t="s">
        <v>528</v>
      </c>
      <c r="H155" s="141" t="b">
        <v>0</v>
      </c>
      <c r="I155" s="142" t="s">
        <v>529</v>
      </c>
      <c r="J155" s="93" t="b">
        <v>0</v>
      </c>
      <c r="K155" s="32" t="s">
        <v>530</v>
      </c>
      <c r="L155" s="94" t="b">
        <v>0</v>
      </c>
      <c r="M155" s="95" t="s">
        <v>531</v>
      </c>
      <c r="N155" s="96" t="b">
        <v>0</v>
      </c>
      <c r="O155" s="112" t="s">
        <v>532</v>
      </c>
      <c r="P155" s="36" t="b">
        <v>0</v>
      </c>
      <c r="Q155" s="57" t="s">
        <v>533</v>
      </c>
      <c r="R155" s="36" t="b">
        <v>0</v>
      </c>
    </row>
    <row r="156" spans="1:35" ht="12.75" x14ac:dyDescent="0.2">
      <c r="A156" s="8" t="s">
        <v>534</v>
      </c>
      <c r="B156" s="39" t="b">
        <v>0</v>
      </c>
      <c r="C156" s="10" t="s">
        <v>535</v>
      </c>
      <c r="D156" s="40" t="b">
        <v>0</v>
      </c>
      <c r="E156" s="12" t="s">
        <v>536</v>
      </c>
      <c r="F156" s="98" t="b">
        <v>0</v>
      </c>
      <c r="G156" s="14" t="s">
        <v>537</v>
      </c>
      <c r="H156" s="164" t="b">
        <v>0</v>
      </c>
      <c r="I156" s="145" t="s">
        <v>538</v>
      </c>
      <c r="J156" s="100" t="b">
        <v>0</v>
      </c>
      <c r="K156" s="17" t="s">
        <v>539</v>
      </c>
      <c r="L156" s="101" t="b">
        <v>0</v>
      </c>
      <c r="M156" s="102" t="s">
        <v>540</v>
      </c>
      <c r="N156" s="103" t="b">
        <v>0</v>
      </c>
      <c r="O156" s="20" t="s">
        <v>541</v>
      </c>
      <c r="P156" s="43" t="b">
        <v>0</v>
      </c>
      <c r="Q156" s="22" t="s">
        <v>542</v>
      </c>
      <c r="R156" s="43" t="b">
        <v>0</v>
      </c>
    </row>
    <row r="157" spans="1:35" ht="12.75" x14ac:dyDescent="0.2">
      <c r="A157" s="24" t="s">
        <v>543</v>
      </c>
      <c r="B157" s="25" t="b">
        <v>0</v>
      </c>
      <c r="C157" s="26" t="s">
        <v>544</v>
      </c>
      <c r="D157" s="27" t="b">
        <v>0</v>
      </c>
      <c r="E157" s="139" t="s">
        <v>545</v>
      </c>
      <c r="F157" s="91" t="b">
        <v>0</v>
      </c>
      <c r="G157" s="29" t="s">
        <v>546</v>
      </c>
      <c r="H157" s="141" t="b">
        <v>0</v>
      </c>
      <c r="I157" s="165" t="s">
        <v>547</v>
      </c>
      <c r="J157" s="93" t="b">
        <v>0</v>
      </c>
      <c r="K157" s="32" t="s">
        <v>548</v>
      </c>
      <c r="L157" s="94" t="b">
        <v>0</v>
      </c>
      <c r="M157" s="28"/>
      <c r="N157" s="19"/>
      <c r="O157" s="112" t="s">
        <v>549</v>
      </c>
      <c r="P157" s="36" t="b">
        <v>0</v>
      </c>
      <c r="Q157" s="57" t="s">
        <v>550</v>
      </c>
      <c r="R157" s="36" t="b">
        <v>0</v>
      </c>
    </row>
    <row r="158" spans="1:35" ht="12.75" x14ac:dyDescent="0.2">
      <c r="A158" s="8" t="s">
        <v>551</v>
      </c>
      <c r="B158" s="39" t="b">
        <v>0</v>
      </c>
      <c r="C158" s="10" t="s">
        <v>552</v>
      </c>
      <c r="D158" s="40" t="b">
        <v>0</v>
      </c>
      <c r="E158" s="12" t="s">
        <v>553</v>
      </c>
      <c r="F158" s="98" t="b">
        <v>0</v>
      </c>
      <c r="G158" s="14" t="s">
        <v>554</v>
      </c>
      <c r="H158" s="164" t="b">
        <v>0</v>
      </c>
      <c r="I158" s="143" t="s">
        <v>555</v>
      </c>
      <c r="J158" s="149" t="b">
        <v>0</v>
      </c>
      <c r="K158" s="166" t="s">
        <v>556</v>
      </c>
      <c r="L158" s="167" t="b">
        <v>0</v>
      </c>
      <c r="M158" s="41"/>
      <c r="N158" s="34"/>
      <c r="O158" s="20" t="s">
        <v>557</v>
      </c>
      <c r="P158" s="43" t="b">
        <v>0</v>
      </c>
      <c r="Q158" s="22" t="s">
        <v>558</v>
      </c>
      <c r="R158" s="43" t="b">
        <v>0</v>
      </c>
    </row>
    <row r="159" spans="1:35" ht="12.75" x14ac:dyDescent="0.2">
      <c r="A159" s="24" t="s">
        <v>559</v>
      </c>
      <c r="B159" s="25" t="b">
        <v>0</v>
      </c>
      <c r="C159" s="26" t="s">
        <v>560</v>
      </c>
      <c r="D159" s="27" t="b">
        <v>0</v>
      </c>
      <c r="E159" s="28"/>
      <c r="F159" s="19"/>
      <c r="G159" s="29" t="s">
        <v>561</v>
      </c>
      <c r="H159" s="141" t="b">
        <v>0</v>
      </c>
      <c r="I159" s="168"/>
      <c r="J159" s="169"/>
      <c r="K159" s="41"/>
      <c r="L159" s="41"/>
      <c r="M159" s="41"/>
      <c r="N159" s="34"/>
      <c r="O159" s="35" t="s">
        <v>562</v>
      </c>
      <c r="P159" s="36" t="b">
        <v>0</v>
      </c>
      <c r="Q159" s="52" t="s">
        <v>563</v>
      </c>
      <c r="R159" s="36" t="b">
        <v>0</v>
      </c>
    </row>
    <row r="160" spans="1:35" ht="12.75" x14ac:dyDescent="0.2">
      <c r="A160" s="8" t="s">
        <v>564</v>
      </c>
      <c r="B160" s="39" t="b">
        <v>0</v>
      </c>
      <c r="C160" s="10" t="s">
        <v>565</v>
      </c>
      <c r="D160" s="40" t="b">
        <v>0</v>
      </c>
      <c r="E160" s="41"/>
      <c r="F160" s="34"/>
      <c r="G160" s="14" t="s">
        <v>566</v>
      </c>
      <c r="H160" s="164" t="b">
        <v>0</v>
      </c>
      <c r="I160" s="169"/>
      <c r="J160" s="169"/>
      <c r="K160" s="41"/>
      <c r="L160" s="41"/>
      <c r="M160" s="41"/>
      <c r="N160" s="34"/>
      <c r="O160" s="20" t="s">
        <v>567</v>
      </c>
      <c r="P160" s="43" t="b">
        <v>0</v>
      </c>
      <c r="Q160" s="22" t="s">
        <v>568</v>
      </c>
      <c r="R160" s="43" t="b">
        <v>0</v>
      </c>
    </row>
    <row r="161" spans="1:18" ht="12.75" x14ac:dyDescent="0.2">
      <c r="A161" s="24" t="s">
        <v>569</v>
      </c>
      <c r="B161" s="25" t="b">
        <v>0</v>
      </c>
      <c r="C161" s="26" t="s">
        <v>570</v>
      </c>
      <c r="D161" s="27" t="b">
        <v>0</v>
      </c>
      <c r="E161" s="41"/>
      <c r="F161" s="34"/>
      <c r="G161" s="29" t="s">
        <v>571</v>
      </c>
      <c r="H161" s="141" t="b">
        <v>0</v>
      </c>
      <c r="I161" s="169"/>
      <c r="J161" s="169"/>
      <c r="K161" s="41"/>
      <c r="L161" s="41"/>
      <c r="M161" s="41"/>
      <c r="N161" s="34"/>
      <c r="O161" s="112" t="s">
        <v>572</v>
      </c>
      <c r="P161" s="36" t="b">
        <v>0</v>
      </c>
      <c r="Q161" s="170" t="s">
        <v>573</v>
      </c>
      <c r="R161" s="36" t="b">
        <v>0</v>
      </c>
    </row>
    <row r="162" spans="1:18" ht="12.75" x14ac:dyDescent="0.2">
      <c r="A162" s="8" t="s">
        <v>574</v>
      </c>
      <c r="B162" s="39" t="b">
        <v>0</v>
      </c>
      <c r="C162" s="10" t="s">
        <v>575</v>
      </c>
      <c r="D162" s="40" t="b">
        <v>0</v>
      </c>
      <c r="E162" s="41"/>
      <c r="F162" s="34"/>
      <c r="G162" s="14" t="s">
        <v>576</v>
      </c>
      <c r="H162" s="171" t="b">
        <v>0</v>
      </c>
      <c r="I162" s="169"/>
      <c r="J162" s="169"/>
      <c r="K162" s="41"/>
      <c r="L162" s="41"/>
      <c r="M162" s="41"/>
      <c r="N162" s="34"/>
      <c r="O162" s="20" t="s">
        <v>577</v>
      </c>
      <c r="P162" s="43" t="b">
        <v>0</v>
      </c>
      <c r="Q162" s="44" t="s">
        <v>578</v>
      </c>
      <c r="R162" s="43" t="b">
        <v>0</v>
      </c>
    </row>
    <row r="163" spans="1:18" ht="12.75" x14ac:dyDescent="0.2">
      <c r="A163" s="24" t="s">
        <v>579</v>
      </c>
      <c r="B163" s="25" t="b">
        <v>0</v>
      </c>
      <c r="C163" s="26" t="s">
        <v>580</v>
      </c>
      <c r="D163" s="27" t="b">
        <v>0</v>
      </c>
      <c r="E163" s="41"/>
      <c r="F163" s="41"/>
      <c r="G163" s="28"/>
      <c r="H163" s="41"/>
      <c r="I163" s="169"/>
      <c r="J163" s="169"/>
      <c r="K163" s="41"/>
      <c r="L163" s="41"/>
      <c r="M163" s="41"/>
      <c r="N163" s="34"/>
      <c r="O163" s="112" t="s">
        <v>581</v>
      </c>
      <c r="P163" s="36" t="b">
        <v>0</v>
      </c>
      <c r="Q163" s="172" t="s">
        <v>582</v>
      </c>
      <c r="R163" s="36" t="b">
        <v>0</v>
      </c>
    </row>
    <row r="164" spans="1:18" ht="12.75" x14ac:dyDescent="0.2">
      <c r="A164" s="8" t="s">
        <v>583</v>
      </c>
      <c r="B164" s="39" t="b">
        <v>0</v>
      </c>
      <c r="C164" s="10" t="s">
        <v>584</v>
      </c>
      <c r="D164" s="40" t="b">
        <v>0</v>
      </c>
      <c r="E164" s="41"/>
      <c r="F164" s="41"/>
      <c r="G164" s="41"/>
      <c r="H164" s="41"/>
      <c r="I164" s="169"/>
      <c r="J164" s="169"/>
      <c r="K164" s="41"/>
      <c r="L164" s="41"/>
      <c r="M164" s="41"/>
      <c r="N164" s="34"/>
      <c r="O164" s="20" t="s">
        <v>585</v>
      </c>
      <c r="P164" s="43" t="b">
        <v>0</v>
      </c>
      <c r="Q164" s="22" t="s">
        <v>586</v>
      </c>
      <c r="R164" s="43" t="b">
        <v>0</v>
      </c>
    </row>
    <row r="165" spans="1:18" ht="12.75" x14ac:dyDescent="0.2">
      <c r="A165" s="41"/>
      <c r="B165" s="34"/>
      <c r="C165" s="26" t="s">
        <v>587</v>
      </c>
      <c r="D165" s="27" t="b">
        <v>0</v>
      </c>
      <c r="E165" s="41"/>
      <c r="F165" s="41"/>
      <c r="G165" s="41"/>
      <c r="H165" s="41"/>
      <c r="I165" s="169"/>
      <c r="J165" s="169"/>
      <c r="K165" s="41"/>
      <c r="L165" s="41"/>
      <c r="M165" s="41"/>
      <c r="N165" s="34"/>
      <c r="O165" s="112" t="s">
        <v>588</v>
      </c>
      <c r="P165" s="36" t="b">
        <v>0</v>
      </c>
      <c r="Q165" s="37" t="s">
        <v>589</v>
      </c>
      <c r="R165" s="36" t="b">
        <v>0</v>
      </c>
    </row>
    <row r="166" spans="1:18" ht="12.75" x14ac:dyDescent="0.2">
      <c r="A166" s="41"/>
      <c r="B166" s="34"/>
      <c r="C166" s="10" t="s">
        <v>590</v>
      </c>
      <c r="D166" s="40" t="b">
        <v>0</v>
      </c>
      <c r="E166" s="41"/>
      <c r="F166" s="41"/>
      <c r="G166" s="41"/>
      <c r="H166" s="41"/>
      <c r="I166" s="169"/>
      <c r="J166" s="169"/>
      <c r="K166" s="41"/>
      <c r="L166" s="41"/>
      <c r="M166" s="41"/>
      <c r="N166" s="34"/>
      <c r="O166" s="48" t="s">
        <v>591</v>
      </c>
      <c r="P166" s="43" t="b">
        <v>0</v>
      </c>
      <c r="Q166" s="22" t="s">
        <v>592</v>
      </c>
      <c r="R166" s="43" t="b">
        <v>0</v>
      </c>
    </row>
    <row r="167" spans="1:18" ht="12.75" x14ac:dyDescent="0.2">
      <c r="A167" s="41"/>
      <c r="B167" s="34"/>
      <c r="C167" s="26" t="s">
        <v>593</v>
      </c>
      <c r="D167" s="27" t="b">
        <v>0</v>
      </c>
      <c r="E167" s="41"/>
      <c r="F167" s="41"/>
      <c r="G167" s="41"/>
      <c r="H167" s="41"/>
      <c r="I167" s="169"/>
      <c r="J167" s="169"/>
      <c r="K167" s="41"/>
      <c r="L167" s="41"/>
      <c r="M167" s="41"/>
      <c r="N167" s="34"/>
      <c r="O167" s="35" t="s">
        <v>594</v>
      </c>
      <c r="P167" s="36" t="b">
        <v>0</v>
      </c>
      <c r="Q167" s="52" t="s">
        <v>595</v>
      </c>
      <c r="R167" s="36" t="b">
        <v>0</v>
      </c>
    </row>
    <row r="168" spans="1:18" ht="12.75" x14ac:dyDescent="0.2">
      <c r="A168" s="41"/>
      <c r="B168" s="34"/>
      <c r="C168" s="10" t="s">
        <v>596</v>
      </c>
      <c r="D168" s="40" t="b">
        <v>0</v>
      </c>
      <c r="E168" s="41"/>
      <c r="F168" s="41"/>
      <c r="G168" s="41"/>
      <c r="H168" s="41"/>
      <c r="I168" s="169"/>
      <c r="J168" s="169"/>
      <c r="K168" s="41"/>
      <c r="L168" s="41"/>
      <c r="M168" s="41"/>
      <c r="N168" s="34"/>
      <c r="O168" s="48" t="s">
        <v>597</v>
      </c>
      <c r="P168" s="43" t="b">
        <v>0</v>
      </c>
      <c r="Q168" s="22" t="s">
        <v>598</v>
      </c>
      <c r="R168" s="43" t="b">
        <v>0</v>
      </c>
    </row>
    <row r="169" spans="1:18" ht="12.75" x14ac:dyDescent="0.2">
      <c r="A169" s="41"/>
      <c r="B169" s="34"/>
      <c r="C169" s="26" t="s">
        <v>599</v>
      </c>
      <c r="D169" s="27" t="b">
        <v>0</v>
      </c>
      <c r="E169" s="41"/>
      <c r="F169" s="41"/>
      <c r="G169" s="41"/>
      <c r="H169" s="41"/>
      <c r="I169" s="169"/>
      <c r="J169" s="169"/>
      <c r="K169" s="41"/>
      <c r="L169" s="41"/>
      <c r="M169" s="41"/>
      <c r="N169" s="34"/>
      <c r="O169" s="35" t="s">
        <v>600</v>
      </c>
      <c r="P169" s="36" t="b">
        <v>0</v>
      </c>
      <c r="Q169" s="52" t="s">
        <v>601</v>
      </c>
      <c r="R169" s="36" t="b">
        <v>0</v>
      </c>
    </row>
    <row r="170" spans="1:18" ht="12.75" x14ac:dyDescent="0.2">
      <c r="A170" s="41"/>
      <c r="B170" s="34"/>
      <c r="C170" s="10" t="s">
        <v>602</v>
      </c>
      <c r="D170" s="40" t="b">
        <v>0</v>
      </c>
      <c r="E170" s="41"/>
      <c r="F170" s="41"/>
      <c r="G170" s="41"/>
      <c r="H170" s="41"/>
      <c r="I170" s="169"/>
      <c r="J170" s="169"/>
      <c r="K170" s="41"/>
      <c r="L170" s="41"/>
      <c r="M170" s="41"/>
      <c r="N170" s="34"/>
      <c r="O170" s="48" t="s">
        <v>603</v>
      </c>
      <c r="P170" s="43" t="b">
        <v>0</v>
      </c>
      <c r="Q170" s="44" t="s">
        <v>604</v>
      </c>
      <c r="R170" s="43" t="b">
        <v>0</v>
      </c>
    </row>
    <row r="171" spans="1:18" ht="12.75" x14ac:dyDescent="0.2">
      <c r="A171" s="41"/>
      <c r="B171" s="34"/>
      <c r="C171" s="26" t="s">
        <v>605</v>
      </c>
      <c r="D171" s="27" t="b">
        <v>0</v>
      </c>
      <c r="E171" s="41"/>
      <c r="F171" s="41"/>
      <c r="G171" s="41"/>
      <c r="H171" s="41"/>
      <c r="I171" s="169"/>
      <c r="J171" s="169"/>
      <c r="K171" s="41"/>
      <c r="L171" s="41"/>
      <c r="M171" s="41"/>
      <c r="N171" s="34"/>
      <c r="O171" s="112" t="s">
        <v>606</v>
      </c>
      <c r="P171" s="36" t="b">
        <v>0</v>
      </c>
      <c r="Q171" s="52" t="s">
        <v>607</v>
      </c>
      <c r="R171" s="36" t="b">
        <v>0</v>
      </c>
    </row>
    <row r="172" spans="1:18" ht="12.75" x14ac:dyDescent="0.2">
      <c r="A172" s="41"/>
      <c r="B172" s="34"/>
      <c r="C172" s="10" t="s">
        <v>608</v>
      </c>
      <c r="D172" s="40" t="b">
        <v>0</v>
      </c>
      <c r="E172" s="41"/>
      <c r="F172" s="41"/>
      <c r="G172" s="41"/>
      <c r="H172" s="41"/>
      <c r="I172" s="169"/>
      <c r="J172" s="169"/>
      <c r="K172" s="41"/>
      <c r="L172" s="41"/>
      <c r="M172" s="41"/>
      <c r="N172" s="34"/>
      <c r="O172" s="48" t="s">
        <v>609</v>
      </c>
      <c r="P172" s="43" t="b">
        <v>0</v>
      </c>
      <c r="Q172" s="44" t="s">
        <v>610</v>
      </c>
      <c r="R172" s="43" t="b">
        <v>0</v>
      </c>
    </row>
    <row r="173" spans="1:18" ht="12.75" x14ac:dyDescent="0.2">
      <c r="A173" s="41"/>
      <c r="B173" s="34"/>
      <c r="C173" s="26" t="s">
        <v>611</v>
      </c>
      <c r="D173" s="27" t="b">
        <v>0</v>
      </c>
      <c r="E173" s="41"/>
      <c r="F173" s="41"/>
      <c r="G173" s="41"/>
      <c r="H173" s="41"/>
      <c r="I173" s="169"/>
      <c r="J173" s="169"/>
      <c r="K173" s="41"/>
      <c r="L173" s="41"/>
      <c r="M173" s="41"/>
      <c r="N173" s="34"/>
      <c r="O173" s="35" t="s">
        <v>612</v>
      </c>
      <c r="P173" s="36" t="b">
        <v>0</v>
      </c>
      <c r="Q173" s="52" t="s">
        <v>613</v>
      </c>
      <c r="R173" s="36" t="b">
        <v>0</v>
      </c>
    </row>
    <row r="174" spans="1:18" ht="12.75" x14ac:dyDescent="0.2">
      <c r="A174" s="41"/>
      <c r="B174" s="34"/>
      <c r="C174" s="10" t="s">
        <v>614</v>
      </c>
      <c r="D174" s="40" t="b">
        <v>0</v>
      </c>
      <c r="E174" s="41"/>
      <c r="F174" s="41"/>
      <c r="G174" s="41"/>
      <c r="H174" s="41"/>
      <c r="I174" s="169"/>
      <c r="J174" s="169"/>
      <c r="K174" s="41"/>
      <c r="L174" s="41"/>
      <c r="M174" s="41"/>
      <c r="N174" s="34"/>
      <c r="O174" s="48" t="s">
        <v>615</v>
      </c>
      <c r="P174" s="43" t="b">
        <v>0</v>
      </c>
      <c r="Q174" s="44" t="s">
        <v>616</v>
      </c>
      <c r="R174" s="43" t="b">
        <v>0</v>
      </c>
    </row>
    <row r="175" spans="1:18" ht="12.75" x14ac:dyDescent="0.2">
      <c r="A175" s="41"/>
      <c r="B175" s="34"/>
      <c r="C175" s="26" t="s">
        <v>617</v>
      </c>
      <c r="D175" s="27" t="b">
        <v>0</v>
      </c>
      <c r="E175" s="41"/>
      <c r="F175" s="41"/>
      <c r="G175" s="41"/>
      <c r="H175" s="41"/>
      <c r="I175" s="169"/>
      <c r="J175" s="169"/>
      <c r="K175" s="41"/>
      <c r="L175" s="41"/>
      <c r="M175" s="41"/>
      <c r="N175" s="34"/>
      <c r="O175" s="112" t="s">
        <v>618</v>
      </c>
      <c r="P175" s="36" t="b">
        <v>0</v>
      </c>
      <c r="Q175" s="52" t="s">
        <v>619</v>
      </c>
      <c r="R175" s="36" t="b">
        <v>0</v>
      </c>
    </row>
    <row r="176" spans="1:18" ht="12.75" x14ac:dyDescent="0.2">
      <c r="A176" s="41"/>
      <c r="B176" s="34"/>
      <c r="C176" s="10" t="s">
        <v>620</v>
      </c>
      <c r="D176" s="40" t="b">
        <v>0</v>
      </c>
      <c r="E176" s="41"/>
      <c r="F176" s="41"/>
      <c r="G176" s="41"/>
      <c r="H176" s="41"/>
      <c r="I176" s="169"/>
      <c r="J176" s="169"/>
      <c r="K176" s="41"/>
      <c r="L176" s="41"/>
      <c r="M176" s="41"/>
      <c r="N176" s="34"/>
      <c r="O176" s="20" t="s">
        <v>621</v>
      </c>
      <c r="P176" s="43" t="b">
        <v>0</v>
      </c>
      <c r="Q176" s="44" t="s">
        <v>622</v>
      </c>
      <c r="R176" s="43" t="b">
        <v>0</v>
      </c>
    </row>
    <row r="177" spans="1:35" ht="12.75" x14ac:dyDescent="0.2">
      <c r="A177" s="41"/>
      <c r="B177" s="34"/>
      <c r="C177" s="26" t="s">
        <v>623</v>
      </c>
      <c r="D177" s="27" t="b">
        <v>0</v>
      </c>
      <c r="E177" s="41"/>
      <c r="F177" s="41"/>
      <c r="G177" s="41"/>
      <c r="H177" s="41"/>
      <c r="I177" s="169"/>
      <c r="J177" s="169"/>
      <c r="K177" s="41"/>
      <c r="L177" s="41"/>
      <c r="M177" s="41"/>
      <c r="N177" s="34"/>
      <c r="O177" s="112" t="s">
        <v>624</v>
      </c>
      <c r="P177" s="36" t="b">
        <v>0</v>
      </c>
      <c r="Q177" s="52" t="s">
        <v>625</v>
      </c>
      <c r="R177" s="36" t="b">
        <v>0</v>
      </c>
    </row>
    <row r="178" spans="1:35" ht="12.75" x14ac:dyDescent="0.2">
      <c r="A178" s="41"/>
      <c r="B178" s="34"/>
      <c r="C178" s="10" t="s">
        <v>626</v>
      </c>
      <c r="D178" s="40" t="b">
        <v>0</v>
      </c>
      <c r="E178" s="41"/>
      <c r="F178" s="41"/>
      <c r="G178" s="41"/>
      <c r="H178" s="41"/>
      <c r="I178" s="169"/>
      <c r="J178" s="169"/>
      <c r="K178" s="41"/>
      <c r="L178" s="41"/>
      <c r="M178" s="41"/>
      <c r="N178" s="34"/>
      <c r="O178" s="20" t="s">
        <v>627</v>
      </c>
      <c r="P178" s="43" t="b">
        <v>0</v>
      </c>
      <c r="Q178" s="127" t="s">
        <v>628</v>
      </c>
      <c r="R178" s="43" t="b">
        <v>0</v>
      </c>
    </row>
    <row r="179" spans="1:35" ht="12.75" x14ac:dyDescent="0.2">
      <c r="A179" s="41"/>
      <c r="B179" s="34"/>
      <c r="C179" s="26" t="s">
        <v>629</v>
      </c>
      <c r="D179" s="27" t="b">
        <v>0</v>
      </c>
      <c r="E179" s="41"/>
      <c r="F179" s="41"/>
      <c r="G179" s="41"/>
      <c r="H179" s="41"/>
      <c r="I179" s="169"/>
      <c r="J179" s="169"/>
      <c r="K179" s="41"/>
      <c r="L179" s="41"/>
      <c r="M179" s="41"/>
      <c r="N179" s="41"/>
      <c r="O179" s="37" t="s">
        <v>630</v>
      </c>
      <c r="P179" s="36" t="b">
        <v>0</v>
      </c>
      <c r="Q179" s="52" t="s">
        <v>631</v>
      </c>
      <c r="R179" s="36" t="b">
        <v>0</v>
      </c>
    </row>
    <row r="180" spans="1:35" ht="12.75" x14ac:dyDescent="0.2">
      <c r="A180" s="41"/>
      <c r="B180" s="34"/>
      <c r="C180" s="10" t="s">
        <v>632</v>
      </c>
      <c r="D180" s="40" t="b">
        <v>0</v>
      </c>
      <c r="E180" s="41"/>
      <c r="F180" s="41"/>
      <c r="G180" s="41"/>
      <c r="H180" s="41"/>
      <c r="I180" s="169"/>
      <c r="J180" s="169"/>
      <c r="K180" s="41"/>
      <c r="L180" s="41"/>
      <c r="M180" s="41"/>
      <c r="N180" s="41"/>
      <c r="O180" s="22" t="s">
        <v>633</v>
      </c>
      <c r="P180" s="130" t="b">
        <v>0</v>
      </c>
      <c r="Q180" s="22" t="s">
        <v>634</v>
      </c>
      <c r="R180" s="43" t="b">
        <v>0</v>
      </c>
    </row>
    <row r="181" spans="1:35" ht="12.75" x14ac:dyDescent="0.2">
      <c r="A181" s="41"/>
      <c r="B181" s="34"/>
      <c r="C181" s="26" t="s">
        <v>635</v>
      </c>
      <c r="D181" s="27" t="b">
        <v>0</v>
      </c>
      <c r="E181" s="41"/>
      <c r="F181" s="41"/>
      <c r="G181" s="41"/>
      <c r="H181" s="41"/>
      <c r="I181" s="169"/>
      <c r="J181" s="169"/>
      <c r="K181" s="41"/>
      <c r="L181" s="41"/>
      <c r="M181" s="41"/>
      <c r="N181" s="41"/>
      <c r="O181" s="37" t="s">
        <v>636</v>
      </c>
      <c r="P181" s="129" t="b">
        <v>0</v>
      </c>
      <c r="Q181" s="37" t="s">
        <v>637</v>
      </c>
      <c r="R181" s="36" t="b">
        <v>0</v>
      </c>
    </row>
    <row r="182" spans="1:35" ht="12.75" x14ac:dyDescent="0.2">
      <c r="A182" s="41"/>
      <c r="B182" s="34"/>
      <c r="C182" s="10" t="s">
        <v>638</v>
      </c>
      <c r="D182" s="40" t="b">
        <v>0</v>
      </c>
      <c r="E182" s="41"/>
      <c r="F182" s="41"/>
      <c r="G182" s="41"/>
      <c r="H182" s="41"/>
      <c r="I182" s="169"/>
      <c r="J182" s="169"/>
      <c r="K182" s="41"/>
      <c r="L182" s="41"/>
      <c r="M182" s="41"/>
      <c r="N182" s="41"/>
      <c r="O182" s="22" t="s">
        <v>639</v>
      </c>
      <c r="P182" s="130" t="b">
        <v>0</v>
      </c>
      <c r="Q182" s="22" t="s">
        <v>640</v>
      </c>
      <c r="R182" s="43" t="b">
        <v>0</v>
      </c>
    </row>
    <row r="183" spans="1:35" ht="12.75" x14ac:dyDescent="0.2">
      <c r="A183" s="41"/>
      <c r="B183" s="34"/>
      <c r="C183" s="26" t="s">
        <v>641</v>
      </c>
      <c r="D183" s="27" t="b">
        <v>0</v>
      </c>
      <c r="E183" s="41"/>
      <c r="F183" s="41"/>
      <c r="G183" s="41"/>
      <c r="H183" s="41"/>
      <c r="I183" s="169"/>
      <c r="J183" s="169"/>
      <c r="K183" s="41"/>
      <c r="L183" s="41"/>
      <c r="M183" s="41"/>
      <c r="N183" s="41"/>
      <c r="O183" s="37" t="s">
        <v>642</v>
      </c>
      <c r="P183" s="129" t="b">
        <v>0</v>
      </c>
      <c r="Q183" s="37" t="s">
        <v>643</v>
      </c>
      <c r="R183" s="36" t="b">
        <v>0</v>
      </c>
    </row>
    <row r="184" spans="1:35" ht="12.75" x14ac:dyDescent="0.2">
      <c r="A184" s="41"/>
      <c r="B184" s="34"/>
      <c r="C184" s="10" t="s">
        <v>644</v>
      </c>
      <c r="D184" s="40" t="b">
        <v>0</v>
      </c>
      <c r="E184" s="41"/>
      <c r="F184" s="41"/>
      <c r="G184" s="41"/>
      <c r="H184" s="41"/>
      <c r="I184" s="169"/>
      <c r="J184" s="169"/>
      <c r="K184" s="41"/>
      <c r="L184" s="41"/>
      <c r="M184" s="41"/>
      <c r="N184" s="41"/>
      <c r="O184" s="60" t="s">
        <v>645</v>
      </c>
      <c r="P184" s="59" t="b">
        <v>0</v>
      </c>
      <c r="Q184" s="60" t="s">
        <v>646</v>
      </c>
      <c r="R184" s="61" t="b">
        <v>0</v>
      </c>
    </row>
    <row r="185" spans="1:35" ht="12.75" x14ac:dyDescent="0.2">
      <c r="A185" s="41"/>
      <c r="B185" s="34"/>
      <c r="C185" s="173" t="s">
        <v>647</v>
      </c>
      <c r="D185" s="51" t="b">
        <v>0</v>
      </c>
      <c r="E185" s="41"/>
      <c r="F185" s="41"/>
      <c r="G185" s="41"/>
      <c r="H185" s="41"/>
      <c r="I185" s="169"/>
      <c r="J185" s="169"/>
      <c r="K185" s="41"/>
      <c r="L185" s="41"/>
      <c r="M185" s="41"/>
      <c r="N185" s="41"/>
    </row>
    <row r="186" spans="1:35" ht="12.75" x14ac:dyDescent="0.2">
      <c r="A186" s="41"/>
      <c r="B186" s="41"/>
      <c r="C186" s="41"/>
      <c r="D186" s="41"/>
      <c r="E186" s="41"/>
      <c r="F186" s="41"/>
      <c r="G186" s="41"/>
      <c r="H186" s="41"/>
      <c r="I186" s="169"/>
      <c r="J186" s="169"/>
      <c r="K186" s="41"/>
      <c r="L186" s="41"/>
      <c r="M186" s="41"/>
      <c r="N186" s="41"/>
      <c r="O186" s="161"/>
      <c r="P186" s="162"/>
    </row>
    <row r="187" spans="1:35" ht="23.25" x14ac:dyDescent="0.2">
      <c r="A187" s="809" t="str">
        <f>CONCATENATE("KAER MORHEN QUEST COMPLETION =     ", ROUND((COUNTIF(B190:N200, TRUE)/22*100),1), "%")</f>
        <v>KAER MORHEN QUEST COMPLETION =     0%</v>
      </c>
      <c r="B187" s="772"/>
      <c r="C187" s="772"/>
      <c r="D187" s="770"/>
      <c r="E187" s="41"/>
      <c r="F187" s="41"/>
      <c r="G187" s="41"/>
      <c r="H187" s="41"/>
      <c r="I187" s="169"/>
      <c r="J187" s="169"/>
      <c r="K187" s="41"/>
      <c r="L187" s="41"/>
      <c r="M187" s="41"/>
      <c r="N187" s="41"/>
      <c r="O187" s="161"/>
      <c r="P187" s="162"/>
    </row>
    <row r="188" spans="1:35" ht="30" x14ac:dyDescent="0.2">
      <c r="A188" s="799" t="s">
        <v>648</v>
      </c>
      <c r="B188" s="772"/>
      <c r="C188" s="772"/>
      <c r="D188" s="772"/>
      <c r="E188" s="772"/>
      <c r="F188" s="772"/>
      <c r="G188" s="772"/>
      <c r="H188" s="772"/>
      <c r="I188" s="772"/>
      <c r="J188" s="772"/>
      <c r="K188" s="772"/>
      <c r="L188" s="772"/>
      <c r="M188" s="772"/>
      <c r="N188" s="772"/>
      <c r="O188" s="772"/>
      <c r="P188" s="772"/>
      <c r="Q188" s="772"/>
      <c r="R188" s="770"/>
    </row>
    <row r="189" spans="1:35" ht="20.25" x14ac:dyDescent="0.3">
      <c r="A189" s="801" t="s">
        <v>19</v>
      </c>
      <c r="B189" s="770"/>
      <c r="C189" s="802" t="s">
        <v>20</v>
      </c>
      <c r="D189" s="770"/>
      <c r="E189" s="808" t="s">
        <v>21</v>
      </c>
      <c r="F189" s="775"/>
      <c r="G189" s="811" t="s">
        <v>22</v>
      </c>
      <c r="H189" s="775"/>
      <c r="I189" s="805" t="s">
        <v>23</v>
      </c>
      <c r="J189" s="770"/>
      <c r="K189" s="792" t="s">
        <v>24</v>
      </c>
      <c r="L189" s="775"/>
      <c r="M189" s="769" t="s">
        <v>25</v>
      </c>
      <c r="N189" s="770"/>
      <c r="O189" s="800" t="s">
        <v>26</v>
      </c>
      <c r="P189" s="770"/>
      <c r="Q189" s="800" t="s">
        <v>26</v>
      </c>
      <c r="R189" s="770"/>
      <c r="S189" s="7"/>
      <c r="T189" s="7"/>
      <c r="U189" s="7"/>
      <c r="V189" s="7"/>
      <c r="W189" s="7"/>
      <c r="X189" s="7"/>
      <c r="Y189" s="7"/>
      <c r="Z189" s="7"/>
      <c r="AA189" s="7"/>
      <c r="AB189" s="7"/>
      <c r="AC189" s="7"/>
      <c r="AD189" s="7"/>
      <c r="AE189" s="7"/>
      <c r="AF189" s="7"/>
      <c r="AG189" s="7"/>
      <c r="AH189" s="7"/>
      <c r="AI189" s="7"/>
    </row>
    <row r="190" spans="1:35" ht="12.75" x14ac:dyDescent="0.2">
      <c r="A190" s="70" t="s">
        <v>649</v>
      </c>
      <c r="B190" s="9" t="b">
        <v>0</v>
      </c>
      <c r="C190" s="71" t="s">
        <v>650</v>
      </c>
      <c r="D190" s="11" t="b">
        <v>0</v>
      </c>
      <c r="E190" s="28"/>
      <c r="F190" s="28"/>
      <c r="G190" s="28"/>
      <c r="H190" s="19"/>
      <c r="I190" s="136" t="s">
        <v>31</v>
      </c>
      <c r="J190" s="136" t="b">
        <v>0</v>
      </c>
      <c r="K190" s="174" t="s">
        <v>651</v>
      </c>
      <c r="L190" s="86" t="b">
        <v>0</v>
      </c>
      <c r="M190" s="87" t="s">
        <v>652</v>
      </c>
      <c r="N190" s="88" t="b">
        <v>0</v>
      </c>
      <c r="O190" s="75" t="s">
        <v>653</v>
      </c>
      <c r="P190" s="21" t="b">
        <v>0</v>
      </c>
      <c r="Q190" s="44" t="s">
        <v>654</v>
      </c>
      <c r="R190" s="43" t="b">
        <v>0</v>
      </c>
    </row>
    <row r="191" spans="1:35" ht="12.75" x14ac:dyDescent="0.2">
      <c r="A191" s="24" t="s">
        <v>655</v>
      </c>
      <c r="B191" s="25" t="b">
        <v>0</v>
      </c>
      <c r="C191" s="26" t="s">
        <v>656</v>
      </c>
      <c r="D191" s="27" t="b">
        <v>0</v>
      </c>
      <c r="E191" s="41"/>
      <c r="F191" s="41"/>
      <c r="G191" s="41"/>
      <c r="H191" s="34"/>
      <c r="I191" s="165" t="s">
        <v>110</v>
      </c>
      <c r="J191" s="105" t="b">
        <v>0</v>
      </c>
      <c r="K191" s="32" t="s">
        <v>657</v>
      </c>
      <c r="L191" s="94" t="b">
        <v>0</v>
      </c>
      <c r="M191" s="28"/>
      <c r="N191" s="19"/>
      <c r="O191" s="35" t="s">
        <v>658</v>
      </c>
      <c r="P191" s="36" t="b">
        <v>0</v>
      </c>
      <c r="Q191" s="52" t="s">
        <v>659</v>
      </c>
      <c r="R191" s="36" t="b">
        <v>0</v>
      </c>
    </row>
    <row r="192" spans="1:35" ht="12.75" x14ac:dyDescent="0.2">
      <c r="A192" s="8" t="s">
        <v>660</v>
      </c>
      <c r="B192" s="39" t="b">
        <v>0</v>
      </c>
      <c r="C192" s="10" t="s">
        <v>661</v>
      </c>
      <c r="D192" s="40" t="b">
        <v>0</v>
      </c>
      <c r="E192" s="41"/>
      <c r="F192" s="41"/>
      <c r="G192" s="41"/>
      <c r="H192" s="41"/>
      <c r="I192" s="28"/>
      <c r="J192" s="41"/>
      <c r="K192" s="175" t="s">
        <v>662</v>
      </c>
      <c r="L192" s="101" t="b">
        <v>0</v>
      </c>
      <c r="M192" s="41"/>
      <c r="N192" s="34"/>
      <c r="O192" s="48" t="s">
        <v>663</v>
      </c>
      <c r="P192" s="43" t="b">
        <v>0</v>
      </c>
      <c r="Q192" s="44" t="s">
        <v>664</v>
      </c>
      <c r="R192" s="43" t="b">
        <v>0</v>
      </c>
    </row>
    <row r="193" spans="1:18" ht="12.75" x14ac:dyDescent="0.2">
      <c r="A193" s="24" t="s">
        <v>665</v>
      </c>
      <c r="B193" s="25" t="b">
        <v>0</v>
      </c>
      <c r="C193" s="26" t="s">
        <v>666</v>
      </c>
      <c r="D193" s="27" t="b">
        <v>0</v>
      </c>
      <c r="E193" s="41"/>
      <c r="F193" s="41"/>
      <c r="G193" s="41"/>
      <c r="H193" s="41"/>
      <c r="I193" s="41"/>
      <c r="J193" s="41"/>
      <c r="K193" s="176" t="s">
        <v>667</v>
      </c>
      <c r="L193" s="94" t="b">
        <v>0</v>
      </c>
      <c r="M193" s="41"/>
      <c r="N193" s="34"/>
      <c r="O193" s="35" t="s">
        <v>668</v>
      </c>
      <c r="P193" s="36" t="b">
        <v>0</v>
      </c>
      <c r="Q193" s="45" t="s">
        <v>669</v>
      </c>
      <c r="R193" s="36" t="b">
        <v>0</v>
      </c>
    </row>
    <row r="194" spans="1:18" ht="12.75" x14ac:dyDescent="0.2">
      <c r="A194" s="8" t="s">
        <v>670</v>
      </c>
      <c r="B194" s="39" t="b">
        <v>0</v>
      </c>
      <c r="C194" s="10" t="s">
        <v>671</v>
      </c>
      <c r="D194" s="177" t="b">
        <v>0</v>
      </c>
      <c r="E194" s="41"/>
      <c r="F194" s="41"/>
      <c r="G194" s="41"/>
      <c r="H194" s="41"/>
      <c r="I194" s="41"/>
      <c r="J194" s="41"/>
      <c r="K194" s="175" t="s">
        <v>672</v>
      </c>
      <c r="L194" s="101" t="b">
        <v>0</v>
      </c>
      <c r="M194" s="41"/>
      <c r="N194" s="34"/>
      <c r="O194" s="20" t="s">
        <v>673</v>
      </c>
      <c r="P194" s="43" t="b">
        <v>0</v>
      </c>
      <c r="Q194" s="56" t="s">
        <v>674</v>
      </c>
      <c r="R194" s="43" t="b">
        <v>0</v>
      </c>
    </row>
    <row r="195" spans="1:18" ht="12.75" x14ac:dyDescent="0.2">
      <c r="A195" s="24" t="s">
        <v>675</v>
      </c>
      <c r="B195" s="25" t="b">
        <v>0</v>
      </c>
      <c r="C195" s="28"/>
      <c r="D195" s="41"/>
      <c r="E195" s="41"/>
      <c r="F195" s="41"/>
      <c r="G195" s="41"/>
      <c r="H195" s="41"/>
      <c r="I195" s="41"/>
      <c r="J195" s="41"/>
      <c r="K195" s="178" t="s">
        <v>676</v>
      </c>
      <c r="L195" s="179" t="b">
        <v>0</v>
      </c>
      <c r="M195" s="41"/>
      <c r="N195" s="34"/>
      <c r="O195" s="35" t="s">
        <v>677</v>
      </c>
      <c r="P195" s="36" t="b">
        <v>0</v>
      </c>
      <c r="Q195" s="45" t="s">
        <v>678</v>
      </c>
      <c r="R195" s="36" t="b">
        <v>0</v>
      </c>
    </row>
    <row r="196" spans="1:18" ht="12.75" x14ac:dyDescent="0.2">
      <c r="A196" s="8" t="s">
        <v>679</v>
      </c>
      <c r="B196" s="39" t="b">
        <v>0</v>
      </c>
      <c r="C196" s="41"/>
      <c r="D196" s="41"/>
      <c r="E196" s="41"/>
      <c r="F196" s="41"/>
      <c r="G196" s="41"/>
      <c r="H196" s="41"/>
      <c r="I196" s="41"/>
      <c r="J196" s="41"/>
      <c r="K196" s="41"/>
      <c r="L196" s="41"/>
      <c r="M196" s="41"/>
      <c r="N196" s="34"/>
      <c r="O196" s="20" t="s">
        <v>680</v>
      </c>
      <c r="P196" s="43" t="b">
        <v>0</v>
      </c>
      <c r="Q196" s="56" t="s">
        <v>681</v>
      </c>
      <c r="R196" s="43" t="b">
        <v>0</v>
      </c>
    </row>
    <row r="197" spans="1:18" ht="12.75" x14ac:dyDescent="0.2">
      <c r="A197" s="24" t="s">
        <v>682</v>
      </c>
      <c r="B197" s="77" t="b">
        <v>0</v>
      </c>
      <c r="C197" s="41"/>
      <c r="D197" s="41"/>
      <c r="E197" s="41"/>
      <c r="F197" s="41"/>
      <c r="G197" s="41"/>
      <c r="H197" s="41"/>
      <c r="I197" s="41"/>
      <c r="J197" s="41"/>
      <c r="K197" s="41"/>
      <c r="L197" s="41"/>
      <c r="M197" s="41"/>
      <c r="N197" s="34"/>
      <c r="O197" s="112" t="s">
        <v>683</v>
      </c>
      <c r="P197" s="36" t="b">
        <v>0</v>
      </c>
      <c r="Q197" s="45" t="s">
        <v>684</v>
      </c>
      <c r="R197" s="36" t="b">
        <v>0</v>
      </c>
    </row>
    <row r="198" spans="1:18" ht="12.75" x14ac:dyDescent="0.2">
      <c r="A198" s="28"/>
      <c r="B198" s="41"/>
      <c r="C198" s="41"/>
      <c r="D198" s="41"/>
      <c r="E198" s="41"/>
      <c r="F198" s="41"/>
      <c r="G198" s="41"/>
      <c r="H198" s="41"/>
      <c r="I198" s="41"/>
      <c r="J198" s="41"/>
      <c r="K198" s="41"/>
      <c r="L198" s="41"/>
      <c r="M198" s="41"/>
      <c r="N198" s="34"/>
      <c r="O198" s="20" t="s">
        <v>685</v>
      </c>
      <c r="P198" s="43" t="b">
        <v>0</v>
      </c>
      <c r="Q198" s="180" t="s">
        <v>686</v>
      </c>
      <c r="R198" s="43" t="b">
        <v>0</v>
      </c>
    </row>
    <row r="199" spans="1:18" ht="12.75" x14ac:dyDescent="0.2">
      <c r="A199" s="41"/>
      <c r="B199" s="41"/>
      <c r="C199" s="41"/>
      <c r="D199" s="41"/>
      <c r="E199" s="41"/>
      <c r="F199" s="41"/>
      <c r="G199" s="41"/>
      <c r="H199" s="41"/>
      <c r="I199" s="41"/>
      <c r="J199" s="41"/>
      <c r="K199" s="41"/>
      <c r="L199" s="41"/>
      <c r="M199" s="41"/>
      <c r="N199" s="34"/>
      <c r="O199" s="112" t="s">
        <v>687</v>
      </c>
      <c r="P199" s="36" t="b">
        <v>0</v>
      </c>
      <c r="Q199" s="181" t="s">
        <v>688</v>
      </c>
      <c r="R199" s="36" t="b">
        <v>0</v>
      </c>
    </row>
    <row r="200" spans="1:18" ht="12.75" x14ac:dyDescent="0.2">
      <c r="A200" s="41"/>
      <c r="B200" s="41"/>
      <c r="C200" s="41"/>
      <c r="D200" s="41"/>
      <c r="E200" s="41"/>
      <c r="F200" s="41"/>
      <c r="G200" s="41"/>
      <c r="H200" s="41"/>
      <c r="I200" s="41"/>
      <c r="J200" s="41"/>
      <c r="K200" s="41"/>
      <c r="L200" s="41"/>
      <c r="M200" s="41"/>
      <c r="N200" s="41"/>
      <c r="O200" s="44" t="s">
        <v>689</v>
      </c>
      <c r="P200" s="43" t="b">
        <v>0</v>
      </c>
      <c r="Q200" s="182" t="s">
        <v>690</v>
      </c>
      <c r="R200" s="43" t="b">
        <v>0</v>
      </c>
    </row>
    <row r="201" spans="1:18" ht="12.75" x14ac:dyDescent="0.2">
      <c r="A201" s="41"/>
      <c r="B201" s="41"/>
      <c r="C201" s="41"/>
      <c r="D201" s="41"/>
      <c r="E201" s="41"/>
      <c r="F201" s="41"/>
      <c r="G201" s="41"/>
      <c r="H201" s="41"/>
      <c r="I201" s="41"/>
      <c r="J201" s="41"/>
      <c r="K201" s="41"/>
      <c r="L201" s="41"/>
      <c r="M201" s="41"/>
      <c r="N201" s="41"/>
      <c r="O201" s="45" t="s">
        <v>691</v>
      </c>
      <c r="P201" s="36" t="b">
        <v>0</v>
      </c>
      <c r="Q201" s="45" t="s">
        <v>692</v>
      </c>
      <c r="R201" s="36" t="b">
        <v>0</v>
      </c>
    </row>
    <row r="202" spans="1:18" ht="12.75" x14ac:dyDescent="0.2">
      <c r="A202" s="41"/>
      <c r="B202" s="41"/>
      <c r="C202" s="41"/>
      <c r="D202" s="41"/>
      <c r="E202" s="41"/>
      <c r="F202" s="41"/>
      <c r="G202" s="41"/>
      <c r="H202" s="41"/>
      <c r="I202" s="41"/>
      <c r="J202" s="41"/>
      <c r="K202" s="41"/>
      <c r="L202" s="41"/>
      <c r="M202" s="41"/>
      <c r="N202" s="41"/>
      <c r="O202" s="183" t="s">
        <v>693</v>
      </c>
      <c r="P202" s="43" t="b">
        <v>0</v>
      </c>
      <c r="Q202" s="56" t="s">
        <v>694</v>
      </c>
      <c r="R202" s="43" t="b">
        <v>0</v>
      </c>
    </row>
    <row r="203" spans="1:18" ht="12.75" x14ac:dyDescent="0.2">
      <c r="A203" s="41"/>
      <c r="B203" s="41"/>
      <c r="C203" s="41"/>
      <c r="D203" s="41"/>
      <c r="E203" s="41"/>
      <c r="F203" s="41"/>
      <c r="G203" s="41"/>
      <c r="H203" s="41"/>
      <c r="I203" s="41"/>
      <c r="J203" s="41"/>
      <c r="K203" s="41"/>
      <c r="L203" s="41"/>
      <c r="M203" s="41"/>
      <c r="N203" s="41"/>
      <c r="O203" s="45" t="s">
        <v>695</v>
      </c>
      <c r="P203" s="36" t="b">
        <v>0</v>
      </c>
      <c r="Q203" s="45" t="s">
        <v>696</v>
      </c>
      <c r="R203" s="36" t="b">
        <v>0</v>
      </c>
    </row>
    <row r="204" spans="1:18" ht="12.75" x14ac:dyDescent="0.2">
      <c r="A204" s="41"/>
      <c r="B204" s="41"/>
      <c r="C204" s="41"/>
      <c r="D204" s="41"/>
      <c r="E204" s="41"/>
      <c r="F204" s="41"/>
      <c r="G204" s="41"/>
      <c r="H204" s="41"/>
      <c r="I204" s="41"/>
      <c r="J204" s="41"/>
      <c r="K204" s="41"/>
      <c r="L204" s="41"/>
      <c r="M204" s="41"/>
      <c r="N204" s="41"/>
      <c r="O204" s="22" t="s">
        <v>697</v>
      </c>
      <c r="P204" s="43" t="b">
        <v>0</v>
      </c>
      <c r="Q204" s="56" t="s">
        <v>698</v>
      </c>
      <c r="R204" s="43" t="b">
        <v>0</v>
      </c>
    </row>
    <row r="205" spans="1:18" ht="12.75" x14ac:dyDescent="0.2">
      <c r="A205" s="41"/>
      <c r="B205" s="41"/>
      <c r="C205" s="41"/>
      <c r="D205" s="41"/>
      <c r="E205" s="41"/>
      <c r="F205" s="41"/>
      <c r="G205" s="41"/>
      <c r="H205" s="41"/>
      <c r="I205" s="41"/>
      <c r="J205" s="41"/>
      <c r="K205" s="41"/>
      <c r="L205" s="41"/>
      <c r="M205" s="41"/>
      <c r="N205" s="41"/>
      <c r="O205" s="37" t="s">
        <v>699</v>
      </c>
      <c r="P205" s="36" t="b">
        <v>0</v>
      </c>
      <c r="Q205" s="45" t="s">
        <v>700</v>
      </c>
      <c r="R205" s="36" t="b">
        <v>0</v>
      </c>
    </row>
    <row r="206" spans="1:18" ht="12.75" x14ac:dyDescent="0.2">
      <c r="A206" s="41"/>
      <c r="B206" s="41"/>
      <c r="C206" s="41"/>
      <c r="D206" s="41"/>
      <c r="E206" s="41"/>
      <c r="F206" s="41"/>
      <c r="G206" s="41"/>
      <c r="H206" s="41"/>
      <c r="I206" s="41"/>
      <c r="J206" s="41"/>
      <c r="K206" s="41"/>
      <c r="L206" s="41"/>
      <c r="M206" s="41"/>
      <c r="N206" s="41"/>
      <c r="O206" s="44" t="s">
        <v>701</v>
      </c>
      <c r="P206" s="43" t="b">
        <v>0</v>
      </c>
      <c r="Q206" s="56" t="s">
        <v>702</v>
      </c>
      <c r="R206" s="43" t="b">
        <v>0</v>
      </c>
    </row>
    <row r="207" spans="1:18" ht="12.75" x14ac:dyDescent="0.2">
      <c r="A207" s="41"/>
      <c r="B207" s="41"/>
      <c r="C207" s="41"/>
      <c r="D207" s="41"/>
      <c r="E207" s="41"/>
      <c r="F207" s="41"/>
      <c r="G207" s="41"/>
      <c r="H207" s="41"/>
      <c r="I207" s="41"/>
      <c r="J207" s="41"/>
      <c r="K207" s="41"/>
      <c r="L207" s="41"/>
      <c r="M207" s="41"/>
      <c r="N207" s="41"/>
      <c r="O207" s="52" t="s">
        <v>703</v>
      </c>
      <c r="P207" s="36" t="b">
        <v>0</v>
      </c>
      <c r="Q207" s="184" t="s">
        <v>704</v>
      </c>
      <c r="R207" s="81" t="b">
        <v>0</v>
      </c>
    </row>
    <row r="208" spans="1:18" ht="12.75" x14ac:dyDescent="0.2">
      <c r="A208" s="41"/>
      <c r="B208" s="41"/>
      <c r="C208" s="41"/>
      <c r="D208" s="41"/>
      <c r="E208" s="41"/>
      <c r="F208" s="41"/>
      <c r="G208" s="41"/>
      <c r="H208" s="41"/>
      <c r="I208" s="41"/>
      <c r="J208" s="41"/>
      <c r="K208" s="41"/>
      <c r="L208" s="41"/>
      <c r="M208" s="41"/>
      <c r="N208" s="41"/>
      <c r="O208" s="185" t="s">
        <v>705</v>
      </c>
      <c r="P208" s="61" t="b">
        <v>0</v>
      </c>
    </row>
    <row r="209" spans="1:35" ht="12.75" x14ac:dyDescent="0.2">
      <c r="A209" s="41"/>
      <c r="B209" s="41"/>
      <c r="C209" s="41"/>
      <c r="D209" s="41"/>
      <c r="E209" s="41"/>
      <c r="F209" s="41"/>
      <c r="G209" s="41"/>
      <c r="H209" s="41"/>
      <c r="I209" s="41"/>
      <c r="J209" s="41"/>
      <c r="K209" s="41"/>
      <c r="L209" s="41"/>
      <c r="M209" s="41"/>
      <c r="N209" s="41"/>
      <c r="O209" s="161"/>
      <c r="P209" s="162"/>
    </row>
    <row r="210" spans="1:35" ht="23.25" x14ac:dyDescent="0.2">
      <c r="A210" s="809" t="str">
        <f>CONCATENATE("HEARTS OF STONE QUEST COMPLETION =     ", ROUND((COUNTIF(B213:N240, TRUE)/29*100),1), "%")</f>
        <v>HEARTS OF STONE QUEST COMPLETION =     0%</v>
      </c>
      <c r="B210" s="772"/>
      <c r="C210" s="772"/>
      <c r="D210" s="770"/>
      <c r="E210" s="41"/>
      <c r="F210" s="41"/>
      <c r="G210" s="41"/>
      <c r="H210" s="41"/>
      <c r="I210" s="41"/>
      <c r="J210" s="41"/>
      <c r="K210" s="41"/>
      <c r="L210" s="41"/>
      <c r="M210" s="41"/>
      <c r="N210" s="41"/>
      <c r="O210" s="161"/>
      <c r="P210" s="162"/>
    </row>
    <row r="211" spans="1:35" ht="30" x14ac:dyDescent="0.2">
      <c r="A211" s="799" t="s">
        <v>706</v>
      </c>
      <c r="B211" s="772"/>
      <c r="C211" s="772"/>
      <c r="D211" s="772"/>
      <c r="E211" s="772"/>
      <c r="F211" s="772"/>
      <c r="G211" s="772"/>
      <c r="H211" s="772"/>
      <c r="I211" s="772"/>
      <c r="J211" s="772"/>
      <c r="K211" s="772"/>
      <c r="L211" s="772"/>
      <c r="M211" s="772"/>
      <c r="N211" s="772"/>
      <c r="O211" s="772"/>
      <c r="P211" s="772"/>
      <c r="Q211" s="772"/>
      <c r="R211" s="770"/>
    </row>
    <row r="212" spans="1:35" ht="20.25" x14ac:dyDescent="0.3">
      <c r="A212" s="801" t="s">
        <v>19</v>
      </c>
      <c r="B212" s="770"/>
      <c r="C212" s="802" t="s">
        <v>20</v>
      </c>
      <c r="D212" s="770"/>
      <c r="E212" s="69" t="s">
        <v>21</v>
      </c>
      <c r="F212" s="186"/>
      <c r="G212" s="821" t="s">
        <v>22</v>
      </c>
      <c r="H212" s="770"/>
      <c r="I212" s="815" t="s">
        <v>23</v>
      </c>
      <c r="J212" s="770"/>
      <c r="K212" s="806" t="s">
        <v>24</v>
      </c>
      <c r="L212" s="770"/>
      <c r="M212" s="793" t="s">
        <v>25</v>
      </c>
      <c r="N212" s="775"/>
      <c r="O212" s="800" t="s">
        <v>26</v>
      </c>
      <c r="P212" s="770"/>
      <c r="Q212" s="800" t="s">
        <v>26</v>
      </c>
      <c r="R212" s="770"/>
      <c r="S212" s="7"/>
      <c r="T212" s="7"/>
      <c r="U212" s="7"/>
      <c r="V212" s="7"/>
      <c r="W212" s="7"/>
      <c r="X212" s="7"/>
      <c r="Y212" s="7"/>
      <c r="Z212" s="7"/>
      <c r="AA212" s="7"/>
      <c r="AB212" s="7"/>
      <c r="AC212" s="7"/>
      <c r="AD212" s="7"/>
      <c r="AE212" s="7"/>
      <c r="AF212" s="7"/>
      <c r="AG212" s="7"/>
      <c r="AH212" s="7"/>
      <c r="AI212" s="7"/>
    </row>
    <row r="213" spans="1:35" ht="12.75" x14ac:dyDescent="0.2">
      <c r="A213" s="70" t="s">
        <v>707</v>
      </c>
      <c r="B213" s="9" t="b">
        <v>0</v>
      </c>
      <c r="C213" s="71" t="s">
        <v>708</v>
      </c>
      <c r="D213" s="11" t="b">
        <v>0</v>
      </c>
      <c r="E213" s="28"/>
      <c r="F213" s="19"/>
      <c r="G213" s="14" t="s">
        <v>709</v>
      </c>
      <c r="H213" s="135" t="b">
        <v>0</v>
      </c>
      <c r="I213" s="136" t="s">
        <v>710</v>
      </c>
      <c r="J213" s="85" t="b">
        <v>0</v>
      </c>
      <c r="K213" s="17" t="s">
        <v>711</v>
      </c>
      <c r="L213" s="101" t="b">
        <v>0</v>
      </c>
      <c r="M213" s="28"/>
      <c r="N213" s="19"/>
      <c r="O213" s="75" t="s">
        <v>712</v>
      </c>
      <c r="P213" s="21" t="b">
        <v>0</v>
      </c>
      <c r="Q213" s="22" t="s">
        <v>713</v>
      </c>
      <c r="R213" s="43" t="b">
        <v>0</v>
      </c>
    </row>
    <row r="214" spans="1:35" ht="12.75" x14ac:dyDescent="0.2">
      <c r="A214" s="24" t="s">
        <v>714</v>
      </c>
      <c r="B214" s="25" t="b">
        <v>0</v>
      </c>
      <c r="C214" s="26" t="s">
        <v>715</v>
      </c>
      <c r="D214" s="27" t="b">
        <v>0</v>
      </c>
      <c r="E214" s="41"/>
      <c r="F214" s="34"/>
      <c r="G214" s="29" t="s">
        <v>716</v>
      </c>
      <c r="H214" s="141" t="b">
        <v>0</v>
      </c>
      <c r="I214" s="28"/>
      <c r="J214" s="19"/>
      <c r="K214" s="187" t="s">
        <v>717</v>
      </c>
      <c r="L214" s="94" t="b">
        <v>0</v>
      </c>
      <c r="M214" s="41"/>
      <c r="N214" s="34"/>
      <c r="O214" s="35" t="s">
        <v>718</v>
      </c>
      <c r="P214" s="36" t="b">
        <v>0</v>
      </c>
      <c r="Q214" s="37" t="s">
        <v>719</v>
      </c>
      <c r="R214" s="36" t="b">
        <v>0</v>
      </c>
    </row>
    <row r="215" spans="1:35" ht="12.75" x14ac:dyDescent="0.2">
      <c r="A215" s="8" t="s">
        <v>720</v>
      </c>
      <c r="B215" s="39" t="b">
        <v>0</v>
      </c>
      <c r="C215" s="10" t="s">
        <v>721</v>
      </c>
      <c r="D215" s="40" t="b">
        <v>0</v>
      </c>
      <c r="E215" s="41"/>
      <c r="F215" s="34"/>
      <c r="G215" s="14" t="s">
        <v>722</v>
      </c>
      <c r="H215" s="164" t="b">
        <v>0</v>
      </c>
      <c r="I215" s="41"/>
      <c r="J215" s="34"/>
      <c r="K215" s="17" t="s">
        <v>723</v>
      </c>
      <c r="L215" s="167" t="b">
        <v>0</v>
      </c>
      <c r="M215" s="41"/>
      <c r="N215" s="34"/>
      <c r="O215" s="20" t="s">
        <v>724</v>
      </c>
      <c r="P215" s="43" t="b">
        <v>0</v>
      </c>
      <c r="Q215" s="44" t="s">
        <v>725</v>
      </c>
      <c r="R215" s="43" t="b">
        <v>0</v>
      </c>
    </row>
    <row r="216" spans="1:35" ht="12.75" x14ac:dyDescent="0.2">
      <c r="A216" s="24" t="s">
        <v>726</v>
      </c>
      <c r="B216" s="25" t="b">
        <v>0</v>
      </c>
      <c r="C216" s="26" t="s">
        <v>727</v>
      </c>
      <c r="D216" s="27" t="b">
        <v>0</v>
      </c>
      <c r="E216" s="41"/>
      <c r="F216" s="34"/>
      <c r="G216" s="29" t="s">
        <v>728</v>
      </c>
      <c r="H216" s="141" t="b">
        <v>0</v>
      </c>
      <c r="I216" s="41"/>
      <c r="J216" s="41"/>
      <c r="K216" s="107"/>
      <c r="M216" s="41"/>
      <c r="N216" s="34"/>
      <c r="O216" s="35" t="s">
        <v>729</v>
      </c>
      <c r="P216" s="36" t="b">
        <v>0</v>
      </c>
      <c r="Q216" s="37" t="s">
        <v>730</v>
      </c>
      <c r="R216" s="36" t="b">
        <v>0</v>
      </c>
    </row>
    <row r="217" spans="1:35" ht="12.75" x14ac:dyDescent="0.2">
      <c r="A217" s="8" t="s">
        <v>731</v>
      </c>
      <c r="B217" s="39" t="b">
        <v>0</v>
      </c>
      <c r="C217" s="10" t="s">
        <v>732</v>
      </c>
      <c r="D217" s="40" t="b">
        <v>0</v>
      </c>
      <c r="E217" s="41"/>
      <c r="F217" s="34"/>
      <c r="G217" s="14" t="s">
        <v>733</v>
      </c>
      <c r="H217" s="164" t="b">
        <v>0</v>
      </c>
      <c r="I217" s="41"/>
      <c r="J217" s="41"/>
      <c r="K217" s="41"/>
      <c r="L217" s="41"/>
      <c r="M217" s="41"/>
      <c r="N217" s="34"/>
      <c r="O217" s="20" t="s">
        <v>734</v>
      </c>
      <c r="P217" s="43" t="b">
        <v>0</v>
      </c>
      <c r="Q217" s="22" t="s">
        <v>735</v>
      </c>
      <c r="R217" s="43" t="b">
        <v>0</v>
      </c>
    </row>
    <row r="218" spans="1:35" ht="12.75" x14ac:dyDescent="0.2">
      <c r="A218" s="24" t="s">
        <v>736</v>
      </c>
      <c r="B218" s="25" t="b">
        <v>0</v>
      </c>
      <c r="C218" s="26" t="s">
        <v>737</v>
      </c>
      <c r="D218" s="27" t="b">
        <v>0</v>
      </c>
      <c r="E218" s="41"/>
      <c r="F218" s="34"/>
      <c r="G218" s="29" t="s">
        <v>738</v>
      </c>
      <c r="H218" s="141" t="b">
        <v>0</v>
      </c>
      <c r="I218" s="41"/>
      <c r="J218" s="41"/>
      <c r="K218" s="41"/>
      <c r="L218" s="41"/>
      <c r="M218" s="41"/>
      <c r="N218" s="34"/>
      <c r="O218" s="112" t="s">
        <v>739</v>
      </c>
      <c r="P218" s="36" t="b">
        <v>0</v>
      </c>
      <c r="Q218" s="37" t="s">
        <v>740</v>
      </c>
      <c r="R218" s="36" t="b">
        <v>0</v>
      </c>
    </row>
    <row r="219" spans="1:35" ht="12.75" x14ac:dyDescent="0.2">
      <c r="A219" s="8" t="s">
        <v>741</v>
      </c>
      <c r="B219" s="39" t="b">
        <v>0</v>
      </c>
      <c r="C219" s="10" t="s">
        <v>742</v>
      </c>
      <c r="D219" s="177" t="b">
        <v>0</v>
      </c>
      <c r="E219" s="41"/>
      <c r="F219" s="34"/>
      <c r="G219" s="14" t="s">
        <v>743</v>
      </c>
      <c r="H219" s="164" t="b">
        <v>0</v>
      </c>
      <c r="I219" s="41"/>
      <c r="J219" s="41"/>
      <c r="K219" s="41"/>
      <c r="L219" s="41"/>
      <c r="M219" s="41"/>
      <c r="N219" s="34"/>
      <c r="O219" s="48" t="s">
        <v>744</v>
      </c>
      <c r="P219" s="43" t="b">
        <v>0</v>
      </c>
      <c r="Q219" s="188" t="s">
        <v>745</v>
      </c>
      <c r="R219" s="43" t="b">
        <v>0</v>
      </c>
    </row>
    <row r="220" spans="1:35" ht="12.75" x14ac:dyDescent="0.2">
      <c r="A220" s="24" t="s">
        <v>746</v>
      </c>
      <c r="B220" s="25" t="b">
        <v>0</v>
      </c>
      <c r="C220" s="28"/>
      <c r="D220" s="41"/>
      <c r="E220" s="41"/>
      <c r="F220" s="34"/>
      <c r="G220" s="29" t="s">
        <v>747</v>
      </c>
      <c r="H220" s="141" t="b">
        <v>0</v>
      </c>
      <c r="I220" s="41"/>
      <c r="J220" s="41"/>
      <c r="K220" s="41"/>
      <c r="L220" s="41"/>
      <c r="M220" s="41"/>
      <c r="N220" s="34"/>
      <c r="O220" s="35" t="s">
        <v>748</v>
      </c>
      <c r="P220" s="36" t="b">
        <v>0</v>
      </c>
      <c r="Q220" s="37" t="s">
        <v>749</v>
      </c>
      <c r="R220" s="36" t="b">
        <v>0</v>
      </c>
    </row>
    <row r="221" spans="1:35" ht="12.75" x14ac:dyDescent="0.2">
      <c r="A221" s="46" t="s">
        <v>750</v>
      </c>
      <c r="B221" s="47" t="b">
        <v>0</v>
      </c>
      <c r="C221" s="41"/>
      <c r="D221" s="41"/>
      <c r="E221" s="41"/>
      <c r="F221" s="34"/>
      <c r="G221" s="14" t="s">
        <v>751</v>
      </c>
      <c r="H221" s="171" t="b">
        <v>0</v>
      </c>
      <c r="I221" s="41"/>
      <c r="J221" s="41"/>
      <c r="K221" s="41"/>
      <c r="L221" s="41"/>
      <c r="M221" s="41"/>
      <c r="N221" s="34"/>
      <c r="O221" s="20" t="s">
        <v>752</v>
      </c>
      <c r="P221" s="43" t="b">
        <v>0</v>
      </c>
      <c r="Q221" s="49" t="s">
        <v>753</v>
      </c>
      <c r="R221" s="43" t="b">
        <v>0</v>
      </c>
    </row>
    <row r="222" spans="1:35" ht="12.75" x14ac:dyDescent="0.2">
      <c r="A222" s="41"/>
      <c r="B222" s="41"/>
      <c r="C222" s="41"/>
      <c r="D222" s="41"/>
      <c r="E222" s="41"/>
      <c r="F222" s="41"/>
      <c r="G222" s="28"/>
      <c r="H222" s="41"/>
      <c r="I222" s="41"/>
      <c r="J222" s="41"/>
      <c r="K222" s="41"/>
      <c r="L222" s="41"/>
      <c r="M222" s="41"/>
      <c r="N222" s="34"/>
      <c r="O222" s="35" t="s">
        <v>754</v>
      </c>
      <c r="P222" s="36" t="b">
        <v>0</v>
      </c>
      <c r="Q222" s="37" t="s">
        <v>755</v>
      </c>
      <c r="R222" s="36" t="b">
        <v>0</v>
      </c>
    </row>
    <row r="223" spans="1:35" ht="12.75" x14ac:dyDescent="0.2">
      <c r="A223" s="41"/>
      <c r="B223" s="41"/>
      <c r="C223" s="41"/>
      <c r="D223" s="41"/>
      <c r="E223" s="41"/>
      <c r="F223" s="41"/>
      <c r="G223" s="41"/>
      <c r="H223" s="41"/>
      <c r="I223" s="41"/>
      <c r="J223" s="41"/>
      <c r="K223" s="41"/>
      <c r="L223" s="41"/>
      <c r="M223" s="41"/>
      <c r="N223" s="34"/>
      <c r="O223" s="20" t="s">
        <v>756</v>
      </c>
      <c r="P223" s="43" t="b">
        <v>0</v>
      </c>
      <c r="Q223" s="127" t="s">
        <v>757</v>
      </c>
      <c r="R223" s="43" t="b">
        <v>0</v>
      </c>
    </row>
    <row r="224" spans="1:35" ht="12.75" x14ac:dyDescent="0.2">
      <c r="C224" s="41"/>
      <c r="D224" s="41"/>
      <c r="E224" s="41"/>
      <c r="F224" s="41"/>
      <c r="G224" s="41"/>
      <c r="H224" s="41"/>
      <c r="I224" s="41"/>
      <c r="J224" s="41"/>
      <c r="K224" s="41"/>
      <c r="L224" s="41"/>
      <c r="M224" s="41"/>
      <c r="N224" s="34"/>
      <c r="O224" s="35" t="s">
        <v>758</v>
      </c>
      <c r="P224" s="36" t="b">
        <v>0</v>
      </c>
      <c r="Q224" s="37" t="s">
        <v>759</v>
      </c>
      <c r="R224" s="36" t="b">
        <v>0</v>
      </c>
    </row>
    <row r="225" spans="1:18" ht="12.75" x14ac:dyDescent="0.2">
      <c r="C225" s="41"/>
      <c r="D225" s="41"/>
      <c r="E225" s="41"/>
      <c r="F225" s="41"/>
      <c r="G225" s="41"/>
      <c r="H225" s="41"/>
      <c r="I225" s="41"/>
      <c r="J225" s="41"/>
      <c r="K225" s="41"/>
      <c r="L225" s="41"/>
      <c r="M225" s="41"/>
      <c r="N225" s="34"/>
      <c r="O225" s="20" t="s">
        <v>760</v>
      </c>
      <c r="P225" s="43" t="b">
        <v>0</v>
      </c>
      <c r="Q225" s="22" t="s">
        <v>761</v>
      </c>
      <c r="R225" s="43" t="b">
        <v>0</v>
      </c>
    </row>
    <row r="226" spans="1:18" ht="12.75" x14ac:dyDescent="0.2">
      <c r="A226" s="41"/>
      <c r="B226" s="41"/>
      <c r="C226" s="41"/>
      <c r="D226" s="41"/>
      <c r="E226" s="41"/>
      <c r="F226" s="41"/>
      <c r="G226" s="41"/>
      <c r="H226" s="41"/>
      <c r="I226" s="41"/>
      <c r="J226" s="41"/>
      <c r="K226" s="41"/>
      <c r="L226" s="41"/>
      <c r="M226" s="41"/>
      <c r="N226" s="34"/>
      <c r="O226" s="112" t="s">
        <v>762</v>
      </c>
      <c r="P226" s="36" t="b">
        <v>0</v>
      </c>
      <c r="Q226" s="52" t="s">
        <v>763</v>
      </c>
      <c r="R226" s="36" t="b">
        <v>0</v>
      </c>
    </row>
    <row r="227" spans="1:18" ht="12.75" x14ac:dyDescent="0.2">
      <c r="A227" s="41"/>
      <c r="B227" s="41"/>
      <c r="C227" s="41"/>
      <c r="D227" s="41"/>
      <c r="E227" s="41"/>
      <c r="F227" s="41"/>
      <c r="G227" s="41"/>
      <c r="H227" s="41"/>
      <c r="I227" s="41"/>
      <c r="J227" s="41"/>
      <c r="K227" s="41"/>
      <c r="L227" s="41"/>
      <c r="M227" s="41"/>
      <c r="N227" s="34"/>
      <c r="O227" s="20" t="s">
        <v>764</v>
      </c>
      <c r="P227" s="43" t="b">
        <v>0</v>
      </c>
      <c r="Q227" s="22" t="s">
        <v>765</v>
      </c>
      <c r="R227" s="43" t="b">
        <v>0</v>
      </c>
    </row>
    <row r="228" spans="1:18" ht="12.75" x14ac:dyDescent="0.2">
      <c r="A228" s="41"/>
      <c r="B228" s="41"/>
      <c r="C228" s="41"/>
      <c r="D228" s="41"/>
      <c r="E228" s="41"/>
      <c r="F228" s="41"/>
      <c r="G228" s="41"/>
      <c r="H228" s="41"/>
      <c r="I228" s="41"/>
      <c r="J228" s="41"/>
      <c r="K228" s="41"/>
      <c r="L228" s="41"/>
      <c r="M228" s="41"/>
      <c r="N228" s="34"/>
      <c r="O228" s="35" t="s">
        <v>766</v>
      </c>
      <c r="P228" s="36" t="b">
        <v>0</v>
      </c>
      <c r="Q228" s="189" t="str">
        <f>HYPERLINK("https://www.reddit.com/r/Witcher3/comments/141lpgw/fistfights_have_never_been_so_much_fun/?utm_source=share&amp;utm_medium=android_app&amp;utm_name=androidcss&amp;utm_term=1&amp;utm_content=share_button", "-Caparison of Lament saddle from Gaunter can allow Roach to fight with you and she possesses enemies.")</f>
        <v>-Caparison of Lament saddle from Gaunter can allow Roach to fight with you and she possesses enemies.</v>
      </c>
      <c r="R228" s="36" t="b">
        <v>0</v>
      </c>
    </row>
    <row r="229" spans="1:18" ht="12.75" x14ac:dyDescent="0.2">
      <c r="A229" s="41"/>
      <c r="B229" s="41"/>
      <c r="C229" s="41"/>
      <c r="D229" s="41"/>
      <c r="E229" s="41"/>
      <c r="F229" s="41"/>
      <c r="G229" s="41"/>
      <c r="H229" s="41"/>
      <c r="I229" s="41"/>
      <c r="J229" s="41"/>
      <c r="K229" s="41"/>
      <c r="L229" s="41"/>
      <c r="M229" s="41"/>
      <c r="N229" s="34"/>
      <c r="O229" s="48" t="s">
        <v>767</v>
      </c>
      <c r="P229" s="43" t="b">
        <v>0</v>
      </c>
      <c r="Q229" s="190" t="str">
        <f>HYPERLINK("https://youtu.be/Gz8FJCGHyVE", "-The attached video shows the unique dialogue from the Countess, who is Vesemir's old lover, during 'Open Sesame'. This dialogue is only available if you do 'Open Sesame' before starting 'The Isle of Mists' and before 
'The Battle of Kaer Morhen'.")</f>
        <v>-The attached video shows the unique dialogue from the Countess, who is Vesemir's old lover, during 'Open Sesame'. This dialogue is only available if you do 'Open Sesame' before starting 'The Isle of Mists' and before 
'The Battle of Kaer Morhen'.</v>
      </c>
      <c r="R229" s="43" t="b">
        <v>0</v>
      </c>
    </row>
    <row r="230" spans="1:18" ht="12.75" x14ac:dyDescent="0.2">
      <c r="A230" s="41"/>
      <c r="B230" s="41"/>
      <c r="C230" s="41"/>
      <c r="D230" s="41"/>
      <c r="E230" s="41"/>
      <c r="F230" s="41"/>
      <c r="G230" s="41"/>
      <c r="H230" s="41"/>
      <c r="I230" s="41"/>
      <c r="J230" s="41"/>
      <c r="K230" s="41"/>
      <c r="L230" s="41"/>
      <c r="M230" s="41"/>
      <c r="N230" s="34"/>
      <c r="O230" s="35" t="s">
        <v>768</v>
      </c>
      <c r="P230" s="36" t="b">
        <v>0</v>
      </c>
      <c r="Q230" s="52" t="s">
        <v>769</v>
      </c>
      <c r="R230" s="36" t="b">
        <v>0</v>
      </c>
    </row>
    <row r="231" spans="1:18" ht="12.75" x14ac:dyDescent="0.2">
      <c r="A231" s="41"/>
      <c r="B231" s="41"/>
      <c r="C231" s="41"/>
      <c r="D231" s="41"/>
      <c r="E231" s="41"/>
      <c r="F231" s="41"/>
      <c r="G231" s="41"/>
      <c r="H231" s="41"/>
      <c r="I231" s="41"/>
      <c r="J231" s="41"/>
      <c r="K231" s="41"/>
      <c r="L231" s="41"/>
      <c r="M231" s="41"/>
      <c r="N231" s="34"/>
      <c r="O231" s="48" t="s">
        <v>770</v>
      </c>
      <c r="P231" s="43" t="b">
        <v>0</v>
      </c>
      <c r="Q231" s="44" t="s">
        <v>771</v>
      </c>
      <c r="R231" s="43" t="b">
        <v>0</v>
      </c>
    </row>
    <row r="232" spans="1:18" ht="12.75" x14ac:dyDescent="0.2">
      <c r="A232" s="41"/>
      <c r="B232" s="41"/>
      <c r="C232" s="41"/>
      <c r="D232" s="41"/>
      <c r="E232" s="41"/>
      <c r="F232" s="41"/>
      <c r="G232" s="41"/>
      <c r="H232" s="41"/>
      <c r="I232" s="41"/>
      <c r="J232" s="41"/>
      <c r="K232" s="41"/>
      <c r="L232" s="41"/>
      <c r="M232" s="41"/>
      <c r="N232" s="34"/>
      <c r="O232" s="35" t="s">
        <v>772</v>
      </c>
      <c r="P232" s="36" t="b">
        <v>0</v>
      </c>
      <c r="Q232" s="52" t="s">
        <v>773</v>
      </c>
      <c r="R232" s="36" t="b">
        <v>0</v>
      </c>
    </row>
    <row r="233" spans="1:18" ht="12.75" x14ac:dyDescent="0.2">
      <c r="A233" s="41"/>
      <c r="B233" s="41"/>
      <c r="C233" s="41"/>
      <c r="D233" s="41"/>
      <c r="E233" s="41"/>
      <c r="F233" s="41"/>
      <c r="G233" s="41"/>
      <c r="H233" s="41"/>
      <c r="I233" s="41"/>
      <c r="J233" s="41"/>
      <c r="K233" s="41"/>
      <c r="L233" s="41"/>
      <c r="M233" s="41"/>
      <c r="N233" s="34"/>
      <c r="O233" s="20" t="s">
        <v>774</v>
      </c>
      <c r="P233" s="43" t="b">
        <v>0</v>
      </c>
      <c r="Q233" s="44" t="s">
        <v>775</v>
      </c>
      <c r="R233" s="43" t="b">
        <v>0</v>
      </c>
    </row>
    <row r="234" spans="1:18" ht="12.75" x14ac:dyDescent="0.2">
      <c r="A234" s="41"/>
      <c r="B234" s="41"/>
      <c r="C234" s="41"/>
      <c r="D234" s="41"/>
      <c r="E234" s="41"/>
      <c r="F234" s="41"/>
      <c r="G234" s="41"/>
      <c r="H234" s="41"/>
      <c r="I234" s="41"/>
      <c r="J234" s="41"/>
      <c r="K234" s="41"/>
      <c r="L234" s="41"/>
      <c r="M234" s="41"/>
      <c r="N234" s="34"/>
      <c r="O234" s="35" t="s">
        <v>776</v>
      </c>
      <c r="P234" s="36" t="b">
        <v>0</v>
      </c>
      <c r="Q234" s="52" t="s">
        <v>777</v>
      </c>
      <c r="R234" s="36" t="b">
        <v>0</v>
      </c>
    </row>
    <row r="235" spans="1:18" ht="12.75" x14ac:dyDescent="0.2">
      <c r="A235" s="41"/>
      <c r="B235" s="41"/>
      <c r="C235" s="41"/>
      <c r="D235" s="41"/>
      <c r="E235" s="41"/>
      <c r="F235" s="41"/>
      <c r="G235" s="41"/>
      <c r="H235" s="41"/>
      <c r="I235" s="41"/>
      <c r="J235" s="41"/>
      <c r="K235" s="41"/>
      <c r="L235" s="41"/>
      <c r="M235" s="41"/>
      <c r="N235" s="34"/>
      <c r="O235" s="20" t="s">
        <v>778</v>
      </c>
      <c r="P235" s="43" t="b">
        <v>0</v>
      </c>
      <c r="Q235" s="44" t="s">
        <v>779</v>
      </c>
      <c r="R235" s="43" t="b">
        <v>0</v>
      </c>
    </row>
    <row r="236" spans="1:18" ht="12.75" x14ac:dyDescent="0.2">
      <c r="A236" s="41"/>
      <c r="B236" s="41"/>
      <c r="C236" s="41"/>
      <c r="D236" s="41"/>
      <c r="E236" s="41"/>
      <c r="F236" s="41"/>
      <c r="G236" s="41"/>
      <c r="H236" s="41"/>
      <c r="I236" s="41"/>
      <c r="J236" s="41"/>
      <c r="K236" s="41"/>
      <c r="L236" s="41"/>
      <c r="M236" s="41"/>
      <c r="N236" s="34"/>
      <c r="O236" s="35" t="s">
        <v>780</v>
      </c>
      <c r="P236" s="36" t="b">
        <v>0</v>
      </c>
      <c r="Q236" s="52" t="s">
        <v>781</v>
      </c>
      <c r="R236" s="36" t="b">
        <v>0</v>
      </c>
    </row>
    <row r="237" spans="1:18" ht="12.75" x14ac:dyDescent="0.2">
      <c r="A237" s="41"/>
      <c r="B237" s="41"/>
      <c r="C237" s="41"/>
      <c r="D237" s="41"/>
      <c r="E237" s="41"/>
      <c r="F237" s="41"/>
      <c r="G237" s="41"/>
      <c r="H237" s="41"/>
      <c r="I237" s="41"/>
      <c r="J237" s="41"/>
      <c r="K237" s="41"/>
      <c r="L237" s="41"/>
      <c r="M237" s="41"/>
      <c r="N237" s="34"/>
      <c r="O237" s="48" t="s">
        <v>782</v>
      </c>
      <c r="P237" s="43" t="b">
        <v>0</v>
      </c>
      <c r="Q237" s="44" t="s">
        <v>783</v>
      </c>
      <c r="R237" s="43" t="b">
        <v>0</v>
      </c>
    </row>
    <row r="238" spans="1:18" ht="12.75" x14ac:dyDescent="0.2">
      <c r="A238" s="41"/>
      <c r="B238" s="41"/>
      <c r="C238" s="41"/>
      <c r="D238" s="41"/>
      <c r="E238" s="2"/>
      <c r="F238" s="2"/>
      <c r="G238" s="2"/>
      <c r="H238" s="2"/>
      <c r="I238" s="2"/>
      <c r="J238" s="2"/>
      <c r="L238" s="41"/>
      <c r="M238" s="41"/>
      <c r="N238" s="41"/>
      <c r="O238" s="37" t="s">
        <v>784</v>
      </c>
      <c r="P238" s="36" t="b">
        <v>0</v>
      </c>
      <c r="Q238" s="52" t="s">
        <v>785</v>
      </c>
      <c r="R238" s="36" t="b">
        <v>0</v>
      </c>
    </row>
    <row r="239" spans="1:18" ht="12.75" x14ac:dyDescent="0.2">
      <c r="A239" s="41"/>
      <c r="B239" s="41"/>
      <c r="C239" s="41"/>
      <c r="D239" s="41"/>
      <c r="E239" s="2"/>
      <c r="F239" s="2"/>
      <c r="G239" s="2"/>
      <c r="H239" s="2"/>
      <c r="I239" s="2"/>
      <c r="J239" s="2"/>
      <c r="L239" s="41"/>
      <c r="M239" s="41"/>
      <c r="N239" s="41"/>
      <c r="O239" s="44" t="s">
        <v>786</v>
      </c>
      <c r="P239" s="43" t="b">
        <v>0</v>
      </c>
      <c r="Q239" s="44" t="s">
        <v>787</v>
      </c>
      <c r="R239" s="43" t="b">
        <v>0</v>
      </c>
    </row>
    <row r="240" spans="1:18" ht="12.75" x14ac:dyDescent="0.2">
      <c r="A240" s="41"/>
      <c r="B240" s="41"/>
      <c r="C240" s="41"/>
      <c r="D240" s="41"/>
      <c r="E240" s="2"/>
      <c r="F240" s="2"/>
      <c r="G240" s="2"/>
      <c r="H240" s="2"/>
      <c r="I240" s="2"/>
      <c r="J240" s="2"/>
      <c r="L240" s="41"/>
      <c r="M240" s="41"/>
      <c r="N240" s="41"/>
      <c r="O240" s="37" t="s">
        <v>788</v>
      </c>
      <c r="P240" s="36" t="b">
        <v>0</v>
      </c>
      <c r="Q240" s="52" t="s">
        <v>789</v>
      </c>
      <c r="R240" s="36" t="b">
        <v>0</v>
      </c>
    </row>
    <row r="241" spans="1:35" ht="12.75" x14ac:dyDescent="0.2">
      <c r="A241" s="41"/>
      <c r="B241" s="41"/>
      <c r="C241" s="41"/>
      <c r="D241" s="41"/>
      <c r="F241" s="2"/>
      <c r="G241" s="2"/>
      <c r="H241" s="2"/>
      <c r="I241" s="2"/>
      <c r="J241" s="2"/>
      <c r="L241" s="41"/>
      <c r="M241" s="41"/>
      <c r="N241" s="41"/>
      <c r="O241" s="56" t="s">
        <v>790</v>
      </c>
      <c r="P241" s="43" t="b">
        <v>0</v>
      </c>
      <c r="Q241" s="44" t="s">
        <v>791</v>
      </c>
      <c r="R241" s="43" t="b">
        <v>0</v>
      </c>
    </row>
    <row r="242" spans="1:35" ht="12.75" x14ac:dyDescent="0.2">
      <c r="A242" s="41"/>
      <c r="B242" s="41"/>
      <c r="C242" s="41"/>
      <c r="D242" s="41"/>
      <c r="F242" s="2"/>
      <c r="G242" s="2"/>
      <c r="H242" s="2"/>
      <c r="I242" s="2"/>
      <c r="J242" s="2"/>
      <c r="K242" s="2"/>
      <c r="L242" s="41"/>
      <c r="M242" s="41"/>
      <c r="N242" s="41"/>
      <c r="O242" s="45" t="s">
        <v>792</v>
      </c>
      <c r="P242" s="36" t="b">
        <v>0</v>
      </c>
      <c r="Q242" s="52" t="s">
        <v>793</v>
      </c>
      <c r="R242" s="36" t="b">
        <v>0</v>
      </c>
    </row>
    <row r="243" spans="1:35" ht="12.75" x14ac:dyDescent="0.2">
      <c r="A243" s="41"/>
      <c r="B243" s="41"/>
      <c r="C243" s="41"/>
      <c r="D243" s="41"/>
      <c r="F243" s="2"/>
      <c r="G243" s="2"/>
      <c r="H243" s="2"/>
      <c r="I243" s="2"/>
      <c r="J243" s="2"/>
      <c r="K243" s="2"/>
      <c r="L243" s="41"/>
      <c r="M243" s="41"/>
      <c r="N243" s="41"/>
      <c r="O243" s="56" t="s">
        <v>794</v>
      </c>
      <c r="P243" s="43" t="b">
        <v>0</v>
      </c>
      <c r="Q243" s="44" t="s">
        <v>795</v>
      </c>
      <c r="R243" s="43" t="b">
        <v>0</v>
      </c>
    </row>
    <row r="244" spans="1:35" ht="12.75" x14ac:dyDescent="0.2">
      <c r="A244" s="41"/>
      <c r="B244" s="41"/>
      <c r="C244" s="41"/>
      <c r="D244" s="41"/>
      <c r="F244" s="2"/>
      <c r="G244" s="2"/>
      <c r="H244" s="2"/>
      <c r="I244" s="2"/>
      <c r="J244" s="2"/>
      <c r="K244" s="2"/>
      <c r="L244" s="41"/>
      <c r="M244" s="41"/>
      <c r="N244" s="41"/>
      <c r="O244" s="45" t="s">
        <v>796</v>
      </c>
      <c r="P244" s="36" t="b">
        <v>0</v>
      </c>
      <c r="Q244" s="52" t="s">
        <v>797</v>
      </c>
      <c r="R244" s="36" t="b">
        <v>0</v>
      </c>
    </row>
    <row r="245" spans="1:35" ht="12.75" x14ac:dyDescent="0.2">
      <c r="A245" s="41"/>
      <c r="B245" s="41"/>
      <c r="C245" s="41"/>
      <c r="D245" s="41"/>
      <c r="J245" s="2"/>
      <c r="K245" s="2"/>
      <c r="L245" s="41"/>
      <c r="M245" s="41"/>
      <c r="N245" s="41"/>
      <c r="O245" s="56" t="s">
        <v>798</v>
      </c>
      <c r="P245" s="43" t="b">
        <v>0</v>
      </c>
      <c r="Q245" s="44" t="s">
        <v>799</v>
      </c>
      <c r="R245" s="43" t="b">
        <v>0</v>
      </c>
    </row>
    <row r="246" spans="1:35" ht="12.75" x14ac:dyDescent="0.2">
      <c r="A246" s="41"/>
      <c r="B246" s="41"/>
      <c r="C246" s="41"/>
      <c r="D246" s="41"/>
      <c r="J246" s="2"/>
      <c r="K246" s="2"/>
      <c r="L246" s="41"/>
      <c r="M246" s="41"/>
      <c r="N246" s="41"/>
      <c r="O246" s="45" t="s">
        <v>800</v>
      </c>
      <c r="P246" s="36" t="b">
        <v>0</v>
      </c>
      <c r="Q246" s="37" t="s">
        <v>801</v>
      </c>
      <c r="R246" s="36" t="b">
        <v>0</v>
      </c>
    </row>
    <row r="247" spans="1:35" ht="12.75" x14ac:dyDescent="0.2">
      <c r="A247" s="41"/>
      <c r="B247" s="41"/>
      <c r="C247" s="41"/>
      <c r="D247" s="41"/>
      <c r="G247" s="2"/>
      <c r="H247" s="2"/>
      <c r="J247" s="2"/>
      <c r="K247" s="2"/>
      <c r="L247" s="41"/>
      <c r="M247" s="41"/>
      <c r="N247" s="41"/>
      <c r="O247" s="22" t="s">
        <v>802</v>
      </c>
      <c r="P247" s="43" t="b">
        <v>0</v>
      </c>
      <c r="Q247" s="44" t="s">
        <v>803</v>
      </c>
      <c r="R247" s="43" t="b">
        <v>0</v>
      </c>
    </row>
    <row r="248" spans="1:35" ht="12.75" x14ac:dyDescent="0.2">
      <c r="A248" s="41"/>
      <c r="B248" s="41"/>
      <c r="C248" s="41"/>
      <c r="D248" s="41"/>
      <c r="G248" s="2"/>
      <c r="H248" s="2"/>
      <c r="J248" s="2"/>
      <c r="K248" s="2"/>
      <c r="L248" s="41"/>
      <c r="M248" s="41"/>
      <c r="N248" s="41"/>
      <c r="O248" s="45" t="s">
        <v>804</v>
      </c>
      <c r="P248" s="36" t="b">
        <v>0</v>
      </c>
      <c r="Q248" s="52" t="s">
        <v>805</v>
      </c>
      <c r="R248" s="36" t="b">
        <v>0</v>
      </c>
    </row>
    <row r="249" spans="1:35" ht="12.75" x14ac:dyDescent="0.2">
      <c r="A249" s="41"/>
      <c r="B249" s="41"/>
      <c r="C249" s="41"/>
      <c r="D249" s="41"/>
      <c r="F249" s="2"/>
      <c r="G249" s="2"/>
      <c r="H249" s="2"/>
      <c r="J249" s="2"/>
      <c r="K249" s="2"/>
      <c r="L249" s="41"/>
      <c r="M249" s="41"/>
      <c r="N249" s="41"/>
      <c r="O249" s="56" t="s">
        <v>806</v>
      </c>
      <c r="P249" s="43" t="b">
        <v>0</v>
      </c>
      <c r="Q249" s="44" t="s">
        <v>807</v>
      </c>
      <c r="R249" s="43" t="b">
        <v>0</v>
      </c>
    </row>
    <row r="250" spans="1:35" ht="12.75" x14ac:dyDescent="0.2">
      <c r="A250" s="41"/>
      <c r="B250" s="41"/>
      <c r="C250" s="41"/>
      <c r="D250" s="41"/>
      <c r="E250" s="41"/>
      <c r="F250" s="41"/>
      <c r="G250" s="41"/>
      <c r="H250" s="41"/>
      <c r="I250" s="41"/>
      <c r="J250" s="41"/>
      <c r="K250" s="41"/>
      <c r="L250" s="41"/>
      <c r="M250" s="41"/>
      <c r="N250" s="41"/>
      <c r="O250" s="37" t="s">
        <v>808</v>
      </c>
      <c r="P250" s="36" t="b">
        <v>0</v>
      </c>
      <c r="Q250" s="52" t="s">
        <v>809</v>
      </c>
      <c r="R250" s="36" t="b">
        <v>0</v>
      </c>
    </row>
    <row r="251" spans="1:35" ht="12.75" x14ac:dyDescent="0.2">
      <c r="A251" s="41"/>
      <c r="B251" s="41"/>
      <c r="C251" s="41"/>
      <c r="D251" s="41"/>
      <c r="E251" s="41"/>
      <c r="F251" s="41"/>
      <c r="G251" s="41"/>
      <c r="H251" s="41"/>
      <c r="I251" s="41"/>
      <c r="J251" s="41"/>
      <c r="K251" s="41"/>
      <c r="L251" s="41"/>
      <c r="M251" s="41"/>
      <c r="N251" s="41"/>
      <c r="O251" s="60" t="s">
        <v>810</v>
      </c>
      <c r="P251" s="191" t="b">
        <v>0</v>
      </c>
      <c r="Q251" s="60" t="s">
        <v>811</v>
      </c>
      <c r="R251" s="61" t="b">
        <v>0</v>
      </c>
    </row>
    <row r="252" spans="1:35" ht="12.75" x14ac:dyDescent="0.2">
      <c r="A252" s="41"/>
      <c r="B252" s="41"/>
      <c r="C252" s="41"/>
      <c r="D252" s="41"/>
      <c r="E252" s="41"/>
      <c r="F252" s="41"/>
      <c r="G252" s="41"/>
      <c r="H252" s="41"/>
      <c r="I252" s="41"/>
      <c r="J252" s="41"/>
      <c r="K252" s="41"/>
      <c r="L252" s="41"/>
      <c r="M252" s="41"/>
      <c r="N252" s="41"/>
      <c r="O252" s="161"/>
      <c r="P252" s="162"/>
    </row>
    <row r="253" spans="1:35" ht="23.25" x14ac:dyDescent="0.2">
      <c r="A253" s="809" t="str">
        <f>CONCATENATE("BLOOD AND WINE QUEST COMPLETION =     ", ROUND((COUNTIF(B256:N338, TRUE)/86*100),1), "%")</f>
        <v>BLOOD AND WINE QUEST COMPLETION =     0%</v>
      </c>
      <c r="B253" s="772"/>
      <c r="C253" s="772"/>
      <c r="D253" s="770"/>
      <c r="E253" s="41"/>
      <c r="F253" s="41"/>
      <c r="G253" s="41"/>
      <c r="H253" s="41"/>
      <c r="I253" s="41"/>
      <c r="J253" s="41"/>
      <c r="K253" s="41"/>
      <c r="L253" s="41"/>
      <c r="M253" s="41"/>
      <c r="N253" s="41"/>
      <c r="O253" s="161"/>
      <c r="P253" s="162"/>
    </row>
    <row r="254" spans="1:35" ht="30" x14ac:dyDescent="0.2">
      <c r="A254" s="799" t="s">
        <v>812</v>
      </c>
      <c r="B254" s="772"/>
      <c r="C254" s="772"/>
      <c r="D254" s="772"/>
      <c r="E254" s="772"/>
      <c r="F254" s="772"/>
      <c r="G254" s="772"/>
      <c r="H254" s="772"/>
      <c r="I254" s="772"/>
      <c r="J254" s="772"/>
      <c r="K254" s="772"/>
      <c r="L254" s="772"/>
      <c r="M254" s="772"/>
      <c r="N254" s="772"/>
      <c r="O254" s="772"/>
      <c r="P254" s="772"/>
      <c r="Q254" s="772"/>
      <c r="R254" s="770"/>
    </row>
    <row r="255" spans="1:35" ht="20.25" x14ac:dyDescent="0.3">
      <c r="A255" s="816" t="s">
        <v>19</v>
      </c>
      <c r="B255" s="781"/>
      <c r="C255" s="817" t="s">
        <v>20</v>
      </c>
      <c r="D255" s="781"/>
      <c r="E255" s="818" t="s">
        <v>21</v>
      </c>
      <c r="F255" s="781"/>
      <c r="G255" s="819" t="s">
        <v>22</v>
      </c>
      <c r="H255" s="781"/>
      <c r="I255" s="820" t="s">
        <v>23</v>
      </c>
      <c r="J255" s="781"/>
      <c r="K255" s="812" t="s">
        <v>24</v>
      </c>
      <c r="L255" s="781"/>
      <c r="M255" s="813" t="s">
        <v>25</v>
      </c>
      <c r="N255" s="781"/>
      <c r="O255" s="814" t="s">
        <v>26</v>
      </c>
      <c r="P255" s="781"/>
      <c r="Q255" s="814" t="s">
        <v>26</v>
      </c>
      <c r="R255" s="781"/>
      <c r="S255" s="7"/>
      <c r="T255" s="7"/>
      <c r="U255" s="7"/>
      <c r="V255" s="7"/>
      <c r="W255" s="7"/>
      <c r="X255" s="7"/>
      <c r="Y255" s="7"/>
      <c r="Z255" s="7"/>
      <c r="AA255" s="7"/>
      <c r="AB255" s="7"/>
      <c r="AC255" s="7"/>
      <c r="AD255" s="7"/>
      <c r="AE255" s="7"/>
      <c r="AF255" s="7"/>
      <c r="AG255" s="7"/>
      <c r="AH255" s="7"/>
      <c r="AI255" s="7"/>
    </row>
    <row r="256" spans="1:35" ht="12.75" x14ac:dyDescent="0.2">
      <c r="A256" s="70" t="s">
        <v>813</v>
      </c>
      <c r="B256" s="9" t="b">
        <v>0</v>
      </c>
      <c r="C256" s="71" t="s">
        <v>814</v>
      </c>
      <c r="D256" s="11" t="b">
        <v>0</v>
      </c>
      <c r="E256" s="133" t="s">
        <v>815</v>
      </c>
      <c r="F256" s="13" t="b">
        <v>0</v>
      </c>
      <c r="G256" s="163" t="s">
        <v>816</v>
      </c>
      <c r="H256" s="135" t="b">
        <v>0</v>
      </c>
      <c r="I256" s="136" t="s">
        <v>817</v>
      </c>
      <c r="J256" s="85" t="b">
        <v>0</v>
      </c>
      <c r="K256" s="137" t="s">
        <v>818</v>
      </c>
      <c r="L256" s="86" t="b">
        <v>0</v>
      </c>
      <c r="M256" s="87" t="s">
        <v>819</v>
      </c>
      <c r="N256" s="88" t="b">
        <v>0</v>
      </c>
      <c r="O256" s="89" t="s">
        <v>820</v>
      </c>
      <c r="P256" s="192" t="b">
        <v>0</v>
      </c>
      <c r="Q256" s="48" t="s">
        <v>821</v>
      </c>
      <c r="R256" s="193" t="b">
        <v>0</v>
      </c>
    </row>
    <row r="257" spans="1:18" ht="12.75" x14ac:dyDescent="0.2">
      <c r="A257" s="24" t="s">
        <v>822</v>
      </c>
      <c r="B257" s="25" t="b">
        <v>0</v>
      </c>
      <c r="C257" s="26" t="s">
        <v>823</v>
      </c>
      <c r="D257" s="27" t="b">
        <v>0</v>
      </c>
      <c r="E257" s="139" t="s">
        <v>824</v>
      </c>
      <c r="F257" s="91" t="b">
        <v>0</v>
      </c>
      <c r="G257" s="29" t="s">
        <v>825</v>
      </c>
      <c r="H257" s="141" t="b">
        <v>0</v>
      </c>
      <c r="I257" s="142" t="s">
        <v>826</v>
      </c>
      <c r="J257" s="93" t="b">
        <v>0</v>
      </c>
      <c r="K257" s="32" t="s">
        <v>827</v>
      </c>
      <c r="L257" s="94" t="b">
        <v>0</v>
      </c>
      <c r="M257" s="28"/>
      <c r="N257" s="19"/>
      <c r="O257" s="112" t="s">
        <v>828</v>
      </c>
      <c r="P257" s="194" t="b">
        <v>0</v>
      </c>
      <c r="Q257" s="112" t="s">
        <v>829</v>
      </c>
      <c r="R257" s="194" t="b">
        <v>0</v>
      </c>
    </row>
    <row r="258" spans="1:18" ht="12.75" x14ac:dyDescent="0.2">
      <c r="A258" s="8" t="s">
        <v>830</v>
      </c>
      <c r="B258" s="39" t="b">
        <v>0</v>
      </c>
      <c r="C258" s="10" t="s">
        <v>831</v>
      </c>
      <c r="D258" s="40" t="b">
        <v>0</v>
      </c>
      <c r="E258" s="12" t="s">
        <v>832</v>
      </c>
      <c r="F258" s="98" t="b">
        <v>0</v>
      </c>
      <c r="G258" s="14" t="s">
        <v>833</v>
      </c>
      <c r="H258" s="164" t="b">
        <v>0</v>
      </c>
      <c r="I258" s="143" t="s">
        <v>834</v>
      </c>
      <c r="J258" s="100" t="b">
        <v>0</v>
      </c>
      <c r="K258" s="17" t="s">
        <v>835</v>
      </c>
      <c r="L258" s="101" t="b">
        <v>0</v>
      </c>
      <c r="M258" s="41"/>
      <c r="N258" s="34"/>
      <c r="O258" s="48" t="s">
        <v>836</v>
      </c>
      <c r="P258" s="193" t="b">
        <v>0</v>
      </c>
      <c r="Q258" s="20" t="s">
        <v>837</v>
      </c>
      <c r="R258" s="193" t="b">
        <v>0</v>
      </c>
    </row>
    <row r="259" spans="1:18" ht="12.75" x14ac:dyDescent="0.2">
      <c r="A259" s="24" t="s">
        <v>838</v>
      </c>
      <c r="B259" s="25" t="b">
        <v>0</v>
      </c>
      <c r="C259" s="26" t="s">
        <v>839</v>
      </c>
      <c r="D259" s="27" t="b">
        <v>0</v>
      </c>
      <c r="E259" s="139" t="s">
        <v>840</v>
      </c>
      <c r="F259" s="91" t="b">
        <v>0</v>
      </c>
      <c r="G259" s="29" t="s">
        <v>841</v>
      </c>
      <c r="H259" s="141" t="b">
        <v>0</v>
      </c>
      <c r="I259" s="28"/>
      <c r="J259" s="19"/>
      <c r="K259" s="32" t="s">
        <v>842</v>
      </c>
      <c r="L259" s="94" t="b">
        <v>0</v>
      </c>
      <c r="M259" s="41"/>
      <c r="N259" s="34"/>
      <c r="O259" s="112" t="s">
        <v>843</v>
      </c>
      <c r="P259" s="194" t="b">
        <v>0</v>
      </c>
      <c r="Q259" s="35" t="s">
        <v>844</v>
      </c>
      <c r="R259" s="194" t="b">
        <v>0</v>
      </c>
    </row>
    <row r="260" spans="1:18" ht="12.75" x14ac:dyDescent="0.2">
      <c r="A260" s="8" t="s">
        <v>845</v>
      </c>
      <c r="B260" s="39" t="b">
        <v>0</v>
      </c>
      <c r="C260" s="10" t="s">
        <v>846</v>
      </c>
      <c r="D260" s="40" t="b">
        <v>0</v>
      </c>
      <c r="E260" s="12" t="s">
        <v>847</v>
      </c>
      <c r="F260" s="98" t="b">
        <v>0</v>
      </c>
      <c r="G260" s="14" t="s">
        <v>848</v>
      </c>
      <c r="H260" s="164" t="b">
        <v>0</v>
      </c>
      <c r="I260" s="41"/>
      <c r="J260" s="34"/>
      <c r="K260" s="17" t="s">
        <v>849</v>
      </c>
      <c r="L260" s="167" t="b">
        <v>0</v>
      </c>
      <c r="M260" s="41"/>
      <c r="N260" s="34"/>
      <c r="O260" s="48" t="s">
        <v>850</v>
      </c>
      <c r="P260" s="193" t="b">
        <v>0</v>
      </c>
      <c r="Q260" s="20" t="s">
        <v>851</v>
      </c>
      <c r="R260" s="193" t="b">
        <v>0</v>
      </c>
    </row>
    <row r="261" spans="1:18" ht="12.75" x14ac:dyDescent="0.2">
      <c r="A261" s="24" t="s">
        <v>852</v>
      </c>
      <c r="B261" s="25" t="b">
        <v>0</v>
      </c>
      <c r="C261" s="26" t="s">
        <v>853</v>
      </c>
      <c r="D261" s="27" t="b">
        <v>0</v>
      </c>
      <c r="E261" s="139" t="s">
        <v>854</v>
      </c>
      <c r="F261" s="91" t="b">
        <v>0</v>
      </c>
      <c r="G261" s="29" t="s">
        <v>855</v>
      </c>
      <c r="H261" s="141" t="b">
        <v>0</v>
      </c>
      <c r="I261" s="41"/>
      <c r="J261" s="41"/>
      <c r="K261" s="195"/>
      <c r="L261" s="196"/>
      <c r="M261" s="41"/>
      <c r="N261" s="34"/>
      <c r="O261" s="112" t="s">
        <v>856</v>
      </c>
      <c r="P261" s="194" t="b">
        <v>0</v>
      </c>
      <c r="Q261" s="35" t="s">
        <v>857</v>
      </c>
      <c r="R261" s="194" t="b">
        <v>0</v>
      </c>
    </row>
    <row r="262" spans="1:18" ht="12.75" x14ac:dyDescent="0.2">
      <c r="A262" s="8" t="s">
        <v>858</v>
      </c>
      <c r="B262" s="39" t="b">
        <v>0</v>
      </c>
      <c r="C262" s="10" t="s">
        <v>859</v>
      </c>
      <c r="D262" s="40" t="b">
        <v>0</v>
      </c>
      <c r="E262" s="12" t="s">
        <v>860</v>
      </c>
      <c r="F262" s="98" t="b">
        <v>0</v>
      </c>
      <c r="G262" s="14" t="s">
        <v>861</v>
      </c>
      <c r="H262" s="164" t="b">
        <v>0</v>
      </c>
      <c r="I262" s="41"/>
      <c r="J262" s="41"/>
      <c r="K262" s="41"/>
      <c r="L262" s="41"/>
      <c r="M262" s="41"/>
      <c r="N262" s="34"/>
      <c r="O262" s="20" t="s">
        <v>862</v>
      </c>
      <c r="P262" s="193" t="b">
        <v>0</v>
      </c>
      <c r="Q262" s="20" t="s">
        <v>863</v>
      </c>
      <c r="R262" s="193" t="b">
        <v>0</v>
      </c>
    </row>
    <row r="263" spans="1:18" ht="12.75" x14ac:dyDescent="0.2">
      <c r="A263" s="24" t="s">
        <v>864</v>
      </c>
      <c r="B263" s="25" t="b">
        <v>0</v>
      </c>
      <c r="C263" s="26" t="s">
        <v>865</v>
      </c>
      <c r="D263" s="27" t="b">
        <v>0</v>
      </c>
      <c r="E263" s="139" t="s">
        <v>866</v>
      </c>
      <c r="F263" s="91" t="b">
        <v>0</v>
      </c>
      <c r="G263" s="29" t="s">
        <v>867</v>
      </c>
      <c r="H263" s="141" t="b">
        <v>0</v>
      </c>
      <c r="I263" s="41"/>
      <c r="J263" s="41"/>
      <c r="K263" s="41"/>
      <c r="L263" s="41"/>
      <c r="M263" s="41"/>
      <c r="N263" s="34"/>
      <c r="O263" s="112" t="s">
        <v>868</v>
      </c>
      <c r="P263" s="194" t="b">
        <v>0</v>
      </c>
      <c r="Q263" s="35" t="s">
        <v>869</v>
      </c>
      <c r="R263" s="194" t="b">
        <v>0</v>
      </c>
    </row>
    <row r="264" spans="1:18" ht="12.75" x14ac:dyDescent="0.2">
      <c r="A264" s="8" t="s">
        <v>870</v>
      </c>
      <c r="B264" s="39" t="b">
        <v>0</v>
      </c>
      <c r="C264" s="10" t="s">
        <v>871</v>
      </c>
      <c r="D264" s="40" t="b">
        <v>0</v>
      </c>
      <c r="E264" s="197" t="s">
        <v>872</v>
      </c>
      <c r="F264" s="98" t="b">
        <v>0</v>
      </c>
      <c r="G264" s="14" t="s">
        <v>873</v>
      </c>
      <c r="H264" s="164" t="b">
        <v>0</v>
      </c>
      <c r="I264" s="41"/>
      <c r="J264" s="41"/>
      <c r="K264" s="41"/>
      <c r="L264" s="41"/>
      <c r="M264" s="41"/>
      <c r="N264" s="34"/>
      <c r="O264" s="48" t="s">
        <v>874</v>
      </c>
      <c r="P264" s="193" t="b">
        <v>0</v>
      </c>
      <c r="Q264" s="198" t="s">
        <v>875</v>
      </c>
      <c r="R264" s="193" t="b">
        <v>0</v>
      </c>
    </row>
    <row r="265" spans="1:18" ht="12.75" x14ac:dyDescent="0.2">
      <c r="A265" s="24"/>
      <c r="B265" s="25"/>
      <c r="C265" s="26" t="s">
        <v>876</v>
      </c>
      <c r="D265" s="27" t="b">
        <v>0</v>
      </c>
      <c r="E265" s="139" t="s">
        <v>877</v>
      </c>
      <c r="F265" s="91" t="b">
        <v>0</v>
      </c>
      <c r="G265" s="29" t="s">
        <v>878</v>
      </c>
      <c r="H265" s="141" t="b">
        <v>0</v>
      </c>
      <c r="I265" s="41"/>
      <c r="J265" s="41"/>
      <c r="K265" s="41"/>
      <c r="L265" s="41"/>
      <c r="M265" s="41"/>
      <c r="N265" s="34"/>
      <c r="O265" s="112" t="s">
        <v>879</v>
      </c>
      <c r="P265" s="194" t="b">
        <v>0</v>
      </c>
      <c r="Q265" s="199" t="s">
        <v>880</v>
      </c>
      <c r="R265" s="194" t="b">
        <v>0</v>
      </c>
    </row>
    <row r="266" spans="1:18" ht="12.75" x14ac:dyDescent="0.2">
      <c r="A266" s="200" t="s">
        <v>881</v>
      </c>
      <c r="B266" s="201"/>
      <c r="C266" s="10" t="s">
        <v>882</v>
      </c>
      <c r="D266" s="40" t="b">
        <v>0</v>
      </c>
      <c r="E266" s="28"/>
      <c r="F266" s="202"/>
      <c r="G266" s="14" t="s">
        <v>883</v>
      </c>
      <c r="H266" s="164" t="b">
        <v>0</v>
      </c>
      <c r="I266" s="41"/>
      <c r="J266" s="41"/>
      <c r="K266" s="41"/>
      <c r="L266" s="41"/>
      <c r="M266" s="41"/>
      <c r="N266" s="34"/>
      <c r="O266" s="20" t="s">
        <v>884</v>
      </c>
      <c r="P266" s="193" t="b">
        <v>0</v>
      </c>
      <c r="Q266" s="22" t="s">
        <v>885</v>
      </c>
      <c r="R266" s="193" t="b">
        <v>0</v>
      </c>
    </row>
    <row r="267" spans="1:18" ht="12.75" x14ac:dyDescent="0.2">
      <c r="A267" s="24" t="s">
        <v>886</v>
      </c>
      <c r="B267" s="25" t="b">
        <v>0</v>
      </c>
      <c r="C267" s="26" t="s">
        <v>887</v>
      </c>
      <c r="D267" s="27" t="b">
        <v>0</v>
      </c>
      <c r="E267" s="41"/>
      <c r="F267" s="34"/>
      <c r="G267" s="29" t="s">
        <v>888</v>
      </c>
      <c r="H267" s="141" t="b">
        <v>0</v>
      </c>
      <c r="I267" s="41"/>
      <c r="J267" s="41"/>
      <c r="K267" s="41"/>
      <c r="L267" s="41"/>
      <c r="M267" s="41"/>
      <c r="N267" s="34"/>
      <c r="O267" s="35" t="s">
        <v>889</v>
      </c>
      <c r="P267" s="194" t="b">
        <v>0</v>
      </c>
      <c r="Q267" s="37" t="s">
        <v>890</v>
      </c>
      <c r="R267" s="194" t="b">
        <v>0</v>
      </c>
    </row>
    <row r="268" spans="1:18" ht="12.75" x14ac:dyDescent="0.2">
      <c r="A268" s="8" t="s">
        <v>891</v>
      </c>
      <c r="B268" s="39" t="b">
        <v>0</v>
      </c>
      <c r="C268" s="10" t="s">
        <v>892</v>
      </c>
      <c r="D268" s="40" t="b">
        <v>0</v>
      </c>
      <c r="E268" s="41"/>
      <c r="F268" s="34"/>
      <c r="G268" s="14" t="s">
        <v>893</v>
      </c>
      <c r="H268" s="164" t="b">
        <v>0</v>
      </c>
      <c r="I268" s="41"/>
      <c r="J268" s="41"/>
      <c r="K268" s="41"/>
      <c r="L268" s="41"/>
      <c r="M268" s="41"/>
      <c r="N268" s="34"/>
      <c r="O268" s="20" t="s">
        <v>894</v>
      </c>
      <c r="P268" s="193" t="b">
        <v>0</v>
      </c>
      <c r="Q268" s="22" t="s">
        <v>895</v>
      </c>
      <c r="R268" s="193" t="b">
        <v>0</v>
      </c>
    </row>
    <row r="269" spans="1:18" ht="12.75" x14ac:dyDescent="0.2">
      <c r="A269" s="24" t="s">
        <v>896</v>
      </c>
      <c r="B269" s="25" t="b">
        <v>0</v>
      </c>
      <c r="C269" s="26" t="s">
        <v>897</v>
      </c>
      <c r="D269" s="27" t="b">
        <v>0</v>
      </c>
      <c r="E269" s="41"/>
      <c r="F269" s="34"/>
      <c r="G269" s="29" t="s">
        <v>898</v>
      </c>
      <c r="H269" s="141" t="b">
        <v>0</v>
      </c>
      <c r="I269" s="41"/>
      <c r="J269" s="41"/>
      <c r="K269" s="41"/>
      <c r="L269" s="41"/>
      <c r="M269" s="41"/>
      <c r="N269" s="34"/>
      <c r="O269" s="112" t="s">
        <v>899</v>
      </c>
      <c r="P269" s="194" t="b">
        <v>0</v>
      </c>
      <c r="Q269" s="45" t="s">
        <v>900</v>
      </c>
      <c r="R269" s="194" t="b">
        <v>0</v>
      </c>
    </row>
    <row r="270" spans="1:18" ht="12.75" x14ac:dyDescent="0.2">
      <c r="A270" s="8" t="s">
        <v>901</v>
      </c>
      <c r="B270" s="39" t="b">
        <v>0</v>
      </c>
      <c r="C270" s="10" t="s">
        <v>902</v>
      </c>
      <c r="D270" s="40" t="b">
        <v>0</v>
      </c>
      <c r="E270" s="41"/>
      <c r="F270" s="34"/>
      <c r="G270" s="14" t="s">
        <v>903</v>
      </c>
      <c r="H270" s="171" t="b">
        <v>0</v>
      </c>
      <c r="I270" s="41"/>
      <c r="J270" s="41"/>
      <c r="K270" s="41"/>
      <c r="L270" s="41"/>
      <c r="M270" s="41"/>
      <c r="N270" s="34"/>
      <c r="O270" s="48" t="s">
        <v>904</v>
      </c>
      <c r="P270" s="193" t="b">
        <v>0</v>
      </c>
      <c r="Q270" s="49" t="s">
        <v>905</v>
      </c>
      <c r="R270" s="193" t="b">
        <v>0</v>
      </c>
    </row>
    <row r="271" spans="1:18" ht="12.75" x14ac:dyDescent="0.2">
      <c r="A271" s="24" t="s">
        <v>906</v>
      </c>
      <c r="B271" s="25" t="b">
        <v>0</v>
      </c>
      <c r="C271" s="26" t="s">
        <v>907</v>
      </c>
      <c r="D271" s="27" t="b">
        <v>0</v>
      </c>
      <c r="E271" s="41"/>
      <c r="F271" s="41"/>
      <c r="G271" s="28"/>
      <c r="H271" s="41"/>
      <c r="I271" s="41"/>
      <c r="J271" s="41"/>
      <c r="K271" s="41"/>
      <c r="L271" s="41"/>
      <c r="M271" s="41"/>
      <c r="N271" s="34"/>
      <c r="O271" s="112" t="s">
        <v>908</v>
      </c>
      <c r="P271" s="194" t="b">
        <v>0</v>
      </c>
      <c r="Q271" s="44" t="s">
        <v>909</v>
      </c>
      <c r="R271" s="193" t="b">
        <v>0</v>
      </c>
    </row>
    <row r="272" spans="1:18" ht="12.75" x14ac:dyDescent="0.2">
      <c r="A272" s="8"/>
      <c r="B272" s="39"/>
      <c r="C272" s="10" t="s">
        <v>910</v>
      </c>
      <c r="D272" s="40" t="b">
        <v>0</v>
      </c>
      <c r="E272" s="41"/>
      <c r="F272" s="41"/>
      <c r="G272" s="41"/>
      <c r="H272" s="41"/>
      <c r="I272" s="41"/>
      <c r="J272" s="41"/>
      <c r="K272" s="41"/>
      <c r="L272" s="41"/>
      <c r="M272" s="41"/>
      <c r="N272" s="34"/>
      <c r="O272" s="20" t="s">
        <v>911</v>
      </c>
      <c r="P272" s="193" t="b">
        <v>0</v>
      </c>
      <c r="Q272" s="203" t="str">
        <f>HYPERLINK("https://youtu.be/NZZ9p1HbeHs?t=28", "-If Vivienne chooses to have the lifespan of an orielle in Warble of a Smitten Knight, you can find her Skellige. If you pass 7 years of in game time, she can be found dead in her house. @0:28")</f>
        <v>-If Vivienne chooses to have the lifespan of an orielle in Warble of a Smitten Knight, you can find her Skellige. If you pass 7 years of in game time, she can be found dead in her house. @0:28</v>
      </c>
      <c r="R272" s="193" t="b">
        <v>0</v>
      </c>
    </row>
    <row r="273" spans="1:18" ht="12.75" x14ac:dyDescent="0.2">
      <c r="A273" s="204" t="s">
        <v>912</v>
      </c>
      <c r="B273" s="205"/>
      <c r="C273" s="26" t="s">
        <v>913</v>
      </c>
      <c r="D273" s="27" t="b">
        <v>0</v>
      </c>
      <c r="E273" s="41"/>
      <c r="F273" s="41"/>
      <c r="G273" s="41"/>
      <c r="H273" s="41"/>
      <c r="I273" s="41"/>
      <c r="J273" s="41"/>
      <c r="K273" s="41"/>
      <c r="L273" s="41"/>
      <c r="M273" s="41"/>
      <c r="N273" s="34"/>
      <c r="O273" s="112" t="s">
        <v>914</v>
      </c>
      <c r="P273" s="194" t="b">
        <v>0</v>
      </c>
      <c r="Q273" s="203" t="str">
        <f>HYPERLINK("https://youtu.be/NZZ9p1HbeHs?t=256", "-If using console commands, there seems to be an end of time that breaks the game @4:16")</f>
        <v>-If using console commands, there seems to be an end of time that breaks the game @4:16</v>
      </c>
      <c r="R273" s="193" t="b">
        <v>0</v>
      </c>
    </row>
    <row r="274" spans="1:18" ht="12.75" x14ac:dyDescent="0.2">
      <c r="A274" s="8" t="s">
        <v>896</v>
      </c>
      <c r="B274" s="39" t="b">
        <v>0</v>
      </c>
      <c r="C274" s="10" t="s">
        <v>915</v>
      </c>
      <c r="D274" s="40" t="b">
        <v>0</v>
      </c>
      <c r="E274" s="41"/>
      <c r="F274" s="41"/>
      <c r="G274" s="41"/>
      <c r="H274" s="41"/>
      <c r="I274" s="41"/>
      <c r="J274" s="41"/>
      <c r="K274" s="41"/>
      <c r="L274" s="41"/>
      <c r="M274" s="41"/>
      <c r="N274" s="34"/>
      <c r="O274" s="48" t="s">
        <v>916</v>
      </c>
      <c r="P274" s="193" t="b">
        <v>0</v>
      </c>
      <c r="Q274" s="49" t="s">
        <v>917</v>
      </c>
      <c r="R274" s="193" t="b">
        <v>0</v>
      </c>
    </row>
    <row r="275" spans="1:18" ht="12.75" x14ac:dyDescent="0.2">
      <c r="A275" s="24" t="s">
        <v>918</v>
      </c>
      <c r="B275" s="25" t="b">
        <v>0</v>
      </c>
      <c r="C275" s="26" t="s">
        <v>919</v>
      </c>
      <c r="D275" s="27" t="b">
        <v>0</v>
      </c>
      <c r="E275" s="41"/>
      <c r="F275" s="41"/>
      <c r="G275" s="41"/>
      <c r="H275" s="41"/>
      <c r="I275" s="41"/>
      <c r="J275" s="41"/>
      <c r="K275" s="41"/>
      <c r="L275" s="41"/>
      <c r="M275" s="41"/>
      <c r="N275" s="34"/>
      <c r="O275" s="112" t="s">
        <v>920</v>
      </c>
      <c r="P275" s="194" t="b">
        <v>0</v>
      </c>
      <c r="Q275" s="44" t="s">
        <v>921</v>
      </c>
      <c r="R275" s="193" t="b">
        <v>0</v>
      </c>
    </row>
    <row r="276" spans="1:18" ht="12.75" x14ac:dyDescent="0.2">
      <c r="A276" s="8" t="s">
        <v>922</v>
      </c>
      <c r="B276" s="39" t="b">
        <v>0</v>
      </c>
      <c r="C276" s="10" t="s">
        <v>923</v>
      </c>
      <c r="D276" s="40" t="b">
        <v>0</v>
      </c>
      <c r="E276" s="41"/>
      <c r="F276" s="41"/>
      <c r="G276" s="41"/>
      <c r="H276" s="41"/>
      <c r="I276" s="41"/>
      <c r="J276" s="41"/>
      <c r="K276" s="41"/>
      <c r="L276" s="41"/>
      <c r="M276" s="41"/>
      <c r="N276" s="34"/>
      <c r="O276" s="48" t="s">
        <v>924</v>
      </c>
      <c r="P276" s="193" t="b">
        <v>0</v>
      </c>
      <c r="Q276" s="206" t="s">
        <v>925</v>
      </c>
      <c r="R276" s="193" t="b">
        <v>0</v>
      </c>
    </row>
    <row r="277" spans="1:18" ht="12.75" x14ac:dyDescent="0.2">
      <c r="A277" s="24" t="s">
        <v>906</v>
      </c>
      <c r="B277" s="25" t="b">
        <v>0</v>
      </c>
      <c r="C277" s="26" t="s">
        <v>926</v>
      </c>
      <c r="D277" s="27" t="b">
        <v>0</v>
      </c>
      <c r="E277" s="41"/>
      <c r="F277" s="41"/>
      <c r="G277" s="41"/>
      <c r="H277" s="41"/>
      <c r="I277" s="41"/>
      <c r="J277" s="41"/>
      <c r="K277" s="41"/>
      <c r="L277" s="41"/>
      <c r="M277" s="41"/>
      <c r="N277" s="34"/>
      <c r="O277" s="35" t="s">
        <v>927</v>
      </c>
      <c r="P277" s="194" t="b">
        <v>0</v>
      </c>
      <c r="Q277" s="206" t="s">
        <v>928</v>
      </c>
      <c r="R277" s="193" t="b">
        <v>0</v>
      </c>
    </row>
    <row r="278" spans="1:18" ht="12.75" x14ac:dyDescent="0.2">
      <c r="A278" s="8" t="s">
        <v>929</v>
      </c>
      <c r="B278" s="39" t="b">
        <v>0</v>
      </c>
      <c r="C278" s="10" t="s">
        <v>930</v>
      </c>
      <c r="D278" s="40" t="b">
        <v>0</v>
      </c>
      <c r="E278" s="41"/>
      <c r="F278" s="41"/>
      <c r="G278" s="41"/>
      <c r="H278" s="41"/>
      <c r="I278" s="41"/>
      <c r="J278" s="41"/>
      <c r="K278" s="41"/>
      <c r="L278" s="41"/>
      <c r="M278" s="41"/>
      <c r="N278" s="34"/>
      <c r="O278" s="20" t="s">
        <v>931</v>
      </c>
      <c r="P278" s="193" t="b">
        <v>0</v>
      </c>
      <c r="Q278" s="206" t="s">
        <v>932</v>
      </c>
      <c r="R278" s="193" t="b">
        <v>0</v>
      </c>
    </row>
    <row r="279" spans="1:18" ht="12.75" x14ac:dyDescent="0.2">
      <c r="A279" s="28"/>
      <c r="B279" s="19"/>
      <c r="C279" s="26" t="s">
        <v>933</v>
      </c>
      <c r="D279" s="27" t="b">
        <v>0</v>
      </c>
      <c r="E279" s="41"/>
      <c r="F279" s="41"/>
      <c r="G279" s="41"/>
      <c r="H279" s="41"/>
      <c r="I279" s="41"/>
      <c r="J279" s="41"/>
      <c r="K279" s="41"/>
      <c r="L279" s="41"/>
      <c r="M279" s="41"/>
      <c r="N279" s="34"/>
      <c r="O279" s="112" t="s">
        <v>934</v>
      </c>
      <c r="P279" s="194" t="b">
        <v>0</v>
      </c>
      <c r="Q279" s="206" t="s">
        <v>935</v>
      </c>
      <c r="R279" s="193" t="b">
        <v>0</v>
      </c>
    </row>
    <row r="280" spans="1:18" ht="12.75" x14ac:dyDescent="0.2">
      <c r="A280" s="41"/>
      <c r="B280" s="34"/>
      <c r="C280" s="10" t="s">
        <v>936</v>
      </c>
      <c r="D280" s="40" t="b">
        <v>0</v>
      </c>
      <c r="E280" s="41"/>
      <c r="F280" s="41"/>
      <c r="G280" s="41"/>
      <c r="H280" s="41"/>
      <c r="I280" s="41"/>
      <c r="J280" s="41"/>
      <c r="K280" s="41"/>
      <c r="L280" s="41"/>
      <c r="M280" s="41"/>
      <c r="N280" s="34"/>
      <c r="O280" s="48" t="s">
        <v>937</v>
      </c>
      <c r="P280" s="193" t="b">
        <v>0</v>
      </c>
      <c r="Q280" s="44" t="s">
        <v>938</v>
      </c>
      <c r="R280" s="193" t="b">
        <v>0</v>
      </c>
    </row>
    <row r="281" spans="1:18" ht="12.75" x14ac:dyDescent="0.2">
      <c r="A281" s="41"/>
      <c r="B281" s="34"/>
      <c r="C281" s="207" t="s">
        <v>939</v>
      </c>
      <c r="D281" s="208" t="b">
        <v>0</v>
      </c>
      <c r="E281" s="41"/>
      <c r="F281" s="41"/>
      <c r="G281" s="41"/>
      <c r="H281" s="41"/>
      <c r="I281" s="41"/>
      <c r="J281" s="41"/>
      <c r="K281" s="41"/>
      <c r="L281" s="41"/>
      <c r="M281" s="41"/>
      <c r="N281" s="34"/>
      <c r="O281" s="35" t="s">
        <v>940</v>
      </c>
      <c r="P281" s="194" t="b">
        <v>0</v>
      </c>
      <c r="Q281" s="44" t="s">
        <v>941</v>
      </c>
      <c r="R281" s="193" t="b">
        <v>0</v>
      </c>
    </row>
    <row r="282" spans="1:18" ht="12.75" x14ac:dyDescent="0.2">
      <c r="A282" s="41"/>
      <c r="B282" s="34"/>
      <c r="C282" s="10" t="s">
        <v>942</v>
      </c>
      <c r="D282" s="40" t="b">
        <v>0</v>
      </c>
      <c r="E282" s="41"/>
      <c r="F282" s="41"/>
      <c r="G282" s="41"/>
      <c r="H282" s="41"/>
      <c r="I282" s="41"/>
      <c r="J282" s="41"/>
      <c r="K282" s="41"/>
      <c r="L282" s="41"/>
      <c r="M282" s="41"/>
      <c r="N282" s="34"/>
      <c r="O282" s="48" t="s">
        <v>943</v>
      </c>
      <c r="P282" s="193" t="b">
        <v>0</v>
      </c>
      <c r="Q282" s="44" t="s">
        <v>944</v>
      </c>
      <c r="R282" s="193" t="b">
        <v>0</v>
      </c>
    </row>
    <row r="283" spans="1:18" ht="12.75" x14ac:dyDescent="0.2">
      <c r="A283" s="41"/>
      <c r="B283" s="34"/>
      <c r="C283" s="26" t="s">
        <v>945</v>
      </c>
      <c r="D283" s="27" t="b">
        <v>0</v>
      </c>
      <c r="E283" s="41"/>
      <c r="F283" s="41"/>
      <c r="G283" s="41"/>
      <c r="H283" s="41"/>
      <c r="I283" s="41"/>
      <c r="J283" s="41"/>
      <c r="K283" s="41"/>
      <c r="L283" s="41"/>
      <c r="M283" s="41"/>
      <c r="N283" s="34"/>
      <c r="O283" s="112" t="s">
        <v>946</v>
      </c>
      <c r="P283" s="194" t="b">
        <v>0</v>
      </c>
      <c r="Q283" s="209" t="s">
        <v>947</v>
      </c>
      <c r="R283" s="193" t="b">
        <v>0</v>
      </c>
    </row>
    <row r="284" spans="1:18" ht="12.75" x14ac:dyDescent="0.2">
      <c r="A284" s="41"/>
      <c r="B284" s="34"/>
      <c r="C284" s="10" t="s">
        <v>948</v>
      </c>
      <c r="D284" s="40" t="b">
        <v>0</v>
      </c>
      <c r="E284" s="41"/>
      <c r="F284" s="41"/>
      <c r="G284" s="41"/>
      <c r="H284" s="41"/>
      <c r="I284" s="41"/>
      <c r="J284" s="41"/>
      <c r="K284" s="41"/>
      <c r="L284" s="41"/>
      <c r="M284" s="41"/>
      <c r="N284" s="34"/>
      <c r="O284" s="20" t="s">
        <v>949</v>
      </c>
      <c r="P284" s="193" t="b">
        <v>0</v>
      </c>
      <c r="Q284" s="209" t="s">
        <v>950</v>
      </c>
      <c r="R284" s="193" t="b">
        <v>0</v>
      </c>
    </row>
    <row r="285" spans="1:18" ht="12.75" x14ac:dyDescent="0.2">
      <c r="A285" s="41"/>
      <c r="B285" s="34"/>
      <c r="C285" s="26" t="s">
        <v>951</v>
      </c>
      <c r="D285" s="27" t="b">
        <v>0</v>
      </c>
      <c r="E285" s="41"/>
      <c r="F285" s="41"/>
      <c r="G285" s="41"/>
      <c r="H285" s="41"/>
      <c r="I285" s="41"/>
      <c r="J285" s="41"/>
      <c r="K285" s="41"/>
      <c r="L285" s="41"/>
      <c r="M285" s="41"/>
      <c r="N285" s="34"/>
      <c r="O285" s="112" t="s">
        <v>952</v>
      </c>
      <c r="P285" s="194" t="b">
        <v>0</v>
      </c>
      <c r="Q285" s="44" t="s">
        <v>953</v>
      </c>
      <c r="R285" s="193" t="b">
        <v>0</v>
      </c>
    </row>
    <row r="286" spans="1:18" ht="12.75" x14ac:dyDescent="0.2">
      <c r="A286" s="41"/>
      <c r="B286" s="34"/>
      <c r="C286" s="10" t="s">
        <v>954</v>
      </c>
      <c r="D286" s="40" t="b">
        <v>0</v>
      </c>
      <c r="E286" s="41"/>
      <c r="F286" s="41"/>
      <c r="G286" s="41"/>
      <c r="H286" s="41"/>
      <c r="I286" s="41"/>
      <c r="J286" s="41"/>
      <c r="K286" s="41"/>
      <c r="L286" s="41"/>
      <c r="M286" s="41"/>
      <c r="N286" s="34"/>
      <c r="O286" s="48" t="s">
        <v>955</v>
      </c>
      <c r="P286" s="193" t="b">
        <v>0</v>
      </c>
      <c r="Q286" s="44" t="s">
        <v>956</v>
      </c>
      <c r="R286" s="193" t="b">
        <v>0</v>
      </c>
    </row>
    <row r="287" spans="1:18" ht="12.75" x14ac:dyDescent="0.2">
      <c r="A287" s="41"/>
      <c r="B287" s="34"/>
      <c r="C287" s="26" t="s">
        <v>957</v>
      </c>
      <c r="D287" s="27" t="b">
        <v>0</v>
      </c>
      <c r="E287" s="41"/>
      <c r="F287" s="41"/>
      <c r="G287" s="41"/>
      <c r="H287" s="41"/>
      <c r="I287" s="41"/>
      <c r="J287" s="41"/>
      <c r="K287" s="41"/>
      <c r="L287" s="41"/>
      <c r="M287" s="41"/>
      <c r="N287" s="34"/>
      <c r="O287" s="112" t="s">
        <v>958</v>
      </c>
      <c r="P287" s="194" t="b">
        <v>0</v>
      </c>
      <c r="Q287" s="44" t="s">
        <v>959</v>
      </c>
      <c r="R287" s="193" t="b">
        <v>0</v>
      </c>
    </row>
    <row r="288" spans="1:18" ht="12.75" x14ac:dyDescent="0.2">
      <c r="A288" s="41"/>
      <c r="B288" s="41"/>
      <c r="C288" s="210" t="s">
        <v>960</v>
      </c>
      <c r="D288" s="177" t="b">
        <v>0</v>
      </c>
      <c r="E288" s="41"/>
      <c r="F288" s="41"/>
      <c r="G288" s="41"/>
      <c r="H288" s="41"/>
      <c r="I288" s="41"/>
      <c r="J288" s="41"/>
      <c r="K288" s="41"/>
      <c r="L288" s="41"/>
      <c r="M288" s="41"/>
      <c r="N288" s="34"/>
      <c r="O288" s="20" t="s">
        <v>961</v>
      </c>
      <c r="P288" s="193" t="b">
        <v>0</v>
      </c>
      <c r="Q288" s="44" t="s">
        <v>962</v>
      </c>
      <c r="R288" s="193" t="b">
        <v>0</v>
      </c>
    </row>
    <row r="289" spans="1:18" ht="12.75" x14ac:dyDescent="0.2">
      <c r="A289" s="41"/>
      <c r="B289" s="41"/>
      <c r="C289" s="41"/>
      <c r="D289" s="41"/>
      <c r="E289" s="41"/>
      <c r="F289" s="41"/>
      <c r="G289" s="41"/>
      <c r="H289" s="41"/>
      <c r="I289" s="41"/>
      <c r="J289" s="41"/>
      <c r="K289" s="41"/>
      <c r="L289" s="41"/>
      <c r="M289" s="41"/>
      <c r="N289" s="34"/>
      <c r="O289" s="35" t="s">
        <v>963</v>
      </c>
      <c r="P289" s="194" t="b">
        <v>0</v>
      </c>
      <c r="Q289" s="44" t="s">
        <v>964</v>
      </c>
      <c r="R289" s="193" t="b">
        <v>0</v>
      </c>
    </row>
    <row r="290" spans="1:18" ht="12.75" x14ac:dyDescent="0.2">
      <c r="A290" s="41"/>
      <c r="B290" s="41"/>
      <c r="C290" s="41"/>
      <c r="D290" s="41"/>
      <c r="E290" s="41"/>
      <c r="F290" s="41"/>
      <c r="G290" s="41"/>
      <c r="H290" s="41"/>
      <c r="I290" s="41"/>
      <c r="J290" s="41"/>
      <c r="K290" s="41"/>
      <c r="L290" s="41"/>
      <c r="M290" s="41"/>
      <c r="N290" s="34"/>
      <c r="O290" s="20" t="s">
        <v>965</v>
      </c>
      <c r="P290" s="193" t="b">
        <v>0</v>
      </c>
      <c r="Q290" s="44" t="s">
        <v>966</v>
      </c>
      <c r="R290" s="193" t="b">
        <v>0</v>
      </c>
    </row>
    <row r="291" spans="1:18" ht="12.75" x14ac:dyDescent="0.2">
      <c r="A291" s="41"/>
      <c r="B291" s="41"/>
      <c r="C291" s="41"/>
      <c r="D291" s="41"/>
      <c r="E291" s="41"/>
      <c r="F291" s="41"/>
      <c r="G291" s="41"/>
      <c r="H291" s="41"/>
      <c r="I291" s="41"/>
      <c r="J291" s="41"/>
      <c r="K291" s="41"/>
      <c r="L291" s="41"/>
      <c r="M291" s="41"/>
      <c r="N291" s="34"/>
      <c r="O291" s="35" t="s">
        <v>967</v>
      </c>
      <c r="P291" s="194" t="b">
        <v>0</v>
      </c>
      <c r="Q291" s="44" t="s">
        <v>968</v>
      </c>
      <c r="R291" s="193" t="b">
        <v>0</v>
      </c>
    </row>
    <row r="292" spans="1:18" ht="12.75" x14ac:dyDescent="0.2">
      <c r="A292" s="41"/>
      <c r="B292" s="41"/>
      <c r="C292" s="41"/>
      <c r="D292" s="41"/>
      <c r="E292" s="41"/>
      <c r="F292" s="41"/>
      <c r="G292" s="41"/>
      <c r="H292" s="41"/>
      <c r="I292" s="41"/>
      <c r="J292" s="41"/>
      <c r="K292" s="41"/>
      <c r="L292" s="41"/>
      <c r="M292" s="41"/>
      <c r="N292" s="34"/>
      <c r="O292" s="20" t="s">
        <v>969</v>
      </c>
      <c r="P292" s="193" t="b">
        <v>0</v>
      </c>
      <c r="Q292" s="44" t="s">
        <v>970</v>
      </c>
      <c r="R292" s="193" t="b">
        <v>0</v>
      </c>
    </row>
    <row r="293" spans="1:18" ht="12.75" x14ac:dyDescent="0.2">
      <c r="A293" s="41"/>
      <c r="B293" s="41"/>
      <c r="C293" s="41"/>
      <c r="D293" s="41"/>
      <c r="E293" s="41"/>
      <c r="F293" s="41"/>
      <c r="G293" s="41"/>
      <c r="H293" s="41"/>
      <c r="I293" s="41"/>
      <c r="J293" s="41"/>
      <c r="K293" s="41"/>
      <c r="L293" s="41"/>
      <c r="M293" s="41"/>
      <c r="N293" s="34"/>
      <c r="O293" s="35" t="s">
        <v>971</v>
      </c>
      <c r="P293" s="194" t="b">
        <v>0</v>
      </c>
      <c r="Q293" s="211" t="s">
        <v>972</v>
      </c>
      <c r="R293" s="193" t="b">
        <v>0</v>
      </c>
    </row>
    <row r="294" spans="1:18" ht="12.75" x14ac:dyDescent="0.2">
      <c r="A294" s="41"/>
      <c r="B294" s="41"/>
      <c r="C294" s="41"/>
      <c r="D294" s="41"/>
      <c r="E294" s="41"/>
      <c r="F294" s="41"/>
      <c r="G294" s="41"/>
      <c r="H294" s="41"/>
      <c r="I294" s="41"/>
      <c r="J294" s="41"/>
      <c r="K294" s="41"/>
      <c r="L294" s="41"/>
      <c r="M294" s="41"/>
      <c r="N294" s="34"/>
      <c r="O294" s="48" t="s">
        <v>973</v>
      </c>
      <c r="P294" s="193" t="b">
        <v>0</v>
      </c>
      <c r="Q294" s="49" t="s">
        <v>974</v>
      </c>
      <c r="R294" s="193" t="b">
        <v>0</v>
      </c>
    </row>
    <row r="295" spans="1:18" ht="12.75" x14ac:dyDescent="0.2">
      <c r="A295" s="41"/>
      <c r="B295" s="41"/>
      <c r="C295" s="41"/>
      <c r="D295" s="41"/>
      <c r="E295" s="41"/>
      <c r="F295" s="41"/>
      <c r="G295" s="41"/>
      <c r="H295" s="41"/>
      <c r="I295" s="41"/>
      <c r="J295" s="41"/>
      <c r="K295" s="41"/>
      <c r="L295" s="41"/>
      <c r="M295" s="41"/>
      <c r="N295" s="34"/>
      <c r="O295" s="112" t="s">
        <v>975</v>
      </c>
      <c r="P295" s="194" t="b">
        <v>0</v>
      </c>
      <c r="Q295" s="49" t="s">
        <v>976</v>
      </c>
      <c r="R295" s="193" t="b">
        <v>0</v>
      </c>
    </row>
    <row r="296" spans="1:18" ht="12.75" x14ac:dyDescent="0.2">
      <c r="A296" s="41"/>
      <c r="B296" s="41"/>
      <c r="C296" s="41"/>
      <c r="D296" s="41"/>
      <c r="E296" s="41"/>
      <c r="F296" s="41"/>
      <c r="G296" s="41"/>
      <c r="H296" s="41"/>
      <c r="I296" s="41"/>
      <c r="J296" s="41"/>
      <c r="K296" s="41"/>
      <c r="L296" s="41"/>
      <c r="M296" s="41"/>
      <c r="N296" s="34"/>
      <c r="O296" s="48" t="s">
        <v>977</v>
      </c>
      <c r="P296" s="193" t="b">
        <v>0</v>
      </c>
      <c r="Q296" s="49" t="s">
        <v>978</v>
      </c>
      <c r="R296" s="193" t="b">
        <v>0</v>
      </c>
    </row>
    <row r="297" spans="1:18" ht="12.75" x14ac:dyDescent="0.2">
      <c r="A297" s="41"/>
      <c r="B297" s="41"/>
      <c r="C297" s="41"/>
      <c r="D297" s="41"/>
      <c r="E297" s="41"/>
      <c r="F297" s="41"/>
      <c r="G297" s="41"/>
      <c r="H297" s="41"/>
      <c r="I297" s="41"/>
      <c r="J297" s="41"/>
      <c r="K297" s="41"/>
      <c r="L297" s="41"/>
      <c r="M297" s="41"/>
      <c r="N297" s="34"/>
      <c r="O297" s="35" t="s">
        <v>979</v>
      </c>
      <c r="P297" s="194" t="b">
        <v>0</v>
      </c>
      <c r="Q297" s="49" t="s">
        <v>980</v>
      </c>
      <c r="R297" s="193" t="b">
        <v>0</v>
      </c>
    </row>
    <row r="298" spans="1:18" ht="12.75" x14ac:dyDescent="0.2">
      <c r="A298" s="41"/>
      <c r="B298" s="41"/>
      <c r="C298" s="41"/>
      <c r="D298" s="41"/>
      <c r="E298" s="41"/>
      <c r="F298" s="41"/>
      <c r="G298" s="41"/>
      <c r="H298" s="41"/>
      <c r="I298" s="41"/>
      <c r="J298" s="41"/>
      <c r="K298" s="41"/>
      <c r="L298" s="41"/>
      <c r="M298" s="41"/>
      <c r="N298" s="34"/>
      <c r="O298" s="20" t="s">
        <v>981</v>
      </c>
      <c r="P298" s="193" t="b">
        <v>0</v>
      </c>
      <c r="Q298" s="49" t="s">
        <v>982</v>
      </c>
      <c r="R298" s="193" t="b">
        <v>0</v>
      </c>
    </row>
    <row r="299" spans="1:18" ht="12.75" x14ac:dyDescent="0.2">
      <c r="A299" s="41"/>
      <c r="B299" s="41"/>
      <c r="C299" s="41"/>
      <c r="D299" s="41"/>
      <c r="E299" s="41"/>
      <c r="F299" s="41"/>
      <c r="G299" s="41"/>
      <c r="H299" s="41"/>
      <c r="I299" s="41"/>
      <c r="J299" s="41"/>
      <c r="K299" s="41"/>
      <c r="L299" s="41"/>
      <c r="M299" s="41"/>
      <c r="N299" s="34"/>
      <c r="O299" s="112" t="s">
        <v>983</v>
      </c>
      <c r="P299" s="194" t="b">
        <v>0</v>
      </c>
      <c r="Q299" s="49" t="s">
        <v>984</v>
      </c>
      <c r="R299" s="193" t="b">
        <v>0</v>
      </c>
    </row>
    <row r="300" spans="1:18" ht="12.75" x14ac:dyDescent="0.2">
      <c r="A300" s="41"/>
      <c r="B300" s="41"/>
      <c r="C300" s="41"/>
      <c r="D300" s="41"/>
      <c r="E300" s="41"/>
      <c r="F300" s="41"/>
      <c r="G300" s="41"/>
      <c r="H300" s="41"/>
      <c r="I300" s="41"/>
      <c r="J300" s="41"/>
      <c r="K300" s="41"/>
      <c r="L300" s="41"/>
      <c r="M300" s="41"/>
      <c r="N300" s="34"/>
      <c r="O300" s="20" t="s">
        <v>985</v>
      </c>
      <c r="P300" s="193" t="b">
        <v>0</v>
      </c>
      <c r="Q300" s="49" t="s">
        <v>986</v>
      </c>
      <c r="R300" s="193" t="b">
        <v>0</v>
      </c>
    </row>
    <row r="301" spans="1:18" ht="12.75" x14ac:dyDescent="0.2">
      <c r="A301" s="41"/>
      <c r="B301" s="41"/>
      <c r="C301" s="41"/>
      <c r="D301" s="41"/>
      <c r="E301" s="41"/>
      <c r="F301" s="41"/>
      <c r="G301" s="41"/>
      <c r="H301" s="41"/>
      <c r="I301" s="41"/>
      <c r="J301" s="41"/>
      <c r="K301" s="41"/>
      <c r="L301" s="41"/>
      <c r="M301" s="41"/>
      <c r="N301" s="34"/>
      <c r="O301" s="112" t="s">
        <v>987</v>
      </c>
      <c r="P301" s="194" t="b">
        <v>0</v>
      </c>
      <c r="Q301" s="49" t="s">
        <v>988</v>
      </c>
      <c r="R301" s="193" t="b">
        <v>0</v>
      </c>
    </row>
    <row r="302" spans="1:18" ht="12.75" x14ac:dyDescent="0.2">
      <c r="A302" s="41"/>
      <c r="B302" s="41"/>
      <c r="C302" s="41"/>
      <c r="D302" s="41"/>
      <c r="E302" s="41"/>
      <c r="F302" s="41"/>
      <c r="G302" s="41"/>
      <c r="H302" s="41"/>
      <c r="I302" s="41"/>
      <c r="J302" s="41"/>
      <c r="K302" s="41"/>
      <c r="L302" s="41"/>
      <c r="M302" s="41"/>
      <c r="N302" s="34"/>
      <c r="O302" s="20" t="s">
        <v>989</v>
      </c>
      <c r="P302" s="193" t="b">
        <v>0</v>
      </c>
      <c r="Q302" s="211" t="s">
        <v>990</v>
      </c>
      <c r="R302" s="193" t="b">
        <v>0</v>
      </c>
    </row>
    <row r="303" spans="1:18" ht="12.75" x14ac:dyDescent="0.2">
      <c r="A303" s="41"/>
      <c r="B303" s="41"/>
      <c r="C303" s="41"/>
      <c r="D303" s="41"/>
      <c r="E303" s="41"/>
      <c r="F303" s="41"/>
      <c r="G303" s="41"/>
      <c r="H303" s="41"/>
      <c r="I303" s="41"/>
      <c r="J303" s="41"/>
      <c r="K303" s="41"/>
      <c r="L303" s="41"/>
      <c r="M303" s="41"/>
      <c r="N303" s="34"/>
      <c r="O303" s="112" t="s">
        <v>991</v>
      </c>
      <c r="P303" s="194" t="b">
        <v>0</v>
      </c>
      <c r="Q303" s="212" t="s">
        <v>992</v>
      </c>
      <c r="R303" s="193" t="b">
        <v>0</v>
      </c>
    </row>
    <row r="304" spans="1:18" ht="12.75" x14ac:dyDescent="0.2">
      <c r="A304" s="41"/>
      <c r="B304" s="41"/>
      <c r="C304" s="41"/>
      <c r="D304" s="41"/>
      <c r="E304" s="41"/>
      <c r="F304" s="41"/>
      <c r="G304" s="41"/>
      <c r="H304" s="41"/>
      <c r="I304" s="41"/>
      <c r="J304" s="41"/>
      <c r="K304" s="41"/>
      <c r="L304" s="41"/>
      <c r="M304" s="41"/>
      <c r="N304" s="34"/>
      <c r="O304" s="20" t="s">
        <v>993</v>
      </c>
      <c r="P304" s="193" t="b">
        <v>0</v>
      </c>
      <c r="Q304" s="110" t="s">
        <v>994</v>
      </c>
      <c r="R304" s="193" t="b">
        <v>0</v>
      </c>
    </row>
    <row r="305" spans="1:18" ht="12.75" x14ac:dyDescent="0.2">
      <c r="A305" s="41"/>
      <c r="B305" s="41"/>
      <c r="C305" s="41"/>
      <c r="D305" s="41"/>
      <c r="E305" s="41"/>
      <c r="F305" s="41"/>
      <c r="G305" s="41"/>
      <c r="H305" s="41"/>
      <c r="I305" s="41"/>
      <c r="J305" s="41"/>
      <c r="K305" s="41"/>
      <c r="L305" s="41"/>
      <c r="M305" s="41"/>
      <c r="N305" s="34"/>
      <c r="O305" s="35" t="s">
        <v>995</v>
      </c>
      <c r="P305" s="194" t="b">
        <v>0</v>
      </c>
      <c r="Q305" s="211" t="s">
        <v>996</v>
      </c>
      <c r="R305" s="193" t="b">
        <v>0</v>
      </c>
    </row>
    <row r="306" spans="1:18" ht="12.75" x14ac:dyDescent="0.2">
      <c r="A306" s="41"/>
      <c r="B306" s="41"/>
      <c r="C306" s="41"/>
      <c r="D306" s="41"/>
      <c r="E306" s="41"/>
      <c r="F306" s="41"/>
      <c r="G306" s="41"/>
      <c r="H306" s="41"/>
      <c r="I306" s="41"/>
      <c r="J306" s="41"/>
      <c r="K306" s="41"/>
      <c r="L306" s="41"/>
      <c r="M306" s="41"/>
      <c r="N306" s="34"/>
      <c r="O306" s="48" t="s">
        <v>997</v>
      </c>
      <c r="P306" s="193" t="b">
        <v>0</v>
      </c>
      <c r="Q306" s="110" t="s">
        <v>998</v>
      </c>
      <c r="R306" s="193" t="b">
        <v>0</v>
      </c>
    </row>
    <row r="307" spans="1:18" ht="12.75" x14ac:dyDescent="0.2">
      <c r="A307" s="41"/>
      <c r="B307" s="41"/>
      <c r="C307" s="41"/>
      <c r="D307" s="41"/>
      <c r="E307" s="41"/>
      <c r="F307" s="41"/>
      <c r="G307" s="41"/>
      <c r="H307" s="41"/>
      <c r="I307" s="41"/>
      <c r="J307" s="41"/>
      <c r="K307" s="41"/>
      <c r="L307" s="41"/>
      <c r="M307" s="41"/>
      <c r="N307" s="34"/>
      <c r="O307" s="35" t="s">
        <v>999</v>
      </c>
      <c r="P307" s="194" t="b">
        <v>0</v>
      </c>
      <c r="Q307" s="110" t="s">
        <v>1000</v>
      </c>
      <c r="R307" s="193" t="b">
        <v>0</v>
      </c>
    </row>
    <row r="308" spans="1:18" ht="12.75" x14ac:dyDescent="0.2">
      <c r="A308" s="41"/>
      <c r="B308" s="41"/>
      <c r="C308" s="41"/>
      <c r="D308" s="41"/>
      <c r="E308" s="41"/>
      <c r="F308" s="41"/>
      <c r="G308" s="41"/>
      <c r="H308" s="41"/>
      <c r="I308" s="41"/>
      <c r="J308" s="41"/>
      <c r="K308" s="41"/>
      <c r="L308" s="41"/>
      <c r="M308" s="41"/>
      <c r="N308" s="34"/>
      <c r="O308" s="48" t="s">
        <v>1001</v>
      </c>
      <c r="P308" s="193" t="b">
        <v>0</v>
      </c>
      <c r="Q308" s="110" t="s">
        <v>1002</v>
      </c>
      <c r="R308" s="193" t="b">
        <v>0</v>
      </c>
    </row>
    <row r="309" spans="1:18" ht="12.75" x14ac:dyDescent="0.2">
      <c r="A309" s="41"/>
      <c r="B309" s="41"/>
      <c r="C309" s="41"/>
      <c r="D309" s="41"/>
      <c r="E309" s="41"/>
      <c r="F309" s="41"/>
      <c r="G309" s="41"/>
      <c r="H309" s="41"/>
      <c r="I309" s="41"/>
      <c r="J309" s="41"/>
      <c r="K309" s="41"/>
      <c r="L309" s="41"/>
      <c r="M309" s="41"/>
      <c r="N309" s="34"/>
      <c r="O309" s="35" t="s">
        <v>1003</v>
      </c>
      <c r="P309" s="194" t="b">
        <v>0</v>
      </c>
      <c r="Q309" s="110" t="s">
        <v>1004</v>
      </c>
      <c r="R309" s="193" t="b">
        <v>0</v>
      </c>
    </row>
    <row r="310" spans="1:18" ht="12.75" x14ac:dyDescent="0.2">
      <c r="A310" s="41"/>
      <c r="B310" s="41"/>
      <c r="C310" s="41"/>
      <c r="D310" s="41"/>
      <c r="E310" s="41"/>
      <c r="F310" s="41"/>
      <c r="G310" s="41"/>
      <c r="H310" s="41"/>
      <c r="I310" s="41"/>
      <c r="J310" s="41"/>
      <c r="K310" s="41"/>
      <c r="L310" s="41"/>
      <c r="M310" s="41"/>
      <c r="N310" s="34"/>
      <c r="O310" s="48" t="s">
        <v>1005</v>
      </c>
      <c r="P310" s="193" t="b">
        <v>0</v>
      </c>
      <c r="Q310" s="56" t="s">
        <v>1006</v>
      </c>
      <c r="R310" s="193" t="b">
        <v>0</v>
      </c>
    </row>
    <row r="311" spans="1:18" ht="12.75" x14ac:dyDescent="0.2">
      <c r="A311" s="41"/>
      <c r="B311" s="41"/>
      <c r="C311" s="41"/>
      <c r="D311" s="41"/>
      <c r="E311" s="41"/>
      <c r="F311" s="41"/>
      <c r="G311" s="41"/>
      <c r="H311" s="41"/>
      <c r="I311" s="41"/>
      <c r="J311" s="41"/>
      <c r="K311" s="41"/>
      <c r="L311" s="41"/>
      <c r="M311" s="41"/>
      <c r="N311" s="34"/>
      <c r="O311" s="112" t="s">
        <v>1007</v>
      </c>
      <c r="P311" s="194" t="b">
        <v>0</v>
      </c>
      <c r="Q311" s="57" t="s">
        <v>1008</v>
      </c>
      <c r="R311" s="194" t="b">
        <v>0</v>
      </c>
    </row>
    <row r="312" spans="1:18" ht="12.75" x14ac:dyDescent="0.2">
      <c r="A312" s="41"/>
      <c r="B312" s="41"/>
      <c r="C312" s="41"/>
      <c r="D312" s="41"/>
      <c r="E312" s="41"/>
      <c r="F312" s="41"/>
      <c r="G312" s="41"/>
      <c r="H312" s="41"/>
      <c r="I312" s="41"/>
      <c r="J312" s="41"/>
      <c r="K312" s="41"/>
      <c r="L312" s="41"/>
      <c r="M312" s="41"/>
      <c r="N312" s="34"/>
      <c r="O312" s="20" t="s">
        <v>1009</v>
      </c>
      <c r="P312" s="193" t="b">
        <v>0</v>
      </c>
      <c r="Q312" s="49" t="s">
        <v>1010</v>
      </c>
      <c r="R312" s="193" t="b">
        <v>0</v>
      </c>
    </row>
    <row r="313" spans="1:18" ht="12.75" x14ac:dyDescent="0.2">
      <c r="A313" s="41"/>
      <c r="B313" s="41"/>
      <c r="C313" s="41"/>
      <c r="D313" s="41"/>
      <c r="E313" s="41"/>
      <c r="F313" s="41"/>
      <c r="G313" s="41"/>
      <c r="H313" s="41"/>
      <c r="I313" s="41"/>
      <c r="J313" s="41"/>
      <c r="K313" s="41"/>
      <c r="L313" s="41"/>
      <c r="M313" s="41"/>
      <c r="N313" s="34"/>
      <c r="O313" s="112" t="s">
        <v>1011</v>
      </c>
      <c r="P313" s="194" t="b">
        <v>0</v>
      </c>
      <c r="Q313" s="57" t="s">
        <v>1012</v>
      </c>
      <c r="R313" s="194" t="b">
        <v>0</v>
      </c>
    </row>
    <row r="314" spans="1:18" ht="12.75" x14ac:dyDescent="0.2">
      <c r="A314" s="41"/>
      <c r="B314" s="41"/>
      <c r="C314" s="41"/>
      <c r="D314" s="41"/>
      <c r="E314" s="41"/>
      <c r="F314" s="41"/>
      <c r="G314" s="41"/>
      <c r="H314" s="41"/>
      <c r="I314" s="41"/>
      <c r="J314" s="41"/>
      <c r="K314" s="41"/>
      <c r="L314" s="41"/>
      <c r="M314" s="41"/>
      <c r="N314" s="34"/>
      <c r="O314" s="48" t="s">
        <v>1013</v>
      </c>
      <c r="P314" s="193" t="b">
        <v>0</v>
      </c>
      <c r="Q314" s="49" t="s">
        <v>1014</v>
      </c>
      <c r="R314" s="193" t="b">
        <v>0</v>
      </c>
    </row>
    <row r="315" spans="1:18" ht="12.75" x14ac:dyDescent="0.2">
      <c r="A315" s="41"/>
      <c r="B315" s="41"/>
      <c r="C315" s="41"/>
      <c r="D315" s="41"/>
      <c r="E315" s="41"/>
      <c r="F315" s="41"/>
      <c r="G315" s="41"/>
      <c r="H315" s="41"/>
      <c r="I315" s="41"/>
      <c r="J315" s="41"/>
      <c r="K315" s="41"/>
      <c r="L315" s="41"/>
      <c r="M315" s="41"/>
      <c r="N315" s="34"/>
      <c r="O315" s="112" t="s">
        <v>1015</v>
      </c>
      <c r="P315" s="194" t="b">
        <v>0</v>
      </c>
      <c r="Q315" s="57" t="s">
        <v>1016</v>
      </c>
      <c r="R315" s="194" t="b">
        <v>0</v>
      </c>
    </row>
    <row r="316" spans="1:18" ht="12.75" x14ac:dyDescent="0.2">
      <c r="A316" s="41"/>
      <c r="B316" s="41"/>
      <c r="C316" s="41"/>
      <c r="D316" s="41"/>
      <c r="E316" s="41"/>
      <c r="F316" s="41"/>
      <c r="G316" s="41"/>
      <c r="H316" s="41"/>
      <c r="I316" s="41"/>
      <c r="J316" s="41"/>
      <c r="K316" s="41"/>
      <c r="L316" s="41"/>
      <c r="M316" s="41"/>
      <c r="N316" s="34"/>
      <c r="O316" s="48" t="s">
        <v>1017</v>
      </c>
      <c r="P316" s="193" t="b">
        <v>0</v>
      </c>
      <c r="Q316" s="56" t="s">
        <v>1018</v>
      </c>
      <c r="R316" s="193" t="b">
        <v>0</v>
      </c>
    </row>
    <row r="317" spans="1:18" ht="12.75" x14ac:dyDescent="0.2">
      <c r="A317" s="41"/>
      <c r="B317" s="41"/>
      <c r="C317" s="41"/>
      <c r="D317" s="41"/>
      <c r="E317" s="41"/>
      <c r="F317" s="41"/>
      <c r="G317" s="41"/>
      <c r="H317" s="41"/>
      <c r="I317" s="41"/>
      <c r="J317" s="41"/>
      <c r="K317" s="41"/>
      <c r="L317" s="41"/>
      <c r="M317" s="41"/>
      <c r="N317" s="34"/>
      <c r="O317" s="112" t="s">
        <v>1019</v>
      </c>
      <c r="P317" s="194" t="b">
        <v>0</v>
      </c>
      <c r="Q317" s="57" t="s">
        <v>1020</v>
      </c>
      <c r="R317" s="194" t="b">
        <v>0</v>
      </c>
    </row>
    <row r="318" spans="1:18" ht="12.75" x14ac:dyDescent="0.2">
      <c r="A318" s="41"/>
      <c r="B318" s="41"/>
      <c r="C318" s="41"/>
      <c r="D318" s="41"/>
      <c r="E318" s="41"/>
      <c r="F318" s="41"/>
      <c r="G318" s="41"/>
      <c r="H318" s="41"/>
      <c r="I318" s="41"/>
      <c r="J318" s="41"/>
      <c r="K318" s="41"/>
      <c r="L318" s="41"/>
      <c r="M318" s="41"/>
      <c r="N318" s="34"/>
      <c r="O318" s="20" t="s">
        <v>1021</v>
      </c>
      <c r="P318" s="193" t="b">
        <v>0</v>
      </c>
      <c r="Q318" s="49" t="s">
        <v>1022</v>
      </c>
      <c r="R318" s="193" t="b">
        <v>0</v>
      </c>
    </row>
    <row r="319" spans="1:18" ht="12.75" x14ac:dyDescent="0.2">
      <c r="A319" s="41"/>
      <c r="B319" s="41"/>
      <c r="C319" s="41"/>
      <c r="D319" s="41"/>
      <c r="E319" s="41"/>
      <c r="F319" s="41"/>
      <c r="G319" s="41"/>
      <c r="H319" s="41"/>
      <c r="I319" s="41"/>
      <c r="J319" s="41"/>
      <c r="K319" s="41"/>
      <c r="L319" s="41"/>
      <c r="M319" s="41"/>
      <c r="N319" s="34"/>
      <c r="O319" s="35" t="s">
        <v>1023</v>
      </c>
      <c r="P319" s="194" t="b">
        <v>0</v>
      </c>
      <c r="Q319" s="57" t="s">
        <v>1024</v>
      </c>
      <c r="R319" s="194" t="b">
        <v>0</v>
      </c>
    </row>
    <row r="320" spans="1:18" ht="12.75" x14ac:dyDescent="0.2">
      <c r="A320" s="41"/>
      <c r="B320" s="41"/>
      <c r="C320" s="41"/>
      <c r="D320" s="41"/>
      <c r="E320" s="41"/>
      <c r="F320" s="41"/>
      <c r="G320" s="41"/>
      <c r="H320" s="41"/>
      <c r="I320" s="41"/>
      <c r="J320" s="41"/>
      <c r="K320" s="41"/>
      <c r="L320" s="41"/>
      <c r="M320" s="41"/>
      <c r="N320" s="34"/>
      <c r="O320" s="20" t="s">
        <v>1025</v>
      </c>
      <c r="P320" s="193" t="b">
        <v>0</v>
      </c>
      <c r="Q320" s="49" t="s">
        <v>1026</v>
      </c>
      <c r="R320" s="193" t="b">
        <v>0</v>
      </c>
    </row>
    <row r="321" spans="1:18" ht="12.75" x14ac:dyDescent="0.2">
      <c r="A321" s="41"/>
      <c r="B321" s="41"/>
      <c r="C321" s="41"/>
      <c r="D321" s="41"/>
      <c r="E321" s="41"/>
      <c r="F321" s="41"/>
      <c r="G321" s="41"/>
      <c r="H321" s="41"/>
      <c r="I321" s="41"/>
      <c r="J321" s="41"/>
      <c r="K321" s="41"/>
      <c r="L321" s="41"/>
      <c r="M321" s="41"/>
      <c r="N321" s="34"/>
      <c r="O321" s="35" t="s">
        <v>1027</v>
      </c>
      <c r="P321" s="194" t="b">
        <v>0</v>
      </c>
      <c r="Q321" s="57" t="s">
        <v>1028</v>
      </c>
      <c r="R321" s="194" t="b">
        <v>0</v>
      </c>
    </row>
    <row r="322" spans="1:18" ht="12.75" x14ac:dyDescent="0.2">
      <c r="A322" s="41"/>
      <c r="B322" s="41"/>
      <c r="C322" s="41"/>
      <c r="D322" s="41"/>
      <c r="E322" s="41"/>
      <c r="F322" s="41"/>
      <c r="G322" s="41"/>
      <c r="H322" s="41"/>
      <c r="I322" s="41"/>
      <c r="J322" s="41"/>
      <c r="K322" s="41"/>
      <c r="L322" s="41"/>
      <c r="M322" s="41"/>
      <c r="N322" s="34"/>
      <c r="O322" s="48" t="s">
        <v>1029</v>
      </c>
      <c r="P322" s="193" t="b">
        <v>0</v>
      </c>
      <c r="Q322" s="49" t="s">
        <v>1030</v>
      </c>
      <c r="R322" s="193" t="b">
        <v>0</v>
      </c>
    </row>
    <row r="323" spans="1:18" ht="12.75" x14ac:dyDescent="0.2">
      <c r="A323" s="41"/>
      <c r="B323" s="41"/>
      <c r="C323" s="41"/>
      <c r="D323" s="41"/>
      <c r="E323" s="41"/>
      <c r="F323" s="41"/>
      <c r="G323" s="41"/>
      <c r="H323" s="41"/>
      <c r="I323" s="41"/>
      <c r="J323" s="41"/>
      <c r="K323" s="41"/>
      <c r="L323" s="41"/>
      <c r="M323" s="41"/>
      <c r="N323" s="34"/>
      <c r="O323" s="112" t="s">
        <v>1031</v>
      </c>
      <c r="P323" s="194" t="b">
        <v>0</v>
      </c>
      <c r="Q323" s="57" t="s">
        <v>1032</v>
      </c>
      <c r="R323" s="194" t="b">
        <v>0</v>
      </c>
    </row>
    <row r="324" spans="1:18" ht="12.75" x14ac:dyDescent="0.2">
      <c r="A324" s="41"/>
      <c r="B324" s="41"/>
      <c r="C324" s="41"/>
      <c r="D324" s="41"/>
      <c r="E324" s="41"/>
      <c r="F324" s="41"/>
      <c r="G324" s="41"/>
      <c r="H324" s="41"/>
      <c r="I324" s="41"/>
      <c r="J324" s="41"/>
      <c r="K324" s="41"/>
      <c r="L324" s="41"/>
      <c r="M324" s="41"/>
      <c r="N324" s="34"/>
      <c r="O324" s="48" t="s">
        <v>1033</v>
      </c>
      <c r="P324" s="213" t="b">
        <v>0</v>
      </c>
      <c r="Q324" s="22" t="s">
        <v>1034</v>
      </c>
      <c r="R324" s="193" t="b">
        <v>0</v>
      </c>
    </row>
    <row r="325" spans="1:18" ht="12.75" x14ac:dyDescent="0.2">
      <c r="A325" s="41"/>
      <c r="B325" s="41"/>
      <c r="C325" s="41"/>
      <c r="D325" s="41"/>
      <c r="E325" s="41"/>
      <c r="F325" s="41"/>
      <c r="G325" s="41"/>
      <c r="H325" s="41"/>
      <c r="I325" s="41"/>
      <c r="J325" s="41"/>
      <c r="K325" s="41"/>
      <c r="L325" s="41"/>
      <c r="M325" s="41"/>
      <c r="N325" s="41"/>
      <c r="O325" s="37" t="s">
        <v>1035</v>
      </c>
      <c r="P325" s="214" t="b">
        <v>0</v>
      </c>
      <c r="Q325" s="37" t="s">
        <v>1036</v>
      </c>
      <c r="R325" s="194" t="b">
        <v>0</v>
      </c>
    </row>
    <row r="326" spans="1:18" ht="12.75" x14ac:dyDescent="0.2">
      <c r="A326" s="41"/>
      <c r="B326" s="41"/>
      <c r="C326" s="41"/>
      <c r="D326" s="41"/>
      <c r="E326" s="41"/>
      <c r="F326" s="41"/>
      <c r="G326" s="41"/>
      <c r="H326" s="41"/>
      <c r="I326" s="41"/>
      <c r="J326" s="41"/>
      <c r="K326" s="41"/>
      <c r="L326" s="41"/>
      <c r="M326" s="41"/>
      <c r="N326" s="41"/>
      <c r="O326" s="22" t="s">
        <v>1037</v>
      </c>
      <c r="P326" s="193" t="b">
        <v>0</v>
      </c>
      <c r="Q326" s="48" t="s">
        <v>1038</v>
      </c>
      <c r="R326" s="193" t="b">
        <v>0</v>
      </c>
    </row>
    <row r="327" spans="1:18" ht="12.75" x14ac:dyDescent="0.2">
      <c r="A327" s="41"/>
      <c r="B327" s="41"/>
      <c r="C327" s="41"/>
      <c r="D327" s="41"/>
      <c r="E327" s="41"/>
      <c r="F327" s="41"/>
      <c r="G327" s="41"/>
      <c r="H327" s="41"/>
      <c r="I327" s="41"/>
      <c r="J327" s="41"/>
      <c r="K327" s="41"/>
      <c r="L327" s="41"/>
      <c r="M327" s="41"/>
      <c r="N327" s="41"/>
      <c r="O327" s="37" t="s">
        <v>1039</v>
      </c>
      <c r="P327" s="194" t="b">
        <v>0</v>
      </c>
      <c r="Q327" s="112" t="s">
        <v>1040</v>
      </c>
      <c r="R327" s="194" t="b">
        <v>0</v>
      </c>
    </row>
    <row r="328" spans="1:18" ht="12.75" x14ac:dyDescent="0.2">
      <c r="A328" s="41"/>
      <c r="B328" s="41"/>
      <c r="C328" s="41"/>
      <c r="D328" s="41"/>
      <c r="E328" s="41"/>
      <c r="F328" s="41"/>
      <c r="G328" s="41"/>
      <c r="H328" s="41"/>
      <c r="I328" s="41"/>
      <c r="J328" s="41"/>
      <c r="K328" s="41"/>
      <c r="L328" s="41"/>
      <c r="M328" s="41"/>
      <c r="N328" s="41"/>
      <c r="O328" s="22" t="s">
        <v>1041</v>
      </c>
      <c r="P328" s="213" t="b">
        <v>0</v>
      </c>
      <c r="Q328" s="22" t="s">
        <v>1042</v>
      </c>
      <c r="R328" s="193" t="b">
        <v>0</v>
      </c>
    </row>
    <row r="329" spans="1:18" ht="12.75" x14ac:dyDescent="0.2">
      <c r="A329" s="41"/>
      <c r="B329" s="41"/>
      <c r="C329" s="41"/>
      <c r="D329" s="41"/>
      <c r="E329" s="41"/>
      <c r="F329" s="41"/>
      <c r="G329" s="41"/>
      <c r="H329" s="41"/>
      <c r="I329" s="41"/>
      <c r="J329" s="41"/>
      <c r="K329" s="41"/>
      <c r="L329" s="41"/>
      <c r="M329" s="41"/>
      <c r="N329" s="41"/>
      <c r="O329" s="37" t="s">
        <v>1043</v>
      </c>
      <c r="P329" s="214" t="b">
        <v>0</v>
      </c>
      <c r="Q329" s="132" t="s">
        <v>1044</v>
      </c>
      <c r="R329" s="215" t="b">
        <v>0</v>
      </c>
    </row>
    <row r="330" spans="1:18" ht="12.75" x14ac:dyDescent="0.2">
      <c r="A330" s="41"/>
      <c r="B330" s="41"/>
      <c r="C330" s="41"/>
      <c r="D330" s="41"/>
      <c r="E330" s="41"/>
      <c r="F330" s="41"/>
      <c r="G330" s="41"/>
      <c r="H330" s="41"/>
      <c r="I330" s="41"/>
      <c r="J330" s="41"/>
      <c r="K330" s="41"/>
      <c r="L330" s="41"/>
      <c r="M330" s="41"/>
      <c r="N330" s="41"/>
      <c r="O330" s="60" t="s">
        <v>1045</v>
      </c>
      <c r="P330" s="216" t="b">
        <v>0</v>
      </c>
    </row>
    <row r="331" spans="1:18" ht="12.75" x14ac:dyDescent="0.2">
      <c r="A331" s="41"/>
      <c r="B331" s="41"/>
      <c r="C331" s="41"/>
      <c r="D331" s="41"/>
      <c r="E331" s="41"/>
      <c r="F331" s="41"/>
      <c r="G331" s="41"/>
      <c r="H331" s="41"/>
      <c r="I331" s="41"/>
      <c r="J331" s="41"/>
      <c r="K331" s="41"/>
      <c r="L331" s="41"/>
      <c r="M331" s="41"/>
      <c r="N331" s="41"/>
    </row>
    <row r="332" spans="1:18" ht="12.75" x14ac:dyDescent="0.2">
      <c r="A332" s="41"/>
      <c r="B332" s="41"/>
      <c r="C332" s="41"/>
      <c r="D332" s="41"/>
      <c r="E332" s="41"/>
      <c r="F332" s="41"/>
      <c r="G332" s="41"/>
      <c r="H332" s="41"/>
      <c r="I332" s="41"/>
      <c r="J332" s="41"/>
      <c r="K332" s="41"/>
      <c r="L332" s="41"/>
      <c r="M332" s="41"/>
      <c r="N332" s="41"/>
    </row>
    <row r="333" spans="1:18" ht="12.75" x14ac:dyDescent="0.2">
      <c r="A333" s="41"/>
      <c r="B333" s="41"/>
      <c r="C333" s="41"/>
      <c r="D333" s="41"/>
      <c r="E333" s="41"/>
      <c r="F333" s="41"/>
      <c r="G333" s="41"/>
      <c r="H333" s="41"/>
      <c r="I333" s="41"/>
      <c r="J333" s="41"/>
      <c r="K333" s="41"/>
      <c r="L333" s="41"/>
      <c r="M333" s="41"/>
      <c r="N333" s="41"/>
    </row>
    <row r="334" spans="1:18" ht="12.75" x14ac:dyDescent="0.2">
      <c r="A334" s="41"/>
      <c r="B334" s="41"/>
      <c r="C334" s="41"/>
      <c r="D334" s="41"/>
      <c r="E334" s="41"/>
      <c r="F334" s="41"/>
      <c r="G334" s="41"/>
      <c r="H334" s="41"/>
      <c r="I334" s="41"/>
      <c r="J334" s="41"/>
      <c r="K334" s="41"/>
      <c r="L334" s="41"/>
      <c r="M334" s="41"/>
      <c r="N334" s="41"/>
    </row>
    <row r="335" spans="1:18" ht="12.75" x14ac:dyDescent="0.2">
      <c r="A335" s="41"/>
      <c r="B335" s="41"/>
      <c r="C335" s="41"/>
      <c r="D335" s="41"/>
      <c r="E335" s="41"/>
      <c r="F335" s="41"/>
      <c r="G335" s="41"/>
      <c r="H335" s="41"/>
      <c r="I335" s="41"/>
      <c r="J335" s="41"/>
      <c r="K335" s="41"/>
      <c r="L335" s="41"/>
      <c r="M335" s="41"/>
      <c r="N335" s="41"/>
    </row>
    <row r="336" spans="1:18" ht="12.75" x14ac:dyDescent="0.2">
      <c r="A336" s="41"/>
      <c r="B336" s="41"/>
      <c r="C336" s="41"/>
      <c r="D336" s="41"/>
      <c r="E336" s="41"/>
      <c r="F336" s="41"/>
      <c r="G336" s="41"/>
      <c r="H336" s="41"/>
      <c r="I336" s="41"/>
      <c r="J336" s="41"/>
      <c r="K336" s="41"/>
      <c r="L336" s="41"/>
      <c r="M336" s="41"/>
      <c r="N336" s="41"/>
    </row>
    <row r="337" spans="1:14" ht="12.75" x14ac:dyDescent="0.2">
      <c r="A337" s="41"/>
      <c r="B337" s="41"/>
      <c r="C337" s="41"/>
      <c r="D337" s="41"/>
      <c r="E337" s="41"/>
      <c r="F337" s="41"/>
      <c r="G337" s="41"/>
      <c r="H337" s="41"/>
      <c r="I337" s="41"/>
      <c r="J337" s="41"/>
      <c r="K337" s="41"/>
      <c r="L337" s="41"/>
      <c r="M337" s="41"/>
      <c r="N337" s="41"/>
    </row>
    <row r="338" spans="1:14" ht="12.75" x14ac:dyDescent="0.2">
      <c r="A338" s="41"/>
      <c r="B338" s="41"/>
      <c r="C338" s="41"/>
      <c r="D338" s="41"/>
      <c r="E338" s="41"/>
      <c r="F338" s="41"/>
      <c r="G338" s="41"/>
      <c r="H338" s="41"/>
      <c r="I338" s="41"/>
      <c r="J338" s="41"/>
      <c r="K338" s="41"/>
      <c r="L338" s="41"/>
      <c r="M338" s="41"/>
      <c r="N338" s="41"/>
    </row>
    <row r="339" spans="1:14" ht="12.75" x14ac:dyDescent="0.2">
      <c r="A339" s="41"/>
      <c r="B339" s="41"/>
      <c r="C339" s="41"/>
      <c r="D339" s="41"/>
      <c r="E339" s="41"/>
      <c r="F339" s="41"/>
      <c r="G339" s="41"/>
      <c r="H339" s="41"/>
      <c r="I339" s="41"/>
      <c r="J339" s="41"/>
      <c r="K339" s="41"/>
      <c r="L339" s="41"/>
      <c r="M339" s="41"/>
      <c r="N339" s="41"/>
    </row>
    <row r="340" spans="1:14" ht="12.75" x14ac:dyDescent="0.2">
      <c r="A340" s="41"/>
      <c r="B340" s="41"/>
      <c r="C340" s="41"/>
      <c r="D340" s="41"/>
      <c r="E340" s="41"/>
      <c r="F340" s="41"/>
      <c r="G340" s="41"/>
      <c r="H340" s="41"/>
      <c r="I340" s="41"/>
      <c r="J340" s="41"/>
      <c r="K340" s="41"/>
      <c r="L340" s="41"/>
      <c r="M340" s="41"/>
      <c r="N340" s="41"/>
    </row>
    <row r="341" spans="1:14" ht="12.75" x14ac:dyDescent="0.2">
      <c r="A341" s="41"/>
      <c r="B341" s="41"/>
      <c r="C341" s="41"/>
      <c r="D341" s="41"/>
      <c r="E341" s="41"/>
      <c r="F341" s="41"/>
      <c r="G341" s="41"/>
      <c r="H341" s="41"/>
      <c r="I341" s="41"/>
      <c r="J341" s="41"/>
      <c r="K341" s="41"/>
      <c r="L341" s="41"/>
      <c r="M341" s="41"/>
      <c r="N341" s="41"/>
    </row>
    <row r="342" spans="1:14" ht="12.75" x14ac:dyDescent="0.2">
      <c r="A342" s="41"/>
      <c r="B342" s="41"/>
      <c r="C342" s="41"/>
      <c r="D342" s="41"/>
      <c r="E342" s="41"/>
      <c r="F342" s="41"/>
      <c r="G342" s="41"/>
      <c r="H342" s="41"/>
      <c r="I342" s="41"/>
      <c r="J342" s="41"/>
      <c r="K342" s="41"/>
      <c r="L342" s="41"/>
      <c r="M342" s="41"/>
      <c r="N342" s="41"/>
    </row>
    <row r="343" spans="1:14" ht="12.75" x14ac:dyDescent="0.2">
      <c r="A343" s="41"/>
      <c r="B343" s="41"/>
      <c r="C343" s="41"/>
      <c r="D343" s="41"/>
      <c r="E343" s="41"/>
      <c r="F343" s="41"/>
      <c r="G343" s="41"/>
      <c r="H343" s="41"/>
      <c r="I343" s="41"/>
      <c r="J343" s="41"/>
      <c r="K343" s="41"/>
      <c r="L343" s="41"/>
      <c r="M343" s="41"/>
      <c r="N343" s="41"/>
    </row>
    <row r="344" spans="1:14" ht="12.75" x14ac:dyDescent="0.2">
      <c r="A344" s="41"/>
      <c r="B344" s="41"/>
      <c r="C344" s="41"/>
      <c r="D344" s="41"/>
      <c r="E344" s="41"/>
      <c r="F344" s="41"/>
      <c r="G344" s="41"/>
      <c r="H344" s="41"/>
      <c r="I344" s="41"/>
      <c r="J344" s="41"/>
      <c r="K344" s="41"/>
      <c r="L344" s="41"/>
      <c r="M344" s="41"/>
      <c r="N344" s="41"/>
    </row>
    <row r="345" spans="1:14" ht="12.75" x14ac:dyDescent="0.2">
      <c r="A345" s="41"/>
      <c r="B345" s="41"/>
      <c r="C345" s="41"/>
      <c r="D345" s="41"/>
      <c r="E345" s="41"/>
      <c r="F345" s="41"/>
      <c r="G345" s="41"/>
      <c r="H345" s="41"/>
      <c r="I345" s="41"/>
      <c r="J345" s="41"/>
      <c r="K345" s="41"/>
      <c r="L345" s="41"/>
      <c r="M345" s="41"/>
      <c r="N345" s="41"/>
    </row>
    <row r="346" spans="1:14" ht="12.75" x14ac:dyDescent="0.2">
      <c r="A346" s="41"/>
      <c r="B346" s="41"/>
      <c r="C346" s="41"/>
      <c r="D346" s="41"/>
      <c r="E346" s="41"/>
      <c r="F346" s="41"/>
      <c r="G346" s="41"/>
      <c r="H346" s="41"/>
      <c r="I346" s="41"/>
      <c r="J346" s="41"/>
      <c r="K346" s="41"/>
      <c r="L346" s="41"/>
      <c r="M346" s="41"/>
      <c r="N346" s="41"/>
    </row>
    <row r="347" spans="1:14" ht="12.75" x14ac:dyDescent="0.2">
      <c r="A347" s="41"/>
      <c r="B347" s="41"/>
      <c r="C347" s="41"/>
      <c r="D347" s="41"/>
      <c r="E347" s="41"/>
      <c r="F347" s="41"/>
      <c r="G347" s="41"/>
      <c r="H347" s="41"/>
      <c r="I347" s="41"/>
      <c r="J347" s="41"/>
      <c r="K347" s="41"/>
      <c r="L347" s="41"/>
      <c r="M347" s="41"/>
      <c r="N347" s="41"/>
    </row>
    <row r="348" spans="1:14" ht="12.75" x14ac:dyDescent="0.2">
      <c r="A348" s="41"/>
      <c r="B348" s="41"/>
      <c r="C348" s="41"/>
      <c r="D348" s="41"/>
      <c r="E348" s="41"/>
      <c r="F348" s="41"/>
      <c r="G348" s="41"/>
      <c r="H348" s="41"/>
      <c r="I348" s="41"/>
      <c r="J348" s="41"/>
      <c r="K348" s="41"/>
      <c r="L348" s="41"/>
      <c r="M348" s="41"/>
      <c r="N348" s="41"/>
    </row>
    <row r="349" spans="1:14" ht="12.75" x14ac:dyDescent="0.2">
      <c r="A349" s="41"/>
      <c r="B349" s="41"/>
      <c r="C349" s="41"/>
      <c r="D349" s="41"/>
      <c r="E349" s="41"/>
      <c r="F349" s="41"/>
      <c r="G349" s="41"/>
      <c r="H349" s="41"/>
      <c r="I349" s="41"/>
      <c r="J349" s="41"/>
      <c r="K349" s="41"/>
      <c r="L349" s="41"/>
      <c r="M349" s="41"/>
      <c r="N349" s="41"/>
    </row>
    <row r="350" spans="1:14" ht="12.75" x14ac:dyDescent="0.2">
      <c r="A350" s="41"/>
      <c r="B350" s="41"/>
      <c r="C350" s="41"/>
      <c r="D350" s="41"/>
      <c r="E350" s="41"/>
      <c r="F350" s="41"/>
      <c r="G350" s="41"/>
      <c r="H350" s="41"/>
      <c r="I350" s="41"/>
      <c r="J350" s="41"/>
      <c r="K350" s="41"/>
      <c r="L350" s="41"/>
      <c r="M350" s="41"/>
      <c r="N350" s="41"/>
    </row>
    <row r="351" spans="1:14" ht="12.75" x14ac:dyDescent="0.2">
      <c r="A351" s="41"/>
      <c r="B351" s="41"/>
      <c r="C351" s="41"/>
      <c r="D351" s="41"/>
      <c r="E351" s="41"/>
      <c r="F351" s="41"/>
      <c r="G351" s="41"/>
      <c r="H351" s="41"/>
      <c r="I351" s="41"/>
      <c r="J351" s="41"/>
      <c r="K351" s="41"/>
      <c r="L351" s="41"/>
      <c r="M351" s="41"/>
      <c r="N351" s="41"/>
    </row>
    <row r="352" spans="1:14" ht="12.75" x14ac:dyDescent="0.2">
      <c r="A352" s="41"/>
      <c r="B352" s="41"/>
      <c r="C352" s="41"/>
      <c r="D352" s="41"/>
      <c r="E352" s="41"/>
      <c r="F352" s="41"/>
      <c r="G352" s="41"/>
      <c r="H352" s="41"/>
      <c r="I352" s="41"/>
      <c r="J352" s="41"/>
      <c r="K352" s="41"/>
      <c r="L352" s="41"/>
      <c r="M352" s="41"/>
      <c r="N352" s="41"/>
    </row>
    <row r="353" spans="1:14" ht="12.75" x14ac:dyDescent="0.2">
      <c r="A353" s="41"/>
      <c r="B353" s="41"/>
      <c r="C353" s="41"/>
      <c r="D353" s="41"/>
      <c r="E353" s="41"/>
      <c r="F353" s="41"/>
      <c r="G353" s="41"/>
      <c r="H353" s="41"/>
      <c r="I353" s="41"/>
      <c r="J353" s="41"/>
      <c r="K353" s="41"/>
      <c r="L353" s="41"/>
      <c r="M353" s="41"/>
      <c r="N353" s="41"/>
    </row>
    <row r="354" spans="1:14" ht="12.75" x14ac:dyDescent="0.2">
      <c r="A354" s="41"/>
      <c r="B354" s="41"/>
      <c r="C354" s="41"/>
      <c r="D354" s="41"/>
      <c r="E354" s="41"/>
      <c r="F354" s="41"/>
      <c r="G354" s="41"/>
      <c r="H354" s="41"/>
      <c r="I354" s="41"/>
      <c r="J354" s="41"/>
      <c r="K354" s="41"/>
      <c r="L354" s="41"/>
      <c r="M354" s="41"/>
      <c r="N354" s="41"/>
    </row>
    <row r="355" spans="1:14" ht="12.75" x14ac:dyDescent="0.2">
      <c r="A355" s="41"/>
      <c r="B355" s="41"/>
      <c r="C355" s="41"/>
      <c r="D355" s="41"/>
      <c r="E355" s="41"/>
      <c r="F355" s="41"/>
      <c r="G355" s="41"/>
      <c r="H355" s="41"/>
      <c r="I355" s="41"/>
      <c r="J355" s="41"/>
      <c r="K355" s="41"/>
      <c r="L355" s="41"/>
      <c r="M355" s="41"/>
      <c r="N355" s="41"/>
    </row>
    <row r="356" spans="1:14" ht="12.75" x14ac:dyDescent="0.2">
      <c r="A356" s="41"/>
      <c r="B356" s="41"/>
      <c r="C356" s="41"/>
      <c r="D356" s="41"/>
      <c r="E356" s="41"/>
      <c r="F356" s="41"/>
      <c r="G356" s="41"/>
      <c r="H356" s="41"/>
      <c r="I356" s="41"/>
      <c r="J356" s="41"/>
      <c r="K356" s="41"/>
      <c r="L356" s="41"/>
      <c r="M356" s="41"/>
      <c r="N356" s="41"/>
    </row>
    <row r="357" spans="1:14" ht="12.75" x14ac:dyDescent="0.2">
      <c r="A357" s="41"/>
      <c r="B357" s="41"/>
      <c r="C357" s="41"/>
      <c r="D357" s="41"/>
      <c r="E357" s="41"/>
      <c r="F357" s="41"/>
      <c r="G357" s="41"/>
      <c r="H357" s="41"/>
      <c r="I357" s="41"/>
      <c r="J357" s="41"/>
      <c r="K357" s="41"/>
      <c r="L357" s="41"/>
      <c r="M357" s="41"/>
      <c r="N357" s="41"/>
    </row>
    <row r="358" spans="1:14" ht="12.75" x14ac:dyDescent="0.2">
      <c r="A358" s="41"/>
      <c r="B358" s="41"/>
      <c r="C358" s="41"/>
      <c r="D358" s="41"/>
      <c r="E358" s="41"/>
      <c r="F358" s="41"/>
      <c r="G358" s="41"/>
      <c r="H358" s="41"/>
      <c r="I358" s="41"/>
      <c r="J358" s="41"/>
      <c r="K358" s="41"/>
      <c r="L358" s="41"/>
      <c r="M358" s="41"/>
      <c r="N358" s="41"/>
    </row>
    <row r="359" spans="1:14" ht="12.75" x14ac:dyDescent="0.2">
      <c r="A359" s="41"/>
      <c r="B359" s="41"/>
      <c r="C359" s="41"/>
      <c r="D359" s="41"/>
      <c r="E359" s="41"/>
      <c r="F359" s="41"/>
      <c r="G359" s="41"/>
      <c r="H359" s="41"/>
      <c r="I359" s="41"/>
      <c r="J359" s="41"/>
      <c r="K359" s="41"/>
      <c r="L359" s="41"/>
      <c r="M359" s="41"/>
      <c r="N359" s="41"/>
    </row>
    <row r="360" spans="1:14" ht="12.75" x14ac:dyDescent="0.2">
      <c r="A360" s="41"/>
      <c r="B360" s="41"/>
      <c r="C360" s="41"/>
      <c r="D360" s="41"/>
      <c r="E360" s="41"/>
      <c r="F360" s="41"/>
      <c r="G360" s="41"/>
      <c r="H360" s="41"/>
      <c r="I360" s="41"/>
      <c r="J360" s="41"/>
      <c r="K360" s="41"/>
      <c r="L360" s="41"/>
      <c r="M360" s="41"/>
      <c r="N360" s="41"/>
    </row>
    <row r="361" spans="1:14" ht="12.75" x14ac:dyDescent="0.2">
      <c r="A361" s="41"/>
      <c r="B361" s="41"/>
      <c r="C361" s="41"/>
      <c r="D361" s="41"/>
      <c r="E361" s="41"/>
      <c r="F361" s="41"/>
      <c r="G361" s="41"/>
      <c r="H361" s="41"/>
      <c r="I361" s="41"/>
      <c r="J361" s="41"/>
      <c r="K361" s="41"/>
      <c r="L361" s="41"/>
      <c r="M361" s="41"/>
      <c r="N361" s="41"/>
    </row>
    <row r="362" spans="1:14" ht="12.75" x14ac:dyDescent="0.2">
      <c r="A362" s="41"/>
      <c r="B362" s="41"/>
      <c r="C362" s="41"/>
      <c r="D362" s="41"/>
      <c r="E362" s="41"/>
      <c r="F362" s="41"/>
      <c r="G362" s="41"/>
      <c r="H362" s="41"/>
      <c r="I362" s="41"/>
      <c r="J362" s="41"/>
      <c r="K362" s="41"/>
      <c r="L362" s="41"/>
      <c r="M362" s="41"/>
      <c r="N362" s="41"/>
    </row>
    <row r="363" spans="1:14" ht="12.75" x14ac:dyDescent="0.2">
      <c r="A363" s="41"/>
      <c r="B363" s="41"/>
      <c r="C363" s="41"/>
      <c r="D363" s="41"/>
      <c r="E363" s="41"/>
      <c r="F363" s="41"/>
      <c r="G363" s="41"/>
      <c r="H363" s="41"/>
      <c r="I363" s="41"/>
      <c r="J363" s="41"/>
      <c r="K363" s="41"/>
      <c r="L363" s="41"/>
      <c r="M363" s="41"/>
      <c r="N363" s="41"/>
    </row>
    <row r="364" spans="1:14" ht="12.75" x14ac:dyDescent="0.2">
      <c r="A364" s="41"/>
      <c r="B364" s="41"/>
      <c r="C364" s="41"/>
      <c r="D364" s="41"/>
      <c r="E364" s="41"/>
      <c r="F364" s="41"/>
      <c r="G364" s="41"/>
      <c r="H364" s="41"/>
      <c r="I364" s="41"/>
      <c r="J364" s="41"/>
      <c r="K364" s="41"/>
      <c r="L364" s="41"/>
      <c r="M364" s="41"/>
      <c r="N364" s="41"/>
    </row>
    <row r="365" spans="1:14" ht="12.75" x14ac:dyDescent="0.2">
      <c r="A365" s="41"/>
      <c r="B365" s="41"/>
      <c r="C365" s="41"/>
      <c r="D365" s="41"/>
      <c r="E365" s="41"/>
      <c r="F365" s="41"/>
      <c r="G365" s="41"/>
      <c r="H365" s="41"/>
      <c r="I365" s="41"/>
      <c r="J365" s="41"/>
      <c r="K365" s="41"/>
      <c r="L365" s="41"/>
      <c r="M365" s="41"/>
      <c r="N365" s="41"/>
    </row>
    <row r="366" spans="1:14" ht="12.75" x14ac:dyDescent="0.2">
      <c r="A366" s="41"/>
      <c r="B366" s="41"/>
      <c r="C366" s="41"/>
      <c r="D366" s="41"/>
      <c r="E366" s="41"/>
      <c r="F366" s="41"/>
      <c r="G366" s="41"/>
      <c r="H366" s="41"/>
      <c r="I366" s="41"/>
      <c r="J366" s="41"/>
      <c r="K366" s="41"/>
      <c r="L366" s="41"/>
      <c r="M366" s="41"/>
      <c r="N366" s="41"/>
    </row>
    <row r="367" spans="1:14" ht="12.75" x14ac:dyDescent="0.2">
      <c r="A367" s="41"/>
      <c r="B367" s="41"/>
      <c r="C367" s="41"/>
      <c r="D367" s="41"/>
      <c r="E367" s="41"/>
      <c r="F367" s="41"/>
      <c r="G367" s="41"/>
      <c r="H367" s="41"/>
      <c r="I367" s="41"/>
      <c r="J367" s="41"/>
      <c r="K367" s="41"/>
      <c r="L367" s="41"/>
      <c r="M367" s="41"/>
      <c r="N367" s="41"/>
    </row>
    <row r="368" spans="1:14" ht="12.75" x14ac:dyDescent="0.2">
      <c r="A368" s="41"/>
      <c r="B368" s="41"/>
      <c r="C368" s="41"/>
      <c r="D368" s="41"/>
      <c r="E368" s="41"/>
      <c r="F368" s="41"/>
      <c r="G368" s="41"/>
      <c r="H368" s="41"/>
      <c r="I368" s="41"/>
      <c r="J368" s="41"/>
      <c r="K368" s="41"/>
      <c r="L368" s="41"/>
      <c r="M368" s="41"/>
      <c r="N368" s="41"/>
    </row>
    <row r="369" spans="1:14" ht="12.75" x14ac:dyDescent="0.2">
      <c r="A369" s="41"/>
      <c r="B369" s="41"/>
      <c r="C369" s="41"/>
      <c r="D369" s="41"/>
      <c r="E369" s="41"/>
      <c r="F369" s="41"/>
      <c r="G369" s="41"/>
      <c r="H369" s="41"/>
      <c r="I369" s="41"/>
      <c r="J369" s="41"/>
      <c r="K369" s="41"/>
      <c r="L369" s="41"/>
      <c r="M369" s="41"/>
      <c r="N369" s="41"/>
    </row>
    <row r="370" spans="1:14" ht="12.75" x14ac:dyDescent="0.2">
      <c r="A370" s="41"/>
      <c r="B370" s="41"/>
      <c r="C370" s="41"/>
      <c r="D370" s="41"/>
      <c r="E370" s="41"/>
      <c r="F370" s="41"/>
      <c r="G370" s="41"/>
      <c r="H370" s="41"/>
      <c r="I370" s="41"/>
      <c r="J370" s="41"/>
      <c r="K370" s="41"/>
      <c r="L370" s="41"/>
      <c r="M370" s="41"/>
      <c r="N370" s="41"/>
    </row>
    <row r="371" spans="1:14" ht="12.75" x14ac:dyDescent="0.2">
      <c r="A371" s="41"/>
      <c r="B371" s="41"/>
      <c r="C371" s="41"/>
      <c r="D371" s="41"/>
      <c r="E371" s="41"/>
      <c r="F371" s="41"/>
      <c r="G371" s="41"/>
      <c r="H371" s="41"/>
      <c r="I371" s="41"/>
      <c r="J371" s="41"/>
      <c r="K371" s="41"/>
      <c r="L371" s="41"/>
      <c r="M371" s="41"/>
      <c r="N371" s="41"/>
    </row>
    <row r="372" spans="1:14" ht="12.75" x14ac:dyDescent="0.2">
      <c r="A372" s="41"/>
      <c r="B372" s="41"/>
      <c r="C372" s="41"/>
      <c r="D372" s="41"/>
      <c r="E372" s="41"/>
      <c r="F372" s="41"/>
      <c r="G372" s="41"/>
      <c r="H372" s="41"/>
      <c r="I372" s="41"/>
      <c r="J372" s="41"/>
      <c r="K372" s="41"/>
      <c r="L372" s="41"/>
      <c r="M372" s="41"/>
      <c r="N372" s="41"/>
    </row>
    <row r="373" spans="1:14" ht="12.75" x14ac:dyDescent="0.2">
      <c r="A373" s="41"/>
      <c r="B373" s="41"/>
      <c r="C373" s="41"/>
      <c r="D373" s="41"/>
      <c r="E373" s="41"/>
      <c r="F373" s="41"/>
      <c r="G373" s="41"/>
      <c r="H373" s="41"/>
      <c r="I373" s="41"/>
      <c r="J373" s="41"/>
      <c r="K373" s="41"/>
      <c r="L373" s="41"/>
      <c r="M373" s="41"/>
      <c r="N373" s="41"/>
    </row>
    <row r="374" spans="1:14" ht="12.75" x14ac:dyDescent="0.2">
      <c r="A374" s="41"/>
      <c r="B374" s="41"/>
      <c r="C374" s="41"/>
      <c r="D374" s="41"/>
      <c r="E374" s="41"/>
      <c r="F374" s="41"/>
      <c r="G374" s="41"/>
      <c r="H374" s="41"/>
      <c r="I374" s="41"/>
      <c r="J374" s="41"/>
      <c r="K374" s="41"/>
      <c r="L374" s="41"/>
      <c r="M374" s="41"/>
      <c r="N374" s="41"/>
    </row>
    <row r="375" spans="1:14" ht="12.75" x14ac:dyDescent="0.2">
      <c r="A375" s="41"/>
      <c r="B375" s="41"/>
      <c r="C375" s="41"/>
      <c r="D375" s="41"/>
      <c r="E375" s="41"/>
      <c r="F375" s="41"/>
      <c r="G375" s="41"/>
      <c r="H375" s="41"/>
      <c r="I375" s="41"/>
      <c r="J375" s="41"/>
      <c r="K375" s="41"/>
      <c r="L375" s="41"/>
      <c r="M375" s="41"/>
      <c r="N375" s="41"/>
    </row>
    <row r="376" spans="1:14" ht="12.75" x14ac:dyDescent="0.2">
      <c r="A376" s="41"/>
      <c r="B376" s="41"/>
      <c r="C376" s="41"/>
      <c r="D376" s="41"/>
      <c r="E376" s="41"/>
      <c r="F376" s="41"/>
      <c r="G376" s="41"/>
      <c r="H376" s="41"/>
      <c r="I376" s="41"/>
      <c r="J376" s="41"/>
      <c r="K376" s="41"/>
      <c r="L376" s="41"/>
      <c r="M376" s="41"/>
      <c r="N376" s="41"/>
    </row>
    <row r="377" spans="1:14" ht="12.75" x14ac:dyDescent="0.2">
      <c r="A377" s="41"/>
      <c r="B377" s="41"/>
      <c r="C377" s="41"/>
      <c r="D377" s="41"/>
      <c r="E377" s="41"/>
      <c r="F377" s="41"/>
      <c r="G377" s="41"/>
      <c r="H377" s="41"/>
      <c r="I377" s="41"/>
      <c r="J377" s="41"/>
      <c r="K377" s="41"/>
      <c r="L377" s="41"/>
      <c r="M377" s="41"/>
      <c r="N377" s="41"/>
    </row>
    <row r="378" spans="1:14" ht="12.75" x14ac:dyDescent="0.2">
      <c r="A378" s="41"/>
      <c r="B378" s="41"/>
      <c r="C378" s="41"/>
      <c r="D378" s="41"/>
      <c r="E378" s="41"/>
      <c r="F378" s="41"/>
      <c r="G378" s="41"/>
      <c r="H378" s="41"/>
      <c r="I378" s="41"/>
      <c r="J378" s="41"/>
      <c r="K378" s="41"/>
      <c r="L378" s="41"/>
      <c r="M378" s="41"/>
      <c r="N378" s="41"/>
    </row>
    <row r="379" spans="1:14" ht="12.75" x14ac:dyDescent="0.2">
      <c r="A379" s="41"/>
      <c r="B379" s="41"/>
      <c r="C379" s="41"/>
      <c r="D379" s="41"/>
      <c r="E379" s="41"/>
      <c r="F379" s="41"/>
      <c r="G379" s="41"/>
      <c r="H379" s="41"/>
      <c r="I379" s="41"/>
      <c r="J379" s="41"/>
      <c r="K379" s="41"/>
      <c r="L379" s="41"/>
      <c r="M379" s="41"/>
      <c r="N379" s="41"/>
    </row>
    <row r="380" spans="1:14" ht="12.75" x14ac:dyDescent="0.2">
      <c r="A380" s="41"/>
      <c r="B380" s="41"/>
      <c r="C380" s="41"/>
      <c r="D380" s="41"/>
      <c r="E380" s="41"/>
      <c r="F380" s="41"/>
      <c r="G380" s="41"/>
      <c r="H380" s="41"/>
      <c r="I380" s="41"/>
      <c r="J380" s="41"/>
      <c r="K380" s="41"/>
      <c r="L380" s="41"/>
      <c r="M380" s="41"/>
      <c r="N380" s="41"/>
    </row>
    <row r="381" spans="1:14" ht="12.75" x14ac:dyDescent="0.2">
      <c r="A381" s="41"/>
      <c r="B381" s="41"/>
      <c r="C381" s="41"/>
      <c r="D381" s="41"/>
      <c r="E381" s="41"/>
      <c r="F381" s="41"/>
      <c r="G381" s="41"/>
      <c r="H381" s="41"/>
      <c r="I381" s="41"/>
      <c r="J381" s="41"/>
      <c r="K381" s="41"/>
      <c r="L381" s="41"/>
      <c r="M381" s="41"/>
      <c r="N381" s="41"/>
    </row>
    <row r="382" spans="1:14" ht="12.75" x14ac:dyDescent="0.2">
      <c r="A382" s="41"/>
      <c r="B382" s="41"/>
      <c r="C382" s="41"/>
      <c r="D382" s="41"/>
      <c r="E382" s="41"/>
      <c r="F382" s="41"/>
      <c r="G382" s="41"/>
      <c r="H382" s="41"/>
      <c r="I382" s="41"/>
      <c r="J382" s="41"/>
      <c r="K382" s="41"/>
      <c r="L382" s="41"/>
      <c r="M382" s="41"/>
      <c r="N382" s="41"/>
    </row>
    <row r="383" spans="1:14" ht="12.75" x14ac:dyDescent="0.2">
      <c r="A383" s="41"/>
      <c r="B383" s="41"/>
      <c r="C383" s="41"/>
      <c r="D383" s="41"/>
      <c r="E383" s="41"/>
      <c r="F383" s="41"/>
      <c r="G383" s="41"/>
      <c r="H383" s="41"/>
      <c r="I383" s="41"/>
      <c r="J383" s="41"/>
      <c r="K383" s="41"/>
      <c r="L383" s="41"/>
      <c r="M383" s="41"/>
      <c r="N383" s="41"/>
    </row>
    <row r="384" spans="1:14" ht="12.75" x14ac:dyDescent="0.2">
      <c r="A384" s="41"/>
      <c r="B384" s="41"/>
      <c r="C384" s="41"/>
      <c r="D384" s="41"/>
      <c r="E384" s="41"/>
      <c r="F384" s="41"/>
      <c r="G384" s="41"/>
      <c r="H384" s="41"/>
      <c r="I384" s="41"/>
      <c r="J384" s="41"/>
      <c r="K384" s="41"/>
      <c r="L384" s="41"/>
      <c r="M384" s="41"/>
      <c r="N384" s="41"/>
    </row>
    <row r="385" spans="1:16" ht="12.75" x14ac:dyDescent="0.2">
      <c r="A385" s="41"/>
      <c r="B385" s="41"/>
      <c r="C385" s="41"/>
      <c r="D385" s="41"/>
      <c r="E385" s="41"/>
      <c r="F385" s="41"/>
      <c r="G385" s="41"/>
      <c r="H385" s="41"/>
      <c r="I385" s="41"/>
      <c r="J385" s="41"/>
      <c r="K385" s="41"/>
      <c r="L385" s="41"/>
      <c r="M385" s="41"/>
      <c r="N385" s="41"/>
    </row>
    <row r="386" spans="1:16" ht="12.75" x14ac:dyDescent="0.2">
      <c r="A386" s="41"/>
      <c r="B386" s="41"/>
      <c r="C386" s="41"/>
      <c r="D386" s="41"/>
      <c r="E386" s="41"/>
      <c r="F386" s="41"/>
      <c r="G386" s="41"/>
      <c r="H386" s="41"/>
      <c r="I386" s="41"/>
      <c r="J386" s="41"/>
      <c r="K386" s="41"/>
      <c r="L386" s="41"/>
      <c r="M386" s="41"/>
      <c r="N386" s="41"/>
    </row>
    <row r="387" spans="1:16" ht="12.75" x14ac:dyDescent="0.2">
      <c r="A387" s="41"/>
      <c r="B387" s="41"/>
      <c r="C387" s="41"/>
      <c r="D387" s="41"/>
      <c r="E387" s="41"/>
      <c r="F387" s="41"/>
      <c r="G387" s="41"/>
      <c r="H387" s="41"/>
      <c r="I387" s="41"/>
      <c r="J387" s="41"/>
      <c r="K387" s="41"/>
      <c r="L387" s="41"/>
      <c r="M387" s="41"/>
      <c r="N387" s="41"/>
    </row>
    <row r="388" spans="1:16" ht="12.75" x14ac:dyDescent="0.2">
      <c r="A388" s="41"/>
      <c r="B388" s="41"/>
      <c r="C388" s="41"/>
      <c r="D388" s="41"/>
      <c r="E388" s="41"/>
      <c r="F388" s="41"/>
      <c r="G388" s="41"/>
      <c r="H388" s="41"/>
      <c r="I388" s="41"/>
      <c r="J388" s="41"/>
      <c r="K388" s="41"/>
      <c r="L388" s="41"/>
      <c r="M388" s="41"/>
      <c r="N388" s="41"/>
    </row>
    <row r="389" spans="1:16" ht="12.75" x14ac:dyDescent="0.2">
      <c r="A389" s="41"/>
      <c r="B389" s="41"/>
      <c r="C389" s="41"/>
      <c r="D389" s="41"/>
      <c r="E389" s="41"/>
      <c r="F389" s="41"/>
      <c r="G389" s="41"/>
      <c r="H389" s="41"/>
      <c r="I389" s="41"/>
      <c r="J389" s="41"/>
      <c r="K389" s="41"/>
      <c r="L389" s="41"/>
      <c r="M389" s="41"/>
      <c r="N389" s="41"/>
    </row>
    <row r="390" spans="1:16" ht="12.75" x14ac:dyDescent="0.2">
      <c r="A390" s="41"/>
      <c r="B390" s="41"/>
      <c r="C390" s="41"/>
      <c r="D390" s="41"/>
      <c r="E390" s="41"/>
      <c r="F390" s="41"/>
      <c r="G390" s="41"/>
      <c r="H390" s="41"/>
      <c r="I390" s="41"/>
      <c r="J390" s="41"/>
      <c r="K390" s="41"/>
      <c r="L390" s="41"/>
      <c r="M390" s="41"/>
      <c r="N390" s="41"/>
    </row>
    <row r="391" spans="1:16" ht="12.75" x14ac:dyDescent="0.2">
      <c r="A391" s="41"/>
      <c r="B391" s="41"/>
      <c r="C391" s="41"/>
      <c r="D391" s="41"/>
      <c r="E391" s="41"/>
      <c r="F391" s="41"/>
      <c r="G391" s="41"/>
      <c r="H391" s="41"/>
      <c r="I391" s="41"/>
      <c r="J391" s="41"/>
      <c r="K391" s="41"/>
      <c r="L391" s="41"/>
      <c r="M391" s="41"/>
      <c r="N391" s="41"/>
    </row>
    <row r="392" spans="1:16" ht="12.75" x14ac:dyDescent="0.2">
      <c r="A392" s="41"/>
      <c r="B392" s="41"/>
      <c r="C392" s="41"/>
      <c r="D392" s="41"/>
      <c r="E392" s="41"/>
      <c r="F392" s="41"/>
      <c r="G392" s="41"/>
      <c r="H392" s="41"/>
      <c r="I392" s="41"/>
      <c r="J392" s="41"/>
      <c r="K392" s="41"/>
      <c r="L392" s="41"/>
      <c r="M392" s="41"/>
      <c r="N392" s="41"/>
    </row>
    <row r="393" spans="1:16" ht="12.75" x14ac:dyDescent="0.2">
      <c r="A393" s="41"/>
      <c r="B393" s="41"/>
      <c r="C393" s="41"/>
      <c r="D393" s="41"/>
      <c r="E393" s="41"/>
      <c r="F393" s="41"/>
      <c r="G393" s="41"/>
      <c r="H393" s="41"/>
      <c r="I393" s="41"/>
      <c r="J393" s="41"/>
      <c r="K393" s="41"/>
      <c r="L393" s="41"/>
      <c r="M393" s="41"/>
      <c r="N393" s="41"/>
    </row>
    <row r="394" spans="1:16" ht="12.75" x14ac:dyDescent="0.2">
      <c r="A394" s="2"/>
      <c r="B394" s="2"/>
      <c r="C394" s="2"/>
      <c r="D394" s="2"/>
      <c r="E394" s="2"/>
      <c r="F394" s="41"/>
      <c r="G394" s="2"/>
      <c r="H394" s="2"/>
      <c r="I394" s="2"/>
      <c r="J394" s="2"/>
      <c r="K394" s="2"/>
      <c r="L394" s="2"/>
      <c r="M394" s="2"/>
      <c r="N394" s="2"/>
      <c r="O394" s="3"/>
      <c r="P394" s="4"/>
    </row>
    <row r="395" spans="1:16" ht="12.75" x14ac:dyDescent="0.2">
      <c r="A395" s="2"/>
      <c r="B395" s="2"/>
      <c r="C395" s="2"/>
      <c r="D395" s="2"/>
      <c r="E395" s="2"/>
      <c r="F395" s="2"/>
      <c r="G395" s="2"/>
      <c r="H395" s="2"/>
      <c r="I395" s="2"/>
      <c r="J395" s="2"/>
      <c r="K395" s="2"/>
      <c r="L395" s="2"/>
      <c r="M395" s="2"/>
      <c r="N395" s="2"/>
      <c r="O395" s="3"/>
      <c r="P395" s="4"/>
    </row>
    <row r="396" spans="1:16" ht="12.75" x14ac:dyDescent="0.2">
      <c r="A396" s="2"/>
      <c r="B396" s="2"/>
      <c r="C396" s="2"/>
      <c r="D396" s="2"/>
      <c r="E396" s="2"/>
      <c r="F396" s="2"/>
      <c r="G396" s="2"/>
      <c r="H396" s="2"/>
      <c r="I396" s="2"/>
      <c r="J396" s="2"/>
      <c r="K396" s="2"/>
      <c r="L396" s="2"/>
      <c r="M396" s="2"/>
      <c r="N396" s="2"/>
      <c r="O396" s="3"/>
      <c r="P396" s="4"/>
    </row>
    <row r="397" spans="1:16" ht="12.75" x14ac:dyDescent="0.2">
      <c r="A397" s="2"/>
      <c r="B397" s="2"/>
      <c r="C397" s="2"/>
      <c r="D397" s="2"/>
      <c r="E397" s="2"/>
      <c r="F397" s="2"/>
      <c r="G397" s="2"/>
      <c r="H397" s="2"/>
      <c r="I397" s="2"/>
      <c r="J397" s="2"/>
      <c r="K397" s="2"/>
      <c r="L397" s="2"/>
      <c r="M397" s="2"/>
      <c r="N397" s="2"/>
      <c r="O397" s="3"/>
      <c r="P397" s="4"/>
    </row>
    <row r="398" spans="1:16" ht="12.75" x14ac:dyDescent="0.2">
      <c r="A398" s="2"/>
      <c r="B398" s="2"/>
      <c r="C398" s="2"/>
      <c r="D398" s="2"/>
      <c r="E398" s="2"/>
      <c r="F398" s="2"/>
      <c r="G398" s="2"/>
      <c r="H398" s="2"/>
      <c r="I398" s="2"/>
      <c r="J398" s="2"/>
      <c r="K398" s="2"/>
      <c r="L398" s="2"/>
      <c r="M398" s="2"/>
      <c r="N398" s="2"/>
      <c r="O398" s="3"/>
      <c r="P398" s="4"/>
    </row>
    <row r="399" spans="1:16" ht="12.75" x14ac:dyDescent="0.2">
      <c r="A399" s="2"/>
      <c r="B399" s="2"/>
      <c r="C399" s="2"/>
      <c r="D399" s="2"/>
      <c r="E399" s="2"/>
      <c r="F399" s="2"/>
      <c r="G399" s="2"/>
      <c r="H399" s="2"/>
      <c r="I399" s="2"/>
      <c r="J399" s="2"/>
      <c r="K399" s="2"/>
      <c r="L399" s="2"/>
      <c r="M399" s="2"/>
      <c r="N399" s="2"/>
      <c r="O399" s="3"/>
      <c r="P399" s="4"/>
    </row>
    <row r="400" spans="1:16" ht="12.75" x14ac:dyDescent="0.2">
      <c r="A400" s="2"/>
      <c r="B400" s="2"/>
      <c r="C400" s="2"/>
      <c r="D400" s="2"/>
      <c r="E400" s="2"/>
      <c r="F400" s="2"/>
      <c r="G400" s="2"/>
      <c r="H400" s="2"/>
      <c r="I400" s="2"/>
      <c r="J400" s="2"/>
      <c r="K400" s="2"/>
      <c r="L400" s="2"/>
      <c r="M400" s="2"/>
      <c r="N400" s="2"/>
      <c r="O400" s="3"/>
      <c r="P400" s="4"/>
    </row>
    <row r="401" spans="1:16" ht="12.75" x14ac:dyDescent="0.2">
      <c r="A401" s="2"/>
      <c r="B401" s="2"/>
      <c r="C401" s="2"/>
      <c r="D401" s="2"/>
      <c r="E401" s="2"/>
      <c r="F401" s="2"/>
      <c r="G401" s="2"/>
      <c r="H401" s="2"/>
      <c r="I401" s="2"/>
      <c r="J401" s="2"/>
      <c r="K401" s="2"/>
      <c r="L401" s="2"/>
      <c r="M401" s="2"/>
      <c r="N401" s="2"/>
      <c r="O401" s="3"/>
      <c r="P401" s="4"/>
    </row>
    <row r="402" spans="1:16" ht="12.75" x14ac:dyDescent="0.2">
      <c r="A402" s="2"/>
      <c r="B402" s="2"/>
      <c r="C402" s="2"/>
      <c r="D402" s="2"/>
      <c r="E402" s="2"/>
      <c r="F402" s="2"/>
      <c r="G402" s="2"/>
      <c r="H402" s="2"/>
      <c r="I402" s="2"/>
      <c r="J402" s="2"/>
      <c r="K402" s="2"/>
      <c r="L402" s="2"/>
      <c r="M402" s="2"/>
      <c r="N402" s="2"/>
      <c r="O402" s="3"/>
      <c r="P402" s="4"/>
    </row>
    <row r="403" spans="1:16" ht="12.75" x14ac:dyDescent="0.2">
      <c r="A403" s="2"/>
      <c r="B403" s="2"/>
      <c r="C403" s="2"/>
      <c r="D403" s="2"/>
      <c r="E403" s="2"/>
      <c r="F403" s="2"/>
      <c r="G403" s="2"/>
      <c r="H403" s="2"/>
      <c r="I403" s="2"/>
      <c r="J403" s="2"/>
      <c r="K403" s="2"/>
      <c r="L403" s="2"/>
      <c r="M403" s="2"/>
      <c r="N403" s="2"/>
      <c r="O403" s="3"/>
      <c r="P403" s="4"/>
    </row>
    <row r="404" spans="1:16" ht="12.75" x14ac:dyDescent="0.2">
      <c r="A404" s="2"/>
      <c r="B404" s="2"/>
      <c r="C404" s="2"/>
      <c r="D404" s="2"/>
      <c r="E404" s="2"/>
      <c r="F404" s="2"/>
      <c r="G404" s="2"/>
      <c r="H404" s="2"/>
      <c r="I404" s="2"/>
      <c r="J404" s="2"/>
      <c r="K404" s="2"/>
      <c r="L404" s="2"/>
      <c r="M404" s="2"/>
      <c r="N404" s="2"/>
      <c r="O404" s="3"/>
      <c r="P404" s="4"/>
    </row>
    <row r="405" spans="1:16" ht="12.75" x14ac:dyDescent="0.2">
      <c r="A405" s="2"/>
      <c r="B405" s="2"/>
      <c r="C405" s="2"/>
      <c r="D405" s="2"/>
      <c r="E405" s="2"/>
      <c r="F405" s="2"/>
      <c r="G405" s="2"/>
      <c r="H405" s="2"/>
      <c r="I405" s="2"/>
      <c r="J405" s="2"/>
      <c r="K405" s="2"/>
      <c r="L405" s="2"/>
      <c r="M405" s="2"/>
      <c r="N405" s="2"/>
      <c r="O405" s="3"/>
      <c r="P405" s="4"/>
    </row>
    <row r="406" spans="1:16" ht="12.75" x14ac:dyDescent="0.2">
      <c r="A406" s="2"/>
      <c r="B406" s="2"/>
      <c r="C406" s="2"/>
      <c r="D406" s="2"/>
      <c r="E406" s="2"/>
      <c r="F406" s="2"/>
      <c r="G406" s="2"/>
      <c r="H406" s="2"/>
      <c r="I406" s="2"/>
      <c r="J406" s="2"/>
      <c r="K406" s="2"/>
      <c r="L406" s="2"/>
      <c r="M406" s="2"/>
      <c r="N406" s="2"/>
      <c r="O406" s="3"/>
      <c r="P406" s="4"/>
    </row>
    <row r="407" spans="1:16" ht="12.75" x14ac:dyDescent="0.2">
      <c r="A407" s="2"/>
      <c r="B407" s="2"/>
      <c r="C407" s="2"/>
      <c r="D407" s="2"/>
      <c r="E407" s="2"/>
      <c r="F407" s="2"/>
      <c r="G407" s="2"/>
      <c r="H407" s="2"/>
      <c r="I407" s="2"/>
      <c r="J407" s="2"/>
      <c r="K407" s="2"/>
      <c r="L407" s="2"/>
      <c r="M407" s="2"/>
      <c r="N407" s="2"/>
      <c r="O407" s="3"/>
      <c r="P407" s="4"/>
    </row>
    <row r="408" spans="1:16" ht="12.75" x14ac:dyDescent="0.2">
      <c r="A408" s="2"/>
      <c r="B408" s="2"/>
      <c r="C408" s="2"/>
      <c r="D408" s="2"/>
      <c r="E408" s="2"/>
      <c r="F408" s="2"/>
      <c r="G408" s="2"/>
      <c r="H408" s="2"/>
      <c r="I408" s="2"/>
      <c r="J408" s="2"/>
      <c r="K408" s="2"/>
      <c r="L408" s="2"/>
      <c r="M408" s="2"/>
      <c r="N408" s="2"/>
      <c r="O408" s="3"/>
      <c r="P408" s="4"/>
    </row>
    <row r="409" spans="1:16" ht="12.75" x14ac:dyDescent="0.2">
      <c r="A409" s="2"/>
      <c r="B409" s="2"/>
      <c r="C409" s="2"/>
      <c r="D409" s="2"/>
      <c r="E409" s="2"/>
      <c r="F409" s="2"/>
      <c r="G409" s="2"/>
      <c r="H409" s="2"/>
      <c r="I409" s="2"/>
      <c r="J409" s="2"/>
      <c r="K409" s="2"/>
      <c r="L409" s="2"/>
      <c r="M409" s="2"/>
      <c r="N409" s="2"/>
      <c r="O409" s="3"/>
      <c r="P409" s="4"/>
    </row>
    <row r="410" spans="1:16" ht="12.75" x14ac:dyDescent="0.2">
      <c r="A410" s="2"/>
      <c r="B410" s="2"/>
      <c r="C410" s="2"/>
      <c r="D410" s="2"/>
      <c r="E410" s="2"/>
      <c r="F410" s="2"/>
      <c r="G410" s="2"/>
      <c r="H410" s="2"/>
      <c r="I410" s="2"/>
      <c r="J410" s="2"/>
      <c r="K410" s="2"/>
      <c r="L410" s="2"/>
      <c r="M410" s="2"/>
      <c r="N410" s="2"/>
      <c r="O410" s="3"/>
      <c r="P410" s="4"/>
    </row>
    <row r="411" spans="1:16" ht="12.75" x14ac:dyDescent="0.2">
      <c r="A411" s="2"/>
      <c r="B411" s="2"/>
      <c r="C411" s="2"/>
      <c r="D411" s="2"/>
      <c r="E411" s="2"/>
      <c r="F411" s="2"/>
      <c r="G411" s="2"/>
      <c r="H411" s="2"/>
      <c r="I411" s="2"/>
      <c r="J411" s="2"/>
      <c r="K411" s="2"/>
      <c r="L411" s="2"/>
      <c r="M411" s="2"/>
      <c r="N411" s="2"/>
      <c r="O411" s="3"/>
      <c r="P411" s="4"/>
    </row>
    <row r="412" spans="1:16" ht="12.75" x14ac:dyDescent="0.2">
      <c r="A412" s="2"/>
      <c r="B412" s="2"/>
      <c r="C412" s="2"/>
      <c r="D412" s="2"/>
      <c r="E412" s="2"/>
      <c r="F412" s="2"/>
      <c r="G412" s="2"/>
      <c r="H412" s="2"/>
      <c r="I412" s="2"/>
      <c r="J412" s="2"/>
      <c r="K412" s="2"/>
      <c r="L412" s="2"/>
      <c r="M412" s="2"/>
      <c r="N412" s="2"/>
      <c r="O412" s="3"/>
      <c r="P412" s="4"/>
    </row>
    <row r="413" spans="1:16" ht="12.75" x14ac:dyDescent="0.2">
      <c r="A413" s="2"/>
      <c r="B413" s="2"/>
      <c r="C413" s="2"/>
      <c r="D413" s="2"/>
      <c r="E413" s="2"/>
      <c r="F413" s="2"/>
      <c r="G413" s="2"/>
      <c r="H413" s="2"/>
      <c r="I413" s="2"/>
      <c r="J413" s="2"/>
      <c r="K413" s="2"/>
      <c r="L413" s="2"/>
      <c r="M413" s="2"/>
      <c r="N413" s="2"/>
      <c r="O413" s="3"/>
      <c r="P413" s="4"/>
    </row>
    <row r="414" spans="1:16" ht="12.75" x14ac:dyDescent="0.2">
      <c r="A414" s="2"/>
      <c r="B414" s="2"/>
      <c r="C414" s="2"/>
      <c r="D414" s="2"/>
      <c r="E414" s="2"/>
      <c r="F414" s="2"/>
      <c r="G414" s="2"/>
      <c r="H414" s="2"/>
      <c r="I414" s="2"/>
      <c r="J414" s="2"/>
      <c r="K414" s="2"/>
      <c r="L414" s="2"/>
      <c r="M414" s="2"/>
      <c r="N414" s="2"/>
      <c r="O414" s="3"/>
      <c r="P414" s="4"/>
    </row>
    <row r="415" spans="1:16" ht="12.75" x14ac:dyDescent="0.2">
      <c r="A415" s="2"/>
      <c r="B415" s="2"/>
      <c r="C415" s="2"/>
      <c r="D415" s="2"/>
      <c r="E415" s="2"/>
      <c r="F415" s="2"/>
      <c r="G415" s="2"/>
      <c r="H415" s="2"/>
      <c r="I415" s="2"/>
      <c r="J415" s="2"/>
      <c r="K415" s="2"/>
      <c r="L415" s="2"/>
      <c r="M415" s="2"/>
      <c r="N415" s="2"/>
      <c r="O415" s="3"/>
      <c r="P415" s="4"/>
    </row>
    <row r="416" spans="1:16" ht="12.75" x14ac:dyDescent="0.2">
      <c r="A416" s="2"/>
      <c r="B416" s="2"/>
      <c r="C416" s="2"/>
      <c r="D416" s="2"/>
      <c r="E416" s="2"/>
      <c r="F416" s="2"/>
      <c r="G416" s="2"/>
      <c r="H416" s="2"/>
      <c r="I416" s="2"/>
      <c r="J416" s="2"/>
      <c r="K416" s="2"/>
      <c r="L416" s="2"/>
      <c r="M416" s="2"/>
      <c r="N416" s="2"/>
      <c r="O416" s="3"/>
      <c r="P416" s="4"/>
    </row>
    <row r="417" spans="1:16" ht="12.75" x14ac:dyDescent="0.2">
      <c r="A417" s="2"/>
      <c r="B417" s="2"/>
      <c r="C417" s="2"/>
      <c r="D417" s="2"/>
      <c r="E417" s="2"/>
      <c r="F417" s="2"/>
      <c r="G417" s="2"/>
      <c r="H417" s="2"/>
      <c r="I417" s="2"/>
      <c r="J417" s="2"/>
      <c r="K417" s="2"/>
      <c r="L417" s="2"/>
      <c r="M417" s="2"/>
      <c r="N417" s="2"/>
      <c r="O417" s="3"/>
      <c r="P417" s="4"/>
    </row>
    <row r="418" spans="1:16" ht="12.75" x14ac:dyDescent="0.2">
      <c r="A418" s="2"/>
      <c r="B418" s="2"/>
      <c r="C418" s="2"/>
      <c r="D418" s="2"/>
      <c r="E418" s="2"/>
      <c r="F418" s="2"/>
      <c r="G418" s="2"/>
      <c r="H418" s="2"/>
      <c r="I418" s="2"/>
      <c r="J418" s="2"/>
      <c r="K418" s="2"/>
      <c r="L418" s="2"/>
      <c r="M418" s="2"/>
      <c r="N418" s="2"/>
      <c r="O418" s="3"/>
      <c r="P418" s="4"/>
    </row>
    <row r="419" spans="1:16" ht="12.75" x14ac:dyDescent="0.2">
      <c r="A419" s="2"/>
      <c r="B419" s="2"/>
      <c r="C419" s="2"/>
      <c r="D419" s="2"/>
      <c r="E419" s="2"/>
      <c r="F419" s="2"/>
      <c r="G419" s="2"/>
      <c r="H419" s="2"/>
      <c r="I419" s="2"/>
      <c r="J419" s="2"/>
      <c r="K419" s="2"/>
      <c r="L419" s="2"/>
      <c r="M419" s="2"/>
      <c r="N419" s="2"/>
      <c r="O419" s="3"/>
      <c r="P419" s="4"/>
    </row>
    <row r="420" spans="1:16" ht="12.75" x14ac:dyDescent="0.2">
      <c r="A420" s="2"/>
      <c r="B420" s="2"/>
      <c r="C420" s="2"/>
      <c r="D420" s="2"/>
      <c r="E420" s="2"/>
      <c r="F420" s="2"/>
      <c r="G420" s="2"/>
      <c r="H420" s="2"/>
      <c r="I420" s="2"/>
      <c r="J420" s="2"/>
      <c r="K420" s="2"/>
      <c r="L420" s="2"/>
      <c r="M420" s="2"/>
      <c r="N420" s="2"/>
      <c r="O420" s="3"/>
      <c r="P420" s="4"/>
    </row>
    <row r="421" spans="1:16" ht="12.75" x14ac:dyDescent="0.2">
      <c r="A421" s="2"/>
      <c r="B421" s="2"/>
      <c r="C421" s="2"/>
      <c r="D421" s="2"/>
      <c r="E421" s="2"/>
      <c r="F421" s="2"/>
      <c r="G421" s="2"/>
      <c r="H421" s="2"/>
      <c r="I421" s="2"/>
      <c r="J421" s="2"/>
      <c r="K421" s="2"/>
      <c r="L421" s="2"/>
      <c r="M421" s="2"/>
      <c r="N421" s="2"/>
      <c r="O421" s="3"/>
      <c r="P421" s="4"/>
    </row>
    <row r="422" spans="1:16" ht="12.75" x14ac:dyDescent="0.2">
      <c r="A422" s="2"/>
      <c r="B422" s="2"/>
      <c r="C422" s="2"/>
      <c r="D422" s="2"/>
      <c r="E422" s="2"/>
      <c r="F422" s="2"/>
      <c r="G422" s="2"/>
      <c r="H422" s="2"/>
      <c r="I422" s="2"/>
      <c r="J422" s="2"/>
      <c r="K422" s="2"/>
      <c r="L422" s="2"/>
      <c r="M422" s="2"/>
      <c r="N422" s="2"/>
      <c r="O422" s="3"/>
      <c r="P422" s="4"/>
    </row>
    <row r="423" spans="1:16" ht="12.75" x14ac:dyDescent="0.2">
      <c r="A423" s="2"/>
      <c r="B423" s="2"/>
      <c r="C423" s="2"/>
      <c r="D423" s="2"/>
      <c r="E423" s="2"/>
      <c r="F423" s="2"/>
      <c r="G423" s="2"/>
      <c r="H423" s="2"/>
      <c r="I423" s="2"/>
      <c r="J423" s="2"/>
      <c r="K423" s="2"/>
      <c r="L423" s="2"/>
      <c r="M423" s="2"/>
      <c r="N423" s="2"/>
      <c r="O423" s="3"/>
      <c r="P423" s="4"/>
    </row>
    <row r="424" spans="1:16" ht="12.75" x14ac:dyDescent="0.2">
      <c r="A424" s="2"/>
      <c r="B424" s="2"/>
      <c r="C424" s="2"/>
      <c r="D424" s="2"/>
      <c r="E424" s="2"/>
      <c r="F424" s="2"/>
      <c r="G424" s="2"/>
      <c r="H424" s="2"/>
      <c r="I424" s="2"/>
      <c r="J424" s="2"/>
      <c r="K424" s="2"/>
      <c r="L424" s="2"/>
      <c r="M424" s="2"/>
      <c r="N424" s="2"/>
      <c r="O424" s="3"/>
      <c r="P424" s="4"/>
    </row>
    <row r="425" spans="1:16" ht="12.75" x14ac:dyDescent="0.2">
      <c r="A425" s="2"/>
      <c r="B425" s="2"/>
      <c r="C425" s="2"/>
      <c r="D425" s="2"/>
      <c r="E425" s="2"/>
      <c r="F425" s="2"/>
      <c r="G425" s="2"/>
      <c r="H425" s="2"/>
      <c r="I425" s="2"/>
      <c r="J425" s="2"/>
      <c r="K425" s="2"/>
      <c r="L425" s="2"/>
      <c r="M425" s="2"/>
      <c r="N425" s="2"/>
      <c r="O425" s="3"/>
      <c r="P425" s="4"/>
    </row>
    <row r="426" spans="1:16" ht="12.75" x14ac:dyDescent="0.2">
      <c r="A426" s="2"/>
      <c r="B426" s="2"/>
      <c r="C426" s="2"/>
      <c r="D426" s="2"/>
      <c r="E426" s="2"/>
      <c r="F426" s="2"/>
      <c r="G426" s="2"/>
      <c r="H426" s="2"/>
      <c r="I426" s="2"/>
      <c r="J426" s="2"/>
      <c r="K426" s="2"/>
      <c r="L426" s="2"/>
      <c r="M426" s="2"/>
      <c r="N426" s="2"/>
      <c r="O426" s="3"/>
      <c r="P426" s="4"/>
    </row>
    <row r="427" spans="1:16" ht="12.75" x14ac:dyDescent="0.2">
      <c r="A427" s="2"/>
      <c r="B427" s="2"/>
      <c r="C427" s="2"/>
      <c r="D427" s="2"/>
      <c r="E427" s="2"/>
      <c r="F427" s="2"/>
      <c r="G427" s="2"/>
      <c r="H427" s="2"/>
      <c r="I427" s="2"/>
      <c r="J427" s="2"/>
      <c r="K427" s="2"/>
      <c r="L427" s="2"/>
      <c r="M427" s="2"/>
      <c r="N427" s="2"/>
      <c r="O427" s="3"/>
      <c r="P427" s="4"/>
    </row>
    <row r="428" spans="1:16" ht="12.75" x14ac:dyDescent="0.2">
      <c r="A428" s="2"/>
      <c r="B428" s="2"/>
      <c r="C428" s="2"/>
      <c r="D428" s="2"/>
      <c r="E428" s="2"/>
      <c r="F428" s="2"/>
      <c r="G428" s="2"/>
      <c r="H428" s="2"/>
      <c r="I428" s="2"/>
      <c r="J428" s="2"/>
      <c r="K428" s="2"/>
      <c r="L428" s="2"/>
      <c r="M428" s="2"/>
      <c r="N428" s="2"/>
      <c r="O428" s="3"/>
      <c r="P428" s="4"/>
    </row>
    <row r="429" spans="1:16" ht="12.75" x14ac:dyDescent="0.2">
      <c r="A429" s="2"/>
      <c r="B429" s="2"/>
      <c r="C429" s="2"/>
      <c r="D429" s="2"/>
      <c r="E429" s="2"/>
      <c r="F429" s="2"/>
      <c r="G429" s="2"/>
      <c r="H429" s="2"/>
      <c r="I429" s="2"/>
      <c r="J429" s="2"/>
      <c r="K429" s="2"/>
      <c r="L429" s="2"/>
      <c r="M429" s="2"/>
      <c r="N429" s="2"/>
      <c r="O429" s="3"/>
      <c r="P429" s="4"/>
    </row>
    <row r="430" spans="1:16" ht="12.75" x14ac:dyDescent="0.2">
      <c r="A430" s="2"/>
      <c r="B430" s="2"/>
      <c r="C430" s="2"/>
      <c r="D430" s="2"/>
      <c r="E430" s="2"/>
      <c r="F430" s="2"/>
      <c r="G430" s="2"/>
      <c r="H430" s="2"/>
      <c r="I430" s="2"/>
      <c r="J430" s="2"/>
      <c r="K430" s="2"/>
      <c r="L430" s="2"/>
      <c r="M430" s="2"/>
      <c r="N430" s="2"/>
      <c r="O430" s="3"/>
      <c r="P430" s="4"/>
    </row>
    <row r="431" spans="1:16" ht="12.75" x14ac:dyDescent="0.2">
      <c r="A431" s="2"/>
      <c r="B431" s="2"/>
      <c r="C431" s="2"/>
      <c r="D431" s="2"/>
      <c r="E431" s="2"/>
      <c r="F431" s="2"/>
      <c r="G431" s="2"/>
      <c r="H431" s="2"/>
      <c r="I431" s="2"/>
      <c r="J431" s="2"/>
      <c r="K431" s="2"/>
      <c r="L431" s="2"/>
      <c r="M431" s="2"/>
      <c r="N431" s="2"/>
      <c r="O431" s="3"/>
      <c r="P431" s="4"/>
    </row>
    <row r="432" spans="1:16" ht="12.75" x14ac:dyDescent="0.2">
      <c r="A432" s="2"/>
      <c r="B432" s="2"/>
      <c r="C432" s="2"/>
      <c r="D432" s="2"/>
      <c r="E432" s="2"/>
      <c r="F432" s="2"/>
      <c r="G432" s="2"/>
      <c r="H432" s="2"/>
      <c r="I432" s="2"/>
      <c r="J432" s="2"/>
      <c r="K432" s="2"/>
      <c r="L432" s="2"/>
      <c r="M432" s="2"/>
      <c r="N432" s="2"/>
      <c r="O432" s="3"/>
      <c r="P432" s="4"/>
    </row>
    <row r="433" spans="1:16" ht="12.75" x14ac:dyDescent="0.2">
      <c r="A433" s="2"/>
      <c r="B433" s="2"/>
      <c r="C433" s="2"/>
      <c r="D433" s="2"/>
      <c r="E433" s="2"/>
      <c r="F433" s="2"/>
      <c r="G433" s="2"/>
      <c r="H433" s="2"/>
      <c r="I433" s="2"/>
      <c r="J433" s="2"/>
      <c r="K433" s="2"/>
      <c r="L433" s="2"/>
      <c r="M433" s="2"/>
      <c r="N433" s="2"/>
      <c r="O433" s="3"/>
      <c r="P433" s="4"/>
    </row>
    <row r="434" spans="1:16" ht="12.75" x14ac:dyDescent="0.2">
      <c r="A434" s="2"/>
      <c r="B434" s="2"/>
      <c r="C434" s="2"/>
      <c r="D434" s="2"/>
      <c r="E434" s="2"/>
      <c r="F434" s="2"/>
      <c r="G434" s="2"/>
      <c r="H434" s="2"/>
      <c r="I434" s="2"/>
      <c r="J434" s="2"/>
      <c r="K434" s="2"/>
      <c r="L434" s="2"/>
      <c r="M434" s="2"/>
      <c r="N434" s="2"/>
      <c r="O434" s="3"/>
      <c r="P434" s="4"/>
    </row>
    <row r="435" spans="1:16" ht="12.75" x14ac:dyDescent="0.2">
      <c r="A435" s="2"/>
      <c r="B435" s="2"/>
      <c r="C435" s="2"/>
      <c r="D435" s="2"/>
      <c r="E435" s="2"/>
      <c r="F435" s="2"/>
      <c r="G435" s="2"/>
      <c r="H435" s="2"/>
      <c r="I435" s="2"/>
      <c r="J435" s="2"/>
      <c r="K435" s="2"/>
      <c r="L435" s="2"/>
      <c r="M435" s="2"/>
      <c r="N435" s="2"/>
      <c r="O435" s="3"/>
      <c r="P435" s="4"/>
    </row>
    <row r="436" spans="1:16" ht="12.75" x14ac:dyDescent="0.2">
      <c r="A436" s="2"/>
      <c r="B436" s="2"/>
      <c r="C436" s="2"/>
      <c r="D436" s="2"/>
      <c r="E436" s="2"/>
      <c r="F436" s="2"/>
      <c r="G436" s="2"/>
      <c r="H436" s="2"/>
      <c r="I436" s="2"/>
      <c r="J436" s="2"/>
      <c r="K436" s="2"/>
      <c r="L436" s="2"/>
      <c r="M436" s="2"/>
      <c r="N436" s="2"/>
      <c r="O436" s="3"/>
      <c r="P436" s="4"/>
    </row>
    <row r="437" spans="1:16" ht="12.75" x14ac:dyDescent="0.2">
      <c r="A437" s="2"/>
      <c r="B437" s="2"/>
      <c r="C437" s="2"/>
      <c r="D437" s="2"/>
      <c r="E437" s="2"/>
      <c r="F437" s="2"/>
      <c r="G437" s="2"/>
      <c r="H437" s="2"/>
      <c r="I437" s="2"/>
      <c r="J437" s="2"/>
      <c r="K437" s="2"/>
      <c r="L437" s="2"/>
      <c r="M437" s="2"/>
      <c r="N437" s="2"/>
      <c r="O437" s="3"/>
      <c r="P437" s="4"/>
    </row>
    <row r="438" spans="1:16" ht="12.75" x14ac:dyDescent="0.2">
      <c r="A438" s="2"/>
      <c r="B438" s="2"/>
      <c r="C438" s="2"/>
      <c r="D438" s="2"/>
      <c r="E438" s="2"/>
      <c r="F438" s="2"/>
      <c r="G438" s="2"/>
      <c r="H438" s="2"/>
      <c r="I438" s="2"/>
      <c r="J438" s="2"/>
      <c r="K438" s="2"/>
      <c r="L438" s="2"/>
      <c r="M438" s="2"/>
      <c r="N438" s="2"/>
      <c r="O438" s="3"/>
      <c r="P438" s="4"/>
    </row>
    <row r="439" spans="1:16" ht="12.75" x14ac:dyDescent="0.2">
      <c r="A439" s="2"/>
      <c r="B439" s="2"/>
      <c r="C439" s="2"/>
      <c r="D439" s="2"/>
      <c r="E439" s="2"/>
      <c r="F439" s="2"/>
      <c r="G439" s="2"/>
      <c r="H439" s="2"/>
      <c r="I439" s="2"/>
      <c r="J439" s="2"/>
      <c r="K439" s="2"/>
      <c r="L439" s="2"/>
      <c r="M439" s="2"/>
      <c r="N439" s="2"/>
      <c r="O439" s="3"/>
      <c r="P439" s="4"/>
    </row>
    <row r="440" spans="1:16" ht="12.75" x14ac:dyDescent="0.2">
      <c r="A440" s="2"/>
      <c r="B440" s="2"/>
      <c r="C440" s="2"/>
      <c r="D440" s="2"/>
      <c r="E440" s="2"/>
      <c r="F440" s="2"/>
      <c r="G440" s="2"/>
      <c r="H440" s="2"/>
      <c r="I440" s="2"/>
      <c r="J440" s="2"/>
      <c r="K440" s="2"/>
      <c r="L440" s="2"/>
      <c r="M440" s="2"/>
      <c r="N440" s="2"/>
      <c r="O440" s="3"/>
      <c r="P440" s="4"/>
    </row>
    <row r="441" spans="1:16" ht="12.75" x14ac:dyDescent="0.2">
      <c r="A441" s="2"/>
      <c r="B441" s="2"/>
      <c r="C441" s="2"/>
      <c r="D441" s="2"/>
      <c r="E441" s="2"/>
      <c r="F441" s="2"/>
      <c r="G441" s="2"/>
      <c r="H441" s="2"/>
      <c r="I441" s="2"/>
      <c r="J441" s="2"/>
      <c r="K441" s="2"/>
      <c r="L441" s="2"/>
      <c r="M441" s="2"/>
      <c r="N441" s="2"/>
      <c r="O441" s="3"/>
      <c r="P441" s="4"/>
    </row>
    <row r="442" spans="1:16" ht="12.75" x14ac:dyDescent="0.2">
      <c r="A442" s="2"/>
      <c r="B442" s="2"/>
      <c r="C442" s="2"/>
      <c r="D442" s="2"/>
      <c r="E442" s="2"/>
      <c r="F442" s="2"/>
      <c r="G442" s="2"/>
      <c r="H442" s="2"/>
      <c r="I442" s="2"/>
      <c r="J442" s="2"/>
      <c r="K442" s="2"/>
      <c r="L442" s="2"/>
      <c r="M442" s="2"/>
      <c r="N442" s="2"/>
      <c r="O442" s="3"/>
      <c r="P442" s="4"/>
    </row>
    <row r="443" spans="1:16" ht="12.75" x14ac:dyDescent="0.2">
      <c r="A443" s="2"/>
      <c r="B443" s="2"/>
      <c r="C443" s="2"/>
      <c r="D443" s="2"/>
      <c r="E443" s="2"/>
      <c r="F443" s="2"/>
      <c r="G443" s="2"/>
      <c r="H443" s="2"/>
      <c r="I443" s="2"/>
      <c r="J443" s="2"/>
      <c r="K443" s="2"/>
      <c r="L443" s="2"/>
      <c r="M443" s="2"/>
      <c r="N443" s="2"/>
      <c r="O443" s="3"/>
      <c r="P443" s="4"/>
    </row>
    <row r="444" spans="1:16" ht="12.75" x14ac:dyDescent="0.2">
      <c r="A444" s="2"/>
      <c r="B444" s="2"/>
      <c r="C444" s="2"/>
      <c r="D444" s="2"/>
      <c r="E444" s="2"/>
      <c r="F444" s="2"/>
      <c r="G444" s="2"/>
      <c r="H444" s="2"/>
      <c r="I444" s="2"/>
      <c r="J444" s="2"/>
      <c r="K444" s="2"/>
      <c r="L444" s="2"/>
      <c r="M444" s="2"/>
      <c r="N444" s="2"/>
      <c r="O444" s="3"/>
      <c r="P444" s="4"/>
    </row>
    <row r="445" spans="1:16" ht="12.75" x14ac:dyDescent="0.2">
      <c r="A445" s="2"/>
      <c r="B445" s="2"/>
      <c r="C445" s="2"/>
      <c r="D445" s="2"/>
      <c r="E445" s="2"/>
      <c r="F445" s="2"/>
      <c r="G445" s="2"/>
      <c r="H445" s="2"/>
      <c r="I445" s="2"/>
      <c r="J445" s="2"/>
      <c r="K445" s="2"/>
      <c r="L445" s="2"/>
      <c r="M445" s="2"/>
      <c r="N445" s="2"/>
      <c r="O445" s="3"/>
      <c r="P445" s="4"/>
    </row>
    <row r="446" spans="1:16" ht="12.75" x14ac:dyDescent="0.2">
      <c r="A446" s="2"/>
      <c r="B446" s="2"/>
      <c r="C446" s="2"/>
      <c r="D446" s="2"/>
      <c r="E446" s="2"/>
      <c r="F446" s="2"/>
      <c r="G446" s="2"/>
      <c r="H446" s="2"/>
      <c r="I446" s="2"/>
      <c r="J446" s="2"/>
      <c r="K446" s="2"/>
      <c r="L446" s="2"/>
      <c r="M446" s="2"/>
      <c r="N446" s="2"/>
      <c r="O446" s="3"/>
      <c r="P446" s="4"/>
    </row>
    <row r="447" spans="1:16" ht="12.75" x14ac:dyDescent="0.2">
      <c r="A447" s="2"/>
      <c r="B447" s="2"/>
      <c r="C447" s="2"/>
      <c r="D447" s="2"/>
      <c r="E447" s="2"/>
      <c r="F447" s="2"/>
      <c r="G447" s="2"/>
      <c r="H447" s="2"/>
      <c r="I447" s="2"/>
      <c r="J447" s="2"/>
      <c r="K447" s="2"/>
      <c r="L447" s="2"/>
      <c r="M447" s="2"/>
      <c r="N447" s="2"/>
      <c r="O447" s="3"/>
      <c r="P447" s="4"/>
    </row>
    <row r="448" spans="1:16" ht="12.75" x14ac:dyDescent="0.2">
      <c r="A448" s="2"/>
      <c r="B448" s="2"/>
      <c r="C448" s="2"/>
      <c r="D448" s="2"/>
      <c r="E448" s="2"/>
      <c r="F448" s="2"/>
      <c r="G448" s="2"/>
      <c r="H448" s="2"/>
      <c r="I448" s="2"/>
      <c r="J448" s="2"/>
      <c r="K448" s="2"/>
      <c r="L448" s="2"/>
      <c r="M448" s="2"/>
      <c r="N448" s="2"/>
      <c r="O448" s="3"/>
      <c r="P448" s="4"/>
    </row>
    <row r="449" spans="1:16" ht="12.75" x14ac:dyDescent="0.2">
      <c r="A449" s="2"/>
      <c r="B449" s="2"/>
      <c r="C449" s="2"/>
      <c r="D449" s="2"/>
      <c r="E449" s="2"/>
      <c r="F449" s="2"/>
      <c r="G449" s="2"/>
      <c r="H449" s="2"/>
      <c r="I449" s="2"/>
      <c r="J449" s="2"/>
      <c r="K449" s="2"/>
      <c r="L449" s="2"/>
      <c r="M449" s="2"/>
      <c r="N449" s="2"/>
      <c r="O449" s="3"/>
      <c r="P449" s="4"/>
    </row>
    <row r="450" spans="1:16" ht="12.75" x14ac:dyDescent="0.2">
      <c r="A450" s="2"/>
      <c r="B450" s="2"/>
      <c r="C450" s="2"/>
      <c r="D450" s="2"/>
      <c r="E450" s="2"/>
      <c r="F450" s="2"/>
      <c r="G450" s="2"/>
      <c r="H450" s="2"/>
      <c r="I450" s="2"/>
      <c r="J450" s="2"/>
      <c r="K450" s="2"/>
      <c r="L450" s="2"/>
      <c r="M450" s="2"/>
      <c r="N450" s="2"/>
      <c r="O450" s="3"/>
      <c r="P450" s="4"/>
    </row>
    <row r="451" spans="1:16" ht="12.75" x14ac:dyDescent="0.2">
      <c r="A451" s="2"/>
      <c r="B451" s="2"/>
      <c r="C451" s="2"/>
      <c r="D451" s="2"/>
      <c r="E451" s="2"/>
      <c r="F451" s="2"/>
      <c r="G451" s="2"/>
      <c r="H451" s="2"/>
      <c r="I451" s="2"/>
      <c r="J451" s="2"/>
      <c r="K451" s="2"/>
      <c r="L451" s="2"/>
      <c r="M451" s="2"/>
      <c r="N451" s="2"/>
      <c r="O451" s="3"/>
      <c r="P451" s="4"/>
    </row>
    <row r="452" spans="1:16" ht="12.75" x14ac:dyDescent="0.2">
      <c r="A452" s="2"/>
      <c r="B452" s="2"/>
      <c r="C452" s="2"/>
      <c r="D452" s="2"/>
      <c r="E452" s="2"/>
      <c r="F452" s="2"/>
      <c r="G452" s="2"/>
      <c r="H452" s="2"/>
      <c r="I452" s="2"/>
      <c r="J452" s="2"/>
      <c r="K452" s="2"/>
      <c r="L452" s="2"/>
      <c r="M452" s="2"/>
      <c r="N452" s="2"/>
      <c r="O452" s="3"/>
      <c r="P452" s="4"/>
    </row>
    <row r="453" spans="1:16" ht="12.75" x14ac:dyDescent="0.2">
      <c r="A453" s="2"/>
      <c r="B453" s="2"/>
      <c r="C453" s="2"/>
      <c r="D453" s="2"/>
      <c r="E453" s="2"/>
      <c r="F453" s="2"/>
      <c r="G453" s="2"/>
      <c r="H453" s="2"/>
      <c r="I453" s="2"/>
      <c r="J453" s="2"/>
      <c r="K453" s="2"/>
      <c r="L453" s="2"/>
      <c r="M453" s="2"/>
      <c r="N453" s="2"/>
      <c r="O453" s="3"/>
      <c r="P453" s="4"/>
    </row>
    <row r="454" spans="1:16" ht="12.75" x14ac:dyDescent="0.2">
      <c r="A454" s="2"/>
      <c r="B454" s="2"/>
      <c r="C454" s="2"/>
      <c r="D454" s="2"/>
      <c r="E454" s="2"/>
      <c r="F454" s="2"/>
      <c r="G454" s="2"/>
      <c r="H454" s="2"/>
      <c r="I454" s="2"/>
      <c r="J454" s="2"/>
      <c r="K454" s="2"/>
      <c r="L454" s="2"/>
      <c r="M454" s="2"/>
      <c r="N454" s="2"/>
      <c r="O454" s="3"/>
      <c r="P454" s="4"/>
    </row>
    <row r="455" spans="1:16" ht="12.75" x14ac:dyDescent="0.2">
      <c r="A455" s="2"/>
      <c r="B455" s="2"/>
      <c r="C455" s="2"/>
      <c r="D455" s="2"/>
      <c r="E455" s="2"/>
      <c r="F455" s="2"/>
      <c r="G455" s="2"/>
      <c r="H455" s="2"/>
      <c r="I455" s="2"/>
      <c r="J455" s="2"/>
      <c r="K455" s="2"/>
      <c r="L455" s="2"/>
      <c r="M455" s="2"/>
      <c r="N455" s="2"/>
      <c r="O455" s="3"/>
      <c r="P455" s="4"/>
    </row>
    <row r="456" spans="1:16" ht="12.75" x14ac:dyDescent="0.2">
      <c r="A456" s="2"/>
      <c r="B456" s="2"/>
      <c r="C456" s="2"/>
      <c r="D456" s="2"/>
      <c r="E456" s="2"/>
      <c r="F456" s="2"/>
      <c r="G456" s="2"/>
      <c r="H456" s="2"/>
      <c r="I456" s="2"/>
      <c r="J456" s="2"/>
      <c r="K456" s="2"/>
      <c r="L456" s="2"/>
      <c r="M456" s="2"/>
      <c r="N456" s="2"/>
      <c r="O456" s="3"/>
      <c r="P456" s="4"/>
    </row>
    <row r="457" spans="1:16" ht="12.75" x14ac:dyDescent="0.2">
      <c r="A457" s="2"/>
      <c r="B457" s="2"/>
      <c r="C457" s="2"/>
      <c r="D457" s="2"/>
      <c r="E457" s="2"/>
      <c r="F457" s="2"/>
      <c r="G457" s="2"/>
      <c r="H457" s="2"/>
      <c r="I457" s="2"/>
      <c r="J457" s="2"/>
      <c r="K457" s="2"/>
      <c r="L457" s="2"/>
      <c r="M457" s="2"/>
      <c r="N457" s="2"/>
      <c r="O457" s="3"/>
      <c r="P457" s="4"/>
    </row>
    <row r="458" spans="1:16" ht="12.75" x14ac:dyDescent="0.2">
      <c r="A458" s="2"/>
      <c r="B458" s="2"/>
      <c r="C458" s="2"/>
      <c r="D458" s="2"/>
      <c r="E458" s="2"/>
      <c r="F458" s="2"/>
      <c r="G458" s="2"/>
      <c r="H458" s="2"/>
      <c r="I458" s="2"/>
      <c r="J458" s="2"/>
      <c r="K458" s="2"/>
      <c r="L458" s="2"/>
      <c r="M458" s="2"/>
      <c r="N458" s="2"/>
      <c r="O458" s="3"/>
      <c r="P458" s="4"/>
    </row>
    <row r="459" spans="1:16" ht="12.75" x14ac:dyDescent="0.2">
      <c r="A459" s="2"/>
      <c r="B459" s="2"/>
      <c r="C459" s="2"/>
      <c r="D459" s="2"/>
      <c r="E459" s="2"/>
      <c r="F459" s="2"/>
      <c r="G459" s="2"/>
      <c r="H459" s="2"/>
      <c r="I459" s="2"/>
      <c r="J459" s="2"/>
      <c r="K459" s="2"/>
      <c r="L459" s="2"/>
      <c r="M459" s="2"/>
      <c r="N459" s="2"/>
      <c r="O459" s="3"/>
      <c r="P459" s="4"/>
    </row>
    <row r="460" spans="1:16" ht="12.75" x14ac:dyDescent="0.2">
      <c r="A460" s="2"/>
      <c r="B460" s="2"/>
      <c r="C460" s="2"/>
      <c r="D460" s="2"/>
      <c r="E460" s="2"/>
      <c r="F460" s="2"/>
      <c r="G460" s="2"/>
      <c r="H460" s="2"/>
      <c r="I460" s="2"/>
      <c r="J460" s="2"/>
      <c r="K460" s="2"/>
      <c r="L460" s="2"/>
      <c r="M460" s="2"/>
      <c r="N460" s="2"/>
      <c r="O460" s="3"/>
      <c r="P460" s="4"/>
    </row>
    <row r="461" spans="1:16" ht="12.75" x14ac:dyDescent="0.2">
      <c r="A461" s="2"/>
      <c r="B461" s="2"/>
      <c r="C461" s="2"/>
      <c r="D461" s="2"/>
      <c r="E461" s="2"/>
      <c r="F461" s="2"/>
      <c r="G461" s="2"/>
      <c r="H461" s="2"/>
      <c r="I461" s="2"/>
      <c r="J461" s="2"/>
      <c r="K461" s="2"/>
      <c r="L461" s="2"/>
      <c r="M461" s="2"/>
      <c r="N461" s="2"/>
      <c r="O461" s="3"/>
      <c r="P461" s="4"/>
    </row>
    <row r="462" spans="1:16" ht="12.75" x14ac:dyDescent="0.2">
      <c r="A462" s="2"/>
      <c r="B462" s="2"/>
      <c r="C462" s="2"/>
      <c r="D462" s="2"/>
      <c r="E462" s="2"/>
      <c r="F462" s="2"/>
      <c r="G462" s="2"/>
      <c r="H462" s="2"/>
      <c r="I462" s="2"/>
      <c r="J462" s="2"/>
      <c r="K462" s="2"/>
      <c r="L462" s="2"/>
      <c r="M462" s="2"/>
      <c r="N462" s="2"/>
      <c r="O462" s="3"/>
      <c r="P462" s="4"/>
    </row>
    <row r="463" spans="1:16" ht="12.75" x14ac:dyDescent="0.2">
      <c r="A463" s="2"/>
      <c r="B463" s="2"/>
      <c r="C463" s="2"/>
      <c r="D463" s="2"/>
      <c r="E463" s="2"/>
      <c r="F463" s="2"/>
      <c r="G463" s="2"/>
      <c r="H463" s="2"/>
      <c r="I463" s="2"/>
      <c r="J463" s="2"/>
      <c r="K463" s="2"/>
      <c r="L463" s="2"/>
      <c r="M463" s="2"/>
      <c r="N463" s="2"/>
      <c r="O463" s="3"/>
      <c r="P463" s="4"/>
    </row>
    <row r="464" spans="1:16" ht="12.75" x14ac:dyDescent="0.2">
      <c r="A464" s="2"/>
      <c r="B464" s="2"/>
      <c r="C464" s="2"/>
      <c r="D464" s="2"/>
      <c r="E464" s="2"/>
      <c r="F464" s="2"/>
      <c r="G464" s="2"/>
      <c r="H464" s="2"/>
      <c r="I464" s="2"/>
      <c r="J464" s="2"/>
      <c r="K464" s="2"/>
      <c r="L464" s="2"/>
      <c r="M464" s="2"/>
      <c r="N464" s="2"/>
      <c r="O464" s="3"/>
      <c r="P464" s="4"/>
    </row>
    <row r="465" spans="1:16" ht="12.75" x14ac:dyDescent="0.2">
      <c r="A465" s="2"/>
      <c r="B465" s="2"/>
      <c r="C465" s="2"/>
      <c r="D465" s="2"/>
      <c r="E465" s="2"/>
      <c r="F465" s="2"/>
      <c r="G465" s="2"/>
      <c r="H465" s="2"/>
      <c r="I465" s="2"/>
      <c r="J465" s="2"/>
      <c r="K465" s="2"/>
      <c r="L465" s="2"/>
      <c r="M465" s="2"/>
      <c r="N465" s="2"/>
      <c r="O465" s="3"/>
      <c r="P465" s="4"/>
    </row>
    <row r="466" spans="1:16" ht="12.75" x14ac:dyDescent="0.2">
      <c r="A466" s="2"/>
      <c r="B466" s="2"/>
      <c r="C466" s="2"/>
      <c r="D466" s="2"/>
      <c r="E466" s="2"/>
      <c r="F466" s="2"/>
      <c r="G466" s="2"/>
      <c r="H466" s="2"/>
      <c r="I466" s="2"/>
      <c r="J466" s="2"/>
      <c r="K466" s="2"/>
      <c r="L466" s="2"/>
      <c r="M466" s="2"/>
      <c r="N466" s="2"/>
      <c r="O466" s="3"/>
      <c r="P466" s="4"/>
    </row>
    <row r="467" spans="1:16" ht="12.75" x14ac:dyDescent="0.2">
      <c r="A467" s="2"/>
      <c r="B467" s="2"/>
      <c r="C467" s="2"/>
      <c r="D467" s="2"/>
      <c r="E467" s="2"/>
      <c r="F467" s="2"/>
      <c r="G467" s="2"/>
      <c r="H467" s="2"/>
      <c r="I467" s="2"/>
      <c r="J467" s="2"/>
      <c r="K467" s="2"/>
      <c r="L467" s="2"/>
      <c r="M467" s="2"/>
      <c r="N467" s="2"/>
      <c r="O467" s="3"/>
      <c r="P467" s="4"/>
    </row>
    <row r="468" spans="1:16" ht="12.75" x14ac:dyDescent="0.2">
      <c r="A468" s="2"/>
      <c r="B468" s="2"/>
      <c r="C468" s="2"/>
      <c r="D468" s="2"/>
      <c r="E468" s="2"/>
      <c r="F468" s="2"/>
      <c r="G468" s="2"/>
      <c r="H468" s="2"/>
      <c r="I468" s="2"/>
      <c r="J468" s="2"/>
      <c r="K468" s="2"/>
      <c r="L468" s="2"/>
      <c r="M468" s="2"/>
      <c r="N468" s="2"/>
      <c r="O468" s="3"/>
      <c r="P468" s="4"/>
    </row>
    <row r="469" spans="1:16" ht="12.75" x14ac:dyDescent="0.2">
      <c r="A469" s="2"/>
      <c r="B469" s="2"/>
      <c r="C469" s="2"/>
      <c r="D469" s="2"/>
      <c r="E469" s="2"/>
      <c r="F469" s="2"/>
      <c r="G469" s="2"/>
      <c r="H469" s="2"/>
      <c r="I469" s="2"/>
      <c r="J469" s="2"/>
      <c r="K469" s="2"/>
      <c r="L469" s="2"/>
      <c r="M469" s="2"/>
      <c r="N469" s="2"/>
      <c r="O469" s="3"/>
      <c r="P469" s="4"/>
    </row>
    <row r="470" spans="1:16" ht="12.75" x14ac:dyDescent="0.2">
      <c r="A470" s="2"/>
      <c r="B470" s="2"/>
      <c r="C470" s="2"/>
      <c r="D470" s="2"/>
      <c r="E470" s="2"/>
      <c r="F470" s="2"/>
      <c r="G470" s="2"/>
      <c r="H470" s="2"/>
      <c r="I470" s="2"/>
      <c r="J470" s="2"/>
      <c r="K470" s="2"/>
      <c r="L470" s="2"/>
      <c r="M470" s="2"/>
      <c r="N470" s="2"/>
      <c r="O470" s="3"/>
      <c r="P470" s="4"/>
    </row>
    <row r="471" spans="1:16" ht="12.75" x14ac:dyDescent="0.2">
      <c r="A471" s="2"/>
      <c r="B471" s="2"/>
      <c r="C471" s="2"/>
      <c r="D471" s="2"/>
      <c r="E471" s="2"/>
      <c r="F471" s="2"/>
      <c r="G471" s="2"/>
      <c r="H471" s="2"/>
      <c r="I471" s="2"/>
      <c r="J471" s="2"/>
      <c r="K471" s="2"/>
      <c r="L471" s="2"/>
      <c r="M471" s="2"/>
      <c r="N471" s="2"/>
      <c r="O471" s="3"/>
      <c r="P471" s="4"/>
    </row>
    <row r="472" spans="1:16" ht="12.75" x14ac:dyDescent="0.2">
      <c r="A472" s="2"/>
      <c r="B472" s="2"/>
      <c r="C472" s="2"/>
      <c r="D472" s="2"/>
      <c r="E472" s="2"/>
      <c r="F472" s="2"/>
      <c r="G472" s="2"/>
      <c r="H472" s="2"/>
      <c r="I472" s="2"/>
      <c r="J472" s="2"/>
      <c r="K472" s="2"/>
      <c r="L472" s="2"/>
      <c r="M472" s="2"/>
      <c r="N472" s="2"/>
      <c r="O472" s="3"/>
      <c r="P472" s="4"/>
    </row>
    <row r="473" spans="1:16" ht="12.75" x14ac:dyDescent="0.2">
      <c r="A473" s="2"/>
      <c r="B473" s="2"/>
      <c r="C473" s="2"/>
      <c r="D473" s="2"/>
      <c r="E473" s="2"/>
      <c r="F473" s="2"/>
      <c r="G473" s="2"/>
      <c r="H473" s="2"/>
      <c r="I473" s="2"/>
      <c r="J473" s="2"/>
      <c r="K473" s="2"/>
      <c r="L473" s="2"/>
      <c r="M473" s="2"/>
      <c r="N473" s="2"/>
      <c r="O473" s="3"/>
      <c r="P473" s="4"/>
    </row>
    <row r="474" spans="1:16" ht="12.75" x14ac:dyDescent="0.2">
      <c r="A474" s="2"/>
      <c r="B474" s="2"/>
      <c r="C474" s="2"/>
      <c r="D474" s="2"/>
      <c r="E474" s="2"/>
      <c r="F474" s="2"/>
      <c r="G474" s="2"/>
      <c r="H474" s="2"/>
      <c r="I474" s="2"/>
      <c r="J474" s="2"/>
      <c r="K474" s="2"/>
      <c r="L474" s="2"/>
      <c r="M474" s="2"/>
      <c r="N474" s="2"/>
      <c r="O474" s="3"/>
      <c r="P474" s="4"/>
    </row>
    <row r="475" spans="1:16" ht="12.75" x14ac:dyDescent="0.2">
      <c r="A475" s="2"/>
      <c r="B475" s="2"/>
      <c r="C475" s="2"/>
      <c r="D475" s="2"/>
      <c r="E475" s="2"/>
      <c r="F475" s="2"/>
      <c r="G475" s="2"/>
      <c r="H475" s="2"/>
      <c r="I475" s="2"/>
      <c r="J475" s="2"/>
      <c r="K475" s="2"/>
      <c r="L475" s="2"/>
      <c r="M475" s="2"/>
      <c r="N475" s="2"/>
      <c r="O475" s="3"/>
      <c r="P475" s="4"/>
    </row>
    <row r="476" spans="1:16" ht="12.75" x14ac:dyDescent="0.2">
      <c r="A476" s="2"/>
      <c r="B476" s="2"/>
      <c r="C476" s="2"/>
      <c r="D476" s="2"/>
      <c r="E476" s="2"/>
      <c r="F476" s="2"/>
      <c r="G476" s="2"/>
      <c r="H476" s="2"/>
      <c r="I476" s="2"/>
      <c r="J476" s="2"/>
      <c r="K476" s="2"/>
      <c r="L476" s="2"/>
      <c r="M476" s="2"/>
      <c r="N476" s="2"/>
      <c r="O476" s="3"/>
      <c r="P476" s="4"/>
    </row>
    <row r="477" spans="1:16" ht="12.75" x14ac:dyDescent="0.2">
      <c r="A477" s="2"/>
      <c r="B477" s="2"/>
      <c r="C477" s="2"/>
      <c r="D477" s="2"/>
      <c r="E477" s="2"/>
      <c r="F477" s="2"/>
      <c r="G477" s="2"/>
      <c r="H477" s="2"/>
      <c r="I477" s="2"/>
      <c r="J477" s="2"/>
      <c r="K477" s="2"/>
      <c r="L477" s="2"/>
      <c r="M477" s="2"/>
      <c r="N477" s="2"/>
      <c r="O477" s="3"/>
      <c r="P477" s="4"/>
    </row>
    <row r="478" spans="1:16" ht="12.75" x14ac:dyDescent="0.2">
      <c r="A478" s="2"/>
      <c r="B478" s="2"/>
      <c r="C478" s="2"/>
      <c r="D478" s="2"/>
      <c r="E478" s="2"/>
      <c r="F478" s="2"/>
      <c r="G478" s="2"/>
      <c r="H478" s="2"/>
      <c r="I478" s="2"/>
      <c r="J478" s="2"/>
      <c r="K478" s="2"/>
      <c r="L478" s="2"/>
      <c r="M478" s="2"/>
      <c r="N478" s="2"/>
      <c r="O478" s="3"/>
      <c r="P478" s="4"/>
    </row>
    <row r="479" spans="1:16" ht="12.75" x14ac:dyDescent="0.2">
      <c r="A479" s="2"/>
      <c r="B479" s="2"/>
      <c r="C479" s="2"/>
      <c r="D479" s="2"/>
      <c r="E479" s="2"/>
      <c r="F479" s="2"/>
      <c r="G479" s="2"/>
      <c r="H479" s="2"/>
      <c r="I479" s="2"/>
      <c r="J479" s="2"/>
      <c r="K479" s="2"/>
      <c r="L479" s="2"/>
      <c r="M479" s="2"/>
      <c r="N479" s="2"/>
      <c r="O479" s="3"/>
      <c r="P479" s="4"/>
    </row>
    <row r="480" spans="1:16" ht="12.75" x14ac:dyDescent="0.2">
      <c r="A480" s="2"/>
      <c r="B480" s="2"/>
      <c r="C480" s="2"/>
      <c r="D480" s="2"/>
      <c r="E480" s="2"/>
      <c r="F480" s="2"/>
      <c r="G480" s="2"/>
      <c r="H480" s="2"/>
      <c r="I480" s="2"/>
      <c r="J480" s="2"/>
      <c r="K480" s="2"/>
      <c r="L480" s="2"/>
      <c r="M480" s="2"/>
      <c r="N480" s="2"/>
      <c r="O480" s="3"/>
      <c r="P480" s="4"/>
    </row>
    <row r="481" spans="1:16" ht="12.75" x14ac:dyDescent="0.2">
      <c r="A481" s="2"/>
      <c r="B481" s="2"/>
      <c r="C481" s="2"/>
      <c r="D481" s="2"/>
      <c r="E481" s="2"/>
      <c r="F481" s="2"/>
      <c r="G481" s="2"/>
      <c r="H481" s="2"/>
      <c r="I481" s="2"/>
      <c r="J481" s="2"/>
      <c r="K481" s="2"/>
      <c r="L481" s="2"/>
      <c r="M481" s="2"/>
      <c r="N481" s="2"/>
      <c r="O481" s="3"/>
      <c r="P481" s="4"/>
    </row>
    <row r="482" spans="1:16" ht="12.75" x14ac:dyDescent="0.2">
      <c r="A482" s="2"/>
      <c r="B482" s="2"/>
      <c r="C482" s="2"/>
      <c r="D482" s="2"/>
      <c r="E482" s="2"/>
      <c r="F482" s="2"/>
      <c r="G482" s="2"/>
      <c r="H482" s="2"/>
      <c r="I482" s="2"/>
      <c r="J482" s="2"/>
      <c r="K482" s="2"/>
      <c r="L482" s="2"/>
      <c r="M482" s="2"/>
      <c r="N482" s="2"/>
      <c r="O482" s="3"/>
      <c r="P482" s="4"/>
    </row>
    <row r="483" spans="1:16" ht="12.75" x14ac:dyDescent="0.2">
      <c r="A483" s="2"/>
      <c r="B483" s="2"/>
      <c r="C483" s="2"/>
      <c r="D483" s="2"/>
      <c r="E483" s="2"/>
      <c r="F483" s="2"/>
      <c r="G483" s="2"/>
      <c r="H483" s="2"/>
      <c r="I483" s="2"/>
      <c r="J483" s="2"/>
      <c r="K483" s="2"/>
      <c r="L483" s="2"/>
      <c r="M483" s="2"/>
      <c r="N483" s="2"/>
      <c r="O483" s="3"/>
      <c r="P483" s="4"/>
    </row>
    <row r="484" spans="1:16" ht="12.75" x14ac:dyDescent="0.2">
      <c r="A484" s="2"/>
      <c r="B484" s="2"/>
      <c r="C484" s="2"/>
      <c r="D484" s="2"/>
      <c r="E484" s="2"/>
      <c r="F484" s="2"/>
      <c r="G484" s="2"/>
      <c r="H484" s="2"/>
      <c r="I484" s="2"/>
      <c r="J484" s="2"/>
      <c r="K484" s="2"/>
      <c r="L484" s="2"/>
      <c r="M484" s="2"/>
      <c r="N484" s="2"/>
      <c r="O484" s="3"/>
      <c r="P484" s="4"/>
    </row>
    <row r="485" spans="1:16" ht="12.75" x14ac:dyDescent="0.2">
      <c r="A485" s="2"/>
      <c r="B485" s="2"/>
      <c r="C485" s="2"/>
      <c r="D485" s="2"/>
      <c r="E485" s="2"/>
      <c r="F485" s="2"/>
      <c r="G485" s="2"/>
      <c r="H485" s="2"/>
      <c r="I485" s="2"/>
      <c r="J485" s="2"/>
      <c r="K485" s="2"/>
      <c r="L485" s="2"/>
      <c r="M485" s="2"/>
      <c r="N485" s="2"/>
      <c r="O485" s="3"/>
      <c r="P485" s="4"/>
    </row>
    <row r="486" spans="1:16" ht="12.75" x14ac:dyDescent="0.2">
      <c r="A486" s="2"/>
      <c r="B486" s="2"/>
      <c r="C486" s="2"/>
      <c r="D486" s="2"/>
      <c r="E486" s="2"/>
      <c r="F486" s="2"/>
      <c r="G486" s="2"/>
      <c r="H486" s="2"/>
      <c r="I486" s="2"/>
      <c r="J486" s="2"/>
      <c r="K486" s="2"/>
      <c r="L486" s="2"/>
      <c r="M486" s="2"/>
      <c r="N486" s="2"/>
      <c r="O486" s="3"/>
      <c r="P486" s="4"/>
    </row>
    <row r="487" spans="1:16" ht="12.75" x14ac:dyDescent="0.2">
      <c r="A487" s="2"/>
      <c r="B487" s="2"/>
      <c r="C487" s="2"/>
      <c r="D487" s="2"/>
      <c r="E487" s="2"/>
      <c r="F487" s="2"/>
      <c r="G487" s="2"/>
      <c r="H487" s="2"/>
      <c r="I487" s="2"/>
      <c r="J487" s="2"/>
      <c r="K487" s="2"/>
      <c r="L487" s="2"/>
      <c r="M487" s="2"/>
      <c r="N487" s="2"/>
      <c r="O487" s="3"/>
      <c r="P487" s="4"/>
    </row>
    <row r="488" spans="1:16" ht="12.75" x14ac:dyDescent="0.2">
      <c r="A488" s="2"/>
      <c r="B488" s="2"/>
      <c r="C488" s="2"/>
      <c r="D488" s="2"/>
      <c r="E488" s="2"/>
      <c r="F488" s="2"/>
      <c r="G488" s="2"/>
      <c r="H488" s="2"/>
      <c r="I488" s="2"/>
      <c r="J488" s="2"/>
      <c r="K488" s="2"/>
      <c r="L488" s="2"/>
      <c r="M488" s="2"/>
      <c r="N488" s="2"/>
      <c r="O488" s="3"/>
      <c r="P488" s="4"/>
    </row>
    <row r="489" spans="1:16" ht="12.75" x14ac:dyDescent="0.2">
      <c r="A489" s="2"/>
      <c r="B489" s="2"/>
      <c r="C489" s="2"/>
      <c r="D489" s="2"/>
      <c r="E489" s="2"/>
      <c r="F489" s="2"/>
      <c r="G489" s="2"/>
      <c r="H489" s="2"/>
      <c r="I489" s="2"/>
      <c r="J489" s="2"/>
      <c r="K489" s="2"/>
      <c r="L489" s="2"/>
      <c r="M489" s="2"/>
      <c r="N489" s="2"/>
      <c r="O489" s="3"/>
      <c r="P489" s="4"/>
    </row>
    <row r="490" spans="1:16" ht="12.75" x14ac:dyDescent="0.2">
      <c r="A490" s="2"/>
      <c r="B490" s="2"/>
      <c r="C490" s="2"/>
      <c r="D490" s="2"/>
      <c r="E490" s="2"/>
      <c r="F490" s="2"/>
      <c r="G490" s="2"/>
      <c r="H490" s="2"/>
      <c r="I490" s="2"/>
      <c r="J490" s="2"/>
      <c r="K490" s="2"/>
      <c r="L490" s="2"/>
      <c r="M490" s="2"/>
      <c r="N490" s="2"/>
      <c r="O490" s="3"/>
      <c r="P490" s="4"/>
    </row>
    <row r="491" spans="1:16" ht="12.75" x14ac:dyDescent="0.2">
      <c r="A491" s="2"/>
      <c r="B491" s="2"/>
      <c r="C491" s="2"/>
      <c r="D491" s="2"/>
      <c r="E491" s="2"/>
      <c r="F491" s="2"/>
      <c r="G491" s="2"/>
      <c r="H491" s="2"/>
      <c r="I491" s="2"/>
      <c r="J491" s="2"/>
      <c r="K491" s="2"/>
      <c r="L491" s="2"/>
      <c r="M491" s="2"/>
      <c r="N491" s="2"/>
      <c r="O491" s="3"/>
      <c r="P491" s="4"/>
    </row>
    <row r="492" spans="1:16" ht="12.75" x14ac:dyDescent="0.2">
      <c r="A492" s="2"/>
      <c r="B492" s="2"/>
      <c r="C492" s="2"/>
      <c r="D492" s="2"/>
      <c r="E492" s="2"/>
      <c r="F492" s="2"/>
      <c r="G492" s="2"/>
      <c r="H492" s="2"/>
      <c r="I492" s="2"/>
      <c r="J492" s="2"/>
      <c r="K492" s="2"/>
      <c r="L492" s="2"/>
      <c r="M492" s="2"/>
      <c r="N492" s="2"/>
      <c r="O492" s="3"/>
      <c r="P492" s="4"/>
    </row>
    <row r="493" spans="1:16" ht="12.75" x14ac:dyDescent="0.2">
      <c r="A493" s="2"/>
      <c r="B493" s="2"/>
      <c r="C493" s="2"/>
      <c r="D493" s="2"/>
      <c r="E493" s="2"/>
      <c r="F493" s="2"/>
      <c r="G493" s="2"/>
      <c r="H493" s="2"/>
      <c r="I493" s="2"/>
      <c r="J493" s="2"/>
      <c r="K493" s="2"/>
      <c r="L493" s="2"/>
      <c r="M493" s="2"/>
      <c r="N493" s="2"/>
      <c r="O493" s="3"/>
      <c r="P493" s="4"/>
    </row>
    <row r="494" spans="1:16" ht="12.75" x14ac:dyDescent="0.2">
      <c r="A494" s="2"/>
      <c r="B494" s="2"/>
      <c r="C494" s="2"/>
      <c r="D494" s="2"/>
      <c r="E494" s="2"/>
      <c r="F494" s="2"/>
      <c r="G494" s="2"/>
      <c r="H494" s="2"/>
      <c r="I494" s="2"/>
      <c r="J494" s="2"/>
      <c r="K494" s="2"/>
      <c r="L494" s="2"/>
      <c r="M494" s="2"/>
      <c r="N494" s="2"/>
      <c r="O494" s="3"/>
      <c r="P494" s="4"/>
    </row>
    <row r="495" spans="1:16" ht="12.75" x14ac:dyDescent="0.2">
      <c r="A495" s="2"/>
      <c r="B495" s="2"/>
      <c r="C495" s="2"/>
      <c r="D495" s="2"/>
      <c r="E495" s="2"/>
      <c r="F495" s="2"/>
      <c r="G495" s="2"/>
      <c r="H495" s="2"/>
      <c r="I495" s="2"/>
      <c r="J495" s="2"/>
      <c r="K495" s="2"/>
      <c r="L495" s="2"/>
      <c r="M495" s="2"/>
      <c r="N495" s="2"/>
      <c r="O495" s="3"/>
      <c r="P495" s="4"/>
    </row>
    <row r="496" spans="1:16" ht="12.75" x14ac:dyDescent="0.2">
      <c r="A496" s="2"/>
      <c r="B496" s="2"/>
      <c r="C496" s="2"/>
      <c r="D496" s="2"/>
      <c r="E496" s="2"/>
      <c r="F496" s="2"/>
      <c r="G496" s="2"/>
      <c r="H496" s="2"/>
      <c r="I496" s="2"/>
      <c r="J496" s="2"/>
      <c r="K496" s="2"/>
      <c r="L496" s="2"/>
      <c r="M496" s="2"/>
      <c r="N496" s="2"/>
      <c r="O496" s="3"/>
      <c r="P496" s="4"/>
    </row>
    <row r="497" spans="1:16" ht="12.75" x14ac:dyDescent="0.2">
      <c r="A497" s="2"/>
      <c r="B497" s="2"/>
      <c r="C497" s="2"/>
      <c r="D497" s="2"/>
      <c r="E497" s="2"/>
      <c r="F497" s="2"/>
      <c r="G497" s="2"/>
      <c r="H497" s="2"/>
      <c r="I497" s="2"/>
      <c r="J497" s="2"/>
      <c r="K497" s="2"/>
      <c r="L497" s="2"/>
      <c r="M497" s="2"/>
      <c r="N497" s="2"/>
      <c r="O497" s="3"/>
      <c r="P497" s="4"/>
    </row>
    <row r="498" spans="1:16" ht="12.75" x14ac:dyDescent="0.2">
      <c r="A498" s="2"/>
      <c r="B498" s="2"/>
      <c r="C498" s="2"/>
      <c r="D498" s="2"/>
      <c r="E498" s="2"/>
      <c r="F498" s="2"/>
      <c r="G498" s="2"/>
      <c r="H498" s="2"/>
      <c r="I498" s="2"/>
      <c r="J498" s="2"/>
      <c r="K498" s="2"/>
      <c r="L498" s="2"/>
      <c r="M498" s="2"/>
      <c r="N498" s="2"/>
      <c r="O498" s="3"/>
      <c r="P498" s="4"/>
    </row>
    <row r="499" spans="1:16" ht="12.75" x14ac:dyDescent="0.2">
      <c r="A499" s="2"/>
      <c r="B499" s="2"/>
      <c r="C499" s="2"/>
      <c r="D499" s="2"/>
      <c r="E499" s="2"/>
      <c r="F499" s="2"/>
      <c r="G499" s="2"/>
      <c r="H499" s="2"/>
      <c r="I499" s="2"/>
      <c r="J499" s="2"/>
      <c r="K499" s="2"/>
      <c r="L499" s="2"/>
      <c r="M499" s="2"/>
      <c r="N499" s="2"/>
      <c r="O499" s="3"/>
      <c r="P499" s="4"/>
    </row>
    <row r="500" spans="1:16" ht="12.75" x14ac:dyDescent="0.2">
      <c r="A500" s="2"/>
      <c r="B500" s="2"/>
      <c r="C500" s="2"/>
      <c r="D500" s="2"/>
      <c r="E500" s="2"/>
      <c r="F500" s="2"/>
      <c r="G500" s="2"/>
      <c r="H500" s="2"/>
      <c r="I500" s="2"/>
      <c r="J500" s="2"/>
      <c r="K500" s="2"/>
      <c r="L500" s="2"/>
      <c r="M500" s="2"/>
      <c r="N500" s="2"/>
      <c r="O500" s="3"/>
      <c r="P500" s="4"/>
    </row>
    <row r="501" spans="1:16" ht="12.75" x14ac:dyDescent="0.2">
      <c r="A501" s="2"/>
      <c r="B501" s="2"/>
      <c r="C501" s="2"/>
      <c r="D501" s="2"/>
      <c r="E501" s="2"/>
      <c r="F501" s="2"/>
      <c r="G501" s="2"/>
      <c r="H501" s="2"/>
      <c r="I501" s="2"/>
      <c r="J501" s="2"/>
      <c r="K501" s="2"/>
      <c r="L501" s="2"/>
      <c r="M501" s="2"/>
      <c r="N501" s="2"/>
      <c r="O501" s="3"/>
      <c r="P501" s="4"/>
    </row>
    <row r="502" spans="1:16" ht="12.75" x14ac:dyDescent="0.2">
      <c r="A502" s="2"/>
      <c r="B502" s="2"/>
      <c r="C502" s="2"/>
      <c r="D502" s="2"/>
      <c r="E502" s="2"/>
      <c r="F502" s="2"/>
      <c r="G502" s="2"/>
      <c r="H502" s="2"/>
      <c r="I502" s="2"/>
      <c r="J502" s="2"/>
      <c r="K502" s="2"/>
      <c r="L502" s="2"/>
      <c r="M502" s="2"/>
      <c r="N502" s="2"/>
      <c r="O502" s="3"/>
      <c r="P502" s="4"/>
    </row>
    <row r="503" spans="1:16" ht="12.75" x14ac:dyDescent="0.2">
      <c r="A503" s="2"/>
      <c r="B503" s="2"/>
      <c r="C503" s="2"/>
      <c r="D503" s="2"/>
      <c r="E503" s="2"/>
      <c r="F503" s="2"/>
      <c r="G503" s="2"/>
      <c r="H503" s="2"/>
      <c r="I503" s="2"/>
      <c r="J503" s="2"/>
      <c r="K503" s="2"/>
      <c r="L503" s="2"/>
      <c r="M503" s="2"/>
      <c r="N503" s="2"/>
      <c r="O503" s="3"/>
      <c r="P503" s="4"/>
    </row>
    <row r="504" spans="1:16" ht="12.75" x14ac:dyDescent="0.2">
      <c r="A504" s="2"/>
      <c r="B504" s="2"/>
      <c r="C504" s="2"/>
      <c r="D504" s="2"/>
      <c r="E504" s="2"/>
      <c r="F504" s="2"/>
      <c r="G504" s="2"/>
      <c r="H504" s="2"/>
      <c r="I504" s="2"/>
      <c r="J504" s="2"/>
      <c r="K504" s="2"/>
      <c r="L504" s="2"/>
      <c r="M504" s="2"/>
      <c r="N504" s="2"/>
      <c r="O504" s="3"/>
      <c r="P504" s="4"/>
    </row>
    <row r="505" spans="1:16" ht="12.75" x14ac:dyDescent="0.2">
      <c r="A505" s="2"/>
      <c r="B505" s="2"/>
      <c r="C505" s="2"/>
      <c r="D505" s="2"/>
      <c r="E505" s="2"/>
      <c r="F505" s="2"/>
      <c r="G505" s="2"/>
      <c r="H505" s="2"/>
      <c r="I505" s="2"/>
      <c r="J505" s="2"/>
      <c r="K505" s="2"/>
      <c r="L505" s="2"/>
      <c r="M505" s="2"/>
      <c r="N505" s="2"/>
      <c r="O505" s="3"/>
      <c r="P505" s="4"/>
    </row>
    <row r="506" spans="1:16" ht="12.75" x14ac:dyDescent="0.2">
      <c r="A506" s="2"/>
      <c r="B506" s="2"/>
      <c r="C506" s="2"/>
      <c r="D506" s="2"/>
      <c r="E506" s="2"/>
      <c r="F506" s="2"/>
      <c r="G506" s="2"/>
      <c r="H506" s="2"/>
      <c r="I506" s="2"/>
      <c r="J506" s="2"/>
      <c r="K506" s="2"/>
      <c r="L506" s="2"/>
      <c r="M506" s="2"/>
      <c r="N506" s="2"/>
      <c r="O506" s="3"/>
      <c r="P506" s="4"/>
    </row>
    <row r="507" spans="1:16" ht="12.75" x14ac:dyDescent="0.2">
      <c r="A507" s="2"/>
      <c r="B507" s="2"/>
      <c r="C507" s="2"/>
      <c r="D507" s="2"/>
      <c r="E507" s="2"/>
      <c r="F507" s="2"/>
      <c r="G507" s="2"/>
      <c r="H507" s="2"/>
      <c r="I507" s="2"/>
      <c r="J507" s="2"/>
      <c r="K507" s="2"/>
      <c r="L507" s="2"/>
      <c r="M507" s="2"/>
      <c r="N507" s="2"/>
      <c r="O507" s="3"/>
      <c r="P507" s="4"/>
    </row>
    <row r="508" spans="1:16" ht="12.75" x14ac:dyDescent="0.2">
      <c r="A508" s="2"/>
      <c r="B508" s="2"/>
      <c r="C508" s="2"/>
      <c r="D508" s="2"/>
      <c r="E508" s="2"/>
      <c r="F508" s="2"/>
      <c r="G508" s="2"/>
      <c r="H508" s="2"/>
      <c r="I508" s="2"/>
      <c r="J508" s="2"/>
      <c r="K508" s="2"/>
      <c r="L508" s="2"/>
      <c r="M508" s="2"/>
      <c r="N508" s="2"/>
      <c r="O508" s="3"/>
      <c r="P508" s="4"/>
    </row>
    <row r="509" spans="1:16" ht="12.75" x14ac:dyDescent="0.2">
      <c r="A509" s="2"/>
      <c r="B509" s="2"/>
      <c r="C509" s="2"/>
      <c r="D509" s="2"/>
      <c r="E509" s="2"/>
      <c r="F509" s="2"/>
      <c r="G509" s="2"/>
      <c r="H509" s="2"/>
      <c r="I509" s="2"/>
      <c r="J509" s="2"/>
      <c r="K509" s="2"/>
      <c r="L509" s="2"/>
      <c r="M509" s="2"/>
      <c r="N509" s="2"/>
      <c r="O509" s="3"/>
      <c r="P509" s="4"/>
    </row>
    <row r="510" spans="1:16" ht="12.75" x14ac:dyDescent="0.2">
      <c r="A510" s="2"/>
      <c r="B510" s="2"/>
      <c r="C510" s="2"/>
      <c r="D510" s="2"/>
      <c r="E510" s="2"/>
      <c r="F510" s="2"/>
      <c r="G510" s="2"/>
      <c r="H510" s="2"/>
      <c r="I510" s="2"/>
      <c r="J510" s="2"/>
      <c r="K510" s="2"/>
      <c r="L510" s="2"/>
      <c r="M510" s="2"/>
      <c r="N510" s="2"/>
      <c r="O510" s="3"/>
      <c r="P510" s="4"/>
    </row>
    <row r="511" spans="1:16" ht="12.75" x14ac:dyDescent="0.2">
      <c r="A511" s="2"/>
      <c r="B511" s="2"/>
      <c r="C511" s="2"/>
      <c r="D511" s="2"/>
      <c r="E511" s="2"/>
      <c r="F511" s="2"/>
      <c r="G511" s="2"/>
      <c r="H511" s="2"/>
      <c r="I511" s="2"/>
      <c r="J511" s="2"/>
      <c r="K511" s="2"/>
      <c r="L511" s="2"/>
      <c r="M511" s="2"/>
      <c r="N511" s="2"/>
      <c r="O511" s="3"/>
      <c r="P511" s="4"/>
    </row>
    <row r="512" spans="1:16" ht="12.75" x14ac:dyDescent="0.2">
      <c r="A512" s="2"/>
      <c r="B512" s="2"/>
      <c r="C512" s="2"/>
      <c r="D512" s="2"/>
      <c r="E512" s="2"/>
      <c r="F512" s="2"/>
      <c r="G512" s="2"/>
      <c r="H512" s="2"/>
      <c r="I512" s="2"/>
      <c r="J512" s="2"/>
      <c r="K512" s="2"/>
      <c r="L512" s="2"/>
      <c r="M512" s="2"/>
      <c r="N512" s="2"/>
      <c r="O512" s="3"/>
      <c r="P512" s="4"/>
    </row>
    <row r="513" spans="1:16" ht="12.75" x14ac:dyDescent="0.2">
      <c r="A513" s="2"/>
      <c r="B513" s="2"/>
      <c r="C513" s="2"/>
      <c r="D513" s="2"/>
      <c r="E513" s="2"/>
      <c r="F513" s="2"/>
      <c r="G513" s="2"/>
      <c r="H513" s="2"/>
      <c r="I513" s="2"/>
      <c r="J513" s="2"/>
      <c r="K513" s="2"/>
      <c r="L513" s="2"/>
      <c r="M513" s="2"/>
      <c r="N513" s="2"/>
      <c r="O513" s="3"/>
      <c r="P513" s="4"/>
    </row>
    <row r="514" spans="1:16" ht="12.75" x14ac:dyDescent="0.2">
      <c r="A514" s="2"/>
      <c r="B514" s="2"/>
      <c r="C514" s="2"/>
      <c r="D514" s="2"/>
      <c r="E514" s="2"/>
      <c r="F514" s="2"/>
      <c r="G514" s="2"/>
      <c r="H514" s="2"/>
      <c r="I514" s="2"/>
      <c r="J514" s="2"/>
      <c r="K514" s="2"/>
      <c r="L514" s="2"/>
      <c r="M514" s="2"/>
      <c r="N514" s="2"/>
      <c r="O514" s="3"/>
      <c r="P514" s="4"/>
    </row>
    <row r="515" spans="1:16" ht="12.75" x14ac:dyDescent="0.2">
      <c r="A515" s="2"/>
      <c r="B515" s="2"/>
      <c r="C515" s="2"/>
      <c r="D515" s="2"/>
      <c r="E515" s="2"/>
      <c r="F515" s="2"/>
      <c r="G515" s="2"/>
      <c r="H515" s="2"/>
      <c r="I515" s="2"/>
      <c r="J515" s="2"/>
      <c r="K515" s="2"/>
      <c r="L515" s="2"/>
      <c r="M515" s="2"/>
      <c r="N515" s="2"/>
      <c r="O515" s="3"/>
      <c r="P515" s="4"/>
    </row>
    <row r="516" spans="1:16" ht="12.75" x14ac:dyDescent="0.2">
      <c r="A516" s="2"/>
      <c r="B516" s="2"/>
      <c r="C516" s="2"/>
      <c r="D516" s="2"/>
      <c r="E516" s="2"/>
      <c r="F516" s="2"/>
      <c r="G516" s="2"/>
      <c r="H516" s="2"/>
      <c r="I516" s="2"/>
      <c r="J516" s="2"/>
      <c r="K516" s="2"/>
      <c r="L516" s="2"/>
      <c r="M516" s="2"/>
      <c r="N516" s="2"/>
      <c r="O516" s="3"/>
      <c r="P516" s="4"/>
    </row>
    <row r="517" spans="1:16" ht="12.75" x14ac:dyDescent="0.2">
      <c r="A517" s="2"/>
      <c r="B517" s="2"/>
      <c r="C517" s="2"/>
      <c r="D517" s="2"/>
      <c r="E517" s="2"/>
      <c r="F517" s="2"/>
      <c r="G517" s="2"/>
      <c r="H517" s="2"/>
      <c r="I517" s="2"/>
      <c r="J517" s="2"/>
      <c r="K517" s="2"/>
      <c r="L517" s="2"/>
      <c r="M517" s="2"/>
      <c r="N517" s="2"/>
      <c r="O517" s="3"/>
      <c r="P517" s="4"/>
    </row>
    <row r="518" spans="1:16" ht="12.75" x14ac:dyDescent="0.2">
      <c r="A518" s="2"/>
      <c r="B518" s="2"/>
      <c r="C518" s="2"/>
      <c r="D518" s="2"/>
      <c r="E518" s="2"/>
      <c r="F518" s="2"/>
      <c r="G518" s="2"/>
      <c r="H518" s="2"/>
      <c r="I518" s="2"/>
      <c r="J518" s="2"/>
      <c r="K518" s="2"/>
      <c r="L518" s="2"/>
      <c r="M518" s="2"/>
      <c r="N518" s="2"/>
      <c r="O518" s="3"/>
      <c r="P518" s="4"/>
    </row>
    <row r="519" spans="1:16" ht="12.75" x14ac:dyDescent="0.2">
      <c r="A519" s="2"/>
      <c r="B519" s="2"/>
      <c r="C519" s="2"/>
      <c r="D519" s="2"/>
      <c r="E519" s="2"/>
      <c r="F519" s="2"/>
      <c r="G519" s="2"/>
      <c r="H519" s="2"/>
      <c r="I519" s="2"/>
      <c r="J519" s="2"/>
      <c r="K519" s="2"/>
      <c r="L519" s="2"/>
      <c r="M519" s="2"/>
      <c r="N519" s="2"/>
      <c r="O519" s="3"/>
      <c r="P519" s="4"/>
    </row>
    <row r="520" spans="1:16" ht="12.75" x14ac:dyDescent="0.2">
      <c r="A520" s="2"/>
      <c r="B520" s="2"/>
      <c r="C520" s="2"/>
      <c r="D520" s="2"/>
      <c r="E520" s="2"/>
      <c r="F520" s="2"/>
      <c r="G520" s="2"/>
      <c r="H520" s="2"/>
      <c r="I520" s="2"/>
      <c r="J520" s="2"/>
      <c r="K520" s="2"/>
      <c r="L520" s="2"/>
      <c r="M520" s="2"/>
      <c r="N520" s="2"/>
      <c r="O520" s="3"/>
      <c r="P520" s="4"/>
    </row>
    <row r="521" spans="1:16" ht="12.75" x14ac:dyDescent="0.2">
      <c r="A521" s="2"/>
      <c r="B521" s="2"/>
      <c r="C521" s="2"/>
      <c r="D521" s="2"/>
      <c r="E521" s="2"/>
      <c r="F521" s="2"/>
      <c r="G521" s="2"/>
      <c r="H521" s="2"/>
      <c r="I521" s="2"/>
      <c r="J521" s="2"/>
      <c r="K521" s="2"/>
      <c r="L521" s="2"/>
      <c r="M521" s="2"/>
      <c r="N521" s="2"/>
      <c r="O521" s="3"/>
      <c r="P521" s="4"/>
    </row>
    <row r="522" spans="1:16" ht="12.75" x14ac:dyDescent="0.2">
      <c r="A522" s="2"/>
      <c r="B522" s="2"/>
      <c r="C522" s="2"/>
      <c r="D522" s="2"/>
      <c r="E522" s="2"/>
      <c r="F522" s="2"/>
      <c r="G522" s="2"/>
      <c r="H522" s="2"/>
      <c r="I522" s="2"/>
      <c r="J522" s="2"/>
      <c r="K522" s="2"/>
      <c r="L522" s="2"/>
      <c r="M522" s="2"/>
      <c r="N522" s="2"/>
      <c r="O522" s="3"/>
      <c r="P522" s="4"/>
    </row>
    <row r="523" spans="1:16" ht="12.75" x14ac:dyDescent="0.2">
      <c r="A523" s="2"/>
      <c r="B523" s="2"/>
      <c r="C523" s="2"/>
      <c r="D523" s="2"/>
      <c r="E523" s="2"/>
      <c r="F523" s="2"/>
      <c r="G523" s="2"/>
      <c r="H523" s="2"/>
      <c r="I523" s="2"/>
      <c r="J523" s="2"/>
      <c r="K523" s="2"/>
      <c r="L523" s="2"/>
      <c r="M523" s="2"/>
      <c r="N523" s="2"/>
      <c r="O523" s="3"/>
      <c r="P523" s="4"/>
    </row>
    <row r="524" spans="1:16" ht="12.75" x14ac:dyDescent="0.2">
      <c r="A524" s="2"/>
      <c r="B524" s="2"/>
      <c r="C524" s="2"/>
      <c r="D524" s="2"/>
      <c r="E524" s="2"/>
      <c r="F524" s="2"/>
      <c r="G524" s="2"/>
      <c r="H524" s="2"/>
      <c r="I524" s="2"/>
      <c r="J524" s="2"/>
      <c r="K524" s="2"/>
      <c r="L524" s="2"/>
      <c r="M524" s="2"/>
      <c r="N524" s="2"/>
      <c r="O524" s="3"/>
      <c r="P524" s="4"/>
    </row>
    <row r="525" spans="1:16" ht="12.75" x14ac:dyDescent="0.2">
      <c r="A525" s="2"/>
      <c r="B525" s="2"/>
      <c r="C525" s="2"/>
      <c r="D525" s="2"/>
      <c r="E525" s="2"/>
      <c r="F525" s="2"/>
      <c r="G525" s="2"/>
      <c r="H525" s="2"/>
      <c r="I525" s="2"/>
      <c r="J525" s="2"/>
      <c r="K525" s="2"/>
      <c r="L525" s="2"/>
      <c r="M525" s="2"/>
      <c r="N525" s="2"/>
      <c r="O525" s="3"/>
      <c r="P525" s="4"/>
    </row>
    <row r="526" spans="1:16" ht="12.75" x14ac:dyDescent="0.2">
      <c r="A526" s="2"/>
      <c r="B526" s="2"/>
      <c r="C526" s="2"/>
      <c r="D526" s="2"/>
      <c r="E526" s="2"/>
      <c r="F526" s="2"/>
      <c r="G526" s="2"/>
      <c r="H526" s="2"/>
      <c r="I526" s="2"/>
      <c r="J526" s="2"/>
      <c r="K526" s="2"/>
      <c r="L526" s="2"/>
      <c r="M526" s="2"/>
      <c r="N526" s="2"/>
      <c r="O526" s="3"/>
      <c r="P526" s="4"/>
    </row>
    <row r="527" spans="1:16" ht="12.75" x14ac:dyDescent="0.2">
      <c r="A527" s="2"/>
      <c r="B527" s="2"/>
      <c r="C527" s="2"/>
      <c r="D527" s="2"/>
      <c r="E527" s="2"/>
      <c r="F527" s="2"/>
      <c r="G527" s="2"/>
      <c r="H527" s="2"/>
      <c r="I527" s="2"/>
      <c r="J527" s="2"/>
      <c r="K527" s="2"/>
      <c r="L527" s="2"/>
      <c r="M527" s="2"/>
      <c r="N527" s="2"/>
      <c r="O527" s="3"/>
      <c r="P527" s="4"/>
    </row>
    <row r="528" spans="1:16" ht="12.75" x14ac:dyDescent="0.2">
      <c r="A528" s="2"/>
      <c r="B528" s="2"/>
      <c r="C528" s="2"/>
      <c r="D528" s="2"/>
      <c r="E528" s="2"/>
      <c r="F528" s="2"/>
      <c r="G528" s="2"/>
      <c r="H528" s="2"/>
      <c r="I528" s="2"/>
      <c r="J528" s="2"/>
      <c r="K528" s="2"/>
      <c r="L528" s="2"/>
      <c r="M528" s="2"/>
      <c r="N528" s="2"/>
      <c r="O528" s="3"/>
      <c r="P528" s="4"/>
    </row>
    <row r="529" spans="1:16" ht="12.75" x14ac:dyDescent="0.2">
      <c r="A529" s="2"/>
      <c r="B529" s="2"/>
      <c r="C529" s="2"/>
      <c r="D529" s="2"/>
      <c r="E529" s="2"/>
      <c r="F529" s="2"/>
      <c r="G529" s="2"/>
      <c r="H529" s="2"/>
      <c r="I529" s="2"/>
      <c r="J529" s="2"/>
      <c r="K529" s="2"/>
      <c r="L529" s="2"/>
      <c r="M529" s="2"/>
      <c r="N529" s="2"/>
      <c r="O529" s="3"/>
      <c r="P529" s="4"/>
    </row>
    <row r="530" spans="1:16" ht="12.75" x14ac:dyDescent="0.2">
      <c r="A530" s="2"/>
      <c r="B530" s="2"/>
      <c r="C530" s="2"/>
      <c r="D530" s="2"/>
      <c r="E530" s="2"/>
      <c r="F530" s="2"/>
      <c r="G530" s="2"/>
      <c r="H530" s="2"/>
      <c r="I530" s="2"/>
      <c r="J530" s="2"/>
      <c r="K530" s="2"/>
      <c r="L530" s="2"/>
      <c r="M530" s="2"/>
      <c r="N530" s="2"/>
      <c r="O530" s="3"/>
      <c r="P530" s="4"/>
    </row>
    <row r="531" spans="1:16" ht="12.75" x14ac:dyDescent="0.2">
      <c r="A531" s="2"/>
      <c r="B531" s="2"/>
      <c r="C531" s="2"/>
      <c r="D531" s="2"/>
      <c r="E531" s="2"/>
      <c r="F531" s="2"/>
      <c r="G531" s="2"/>
      <c r="H531" s="2"/>
      <c r="I531" s="2"/>
      <c r="J531" s="2"/>
      <c r="K531" s="2"/>
      <c r="L531" s="2"/>
      <c r="M531" s="2"/>
      <c r="N531" s="2"/>
      <c r="O531" s="3"/>
      <c r="P531" s="4"/>
    </row>
    <row r="532" spans="1:16" ht="12.75" x14ac:dyDescent="0.2">
      <c r="A532" s="2"/>
      <c r="B532" s="2"/>
      <c r="C532" s="2"/>
      <c r="D532" s="2"/>
      <c r="E532" s="2"/>
      <c r="F532" s="2"/>
      <c r="G532" s="2"/>
      <c r="H532" s="2"/>
      <c r="I532" s="2"/>
      <c r="J532" s="2"/>
      <c r="K532" s="2"/>
      <c r="L532" s="2"/>
      <c r="M532" s="2"/>
      <c r="N532" s="2"/>
      <c r="O532" s="3"/>
      <c r="P532" s="4"/>
    </row>
    <row r="533" spans="1:16" ht="12.75" x14ac:dyDescent="0.2">
      <c r="A533" s="2"/>
      <c r="B533" s="2"/>
      <c r="C533" s="2"/>
      <c r="D533" s="2"/>
      <c r="E533" s="2"/>
      <c r="F533" s="2"/>
      <c r="G533" s="2"/>
      <c r="H533" s="2"/>
      <c r="I533" s="2"/>
      <c r="J533" s="2"/>
      <c r="K533" s="2"/>
      <c r="L533" s="2"/>
      <c r="M533" s="2"/>
      <c r="N533" s="2"/>
      <c r="O533" s="3"/>
      <c r="P533" s="4"/>
    </row>
    <row r="534" spans="1:16" ht="12.75" x14ac:dyDescent="0.2">
      <c r="A534" s="2"/>
      <c r="B534" s="2"/>
      <c r="C534" s="2"/>
      <c r="D534" s="2"/>
      <c r="E534" s="2"/>
      <c r="F534" s="2"/>
      <c r="G534" s="2"/>
      <c r="H534" s="2"/>
      <c r="I534" s="2"/>
      <c r="J534" s="2"/>
      <c r="K534" s="2"/>
      <c r="L534" s="2"/>
      <c r="M534" s="2"/>
      <c r="N534" s="2"/>
      <c r="O534" s="3"/>
      <c r="P534" s="4"/>
    </row>
    <row r="535" spans="1:16" ht="12.75" x14ac:dyDescent="0.2">
      <c r="A535" s="2"/>
      <c r="B535" s="2"/>
      <c r="C535" s="2"/>
      <c r="D535" s="2"/>
      <c r="E535" s="2"/>
      <c r="F535" s="2"/>
      <c r="G535" s="2"/>
      <c r="H535" s="2"/>
      <c r="I535" s="2"/>
      <c r="J535" s="2"/>
      <c r="K535" s="2"/>
      <c r="L535" s="2"/>
      <c r="M535" s="2"/>
      <c r="N535" s="2"/>
      <c r="O535" s="3"/>
      <c r="P535" s="4"/>
    </row>
    <row r="536" spans="1:16" ht="12.75" x14ac:dyDescent="0.2">
      <c r="A536" s="2"/>
      <c r="B536" s="2"/>
      <c r="C536" s="2"/>
      <c r="D536" s="2"/>
      <c r="E536" s="2"/>
      <c r="F536" s="2"/>
      <c r="G536" s="2"/>
      <c r="H536" s="2"/>
      <c r="I536" s="2"/>
      <c r="J536" s="2"/>
      <c r="K536" s="2"/>
      <c r="L536" s="2"/>
      <c r="M536" s="2"/>
      <c r="N536" s="2"/>
      <c r="O536" s="3"/>
      <c r="P536" s="4"/>
    </row>
    <row r="537" spans="1:16" ht="12.75" x14ac:dyDescent="0.2">
      <c r="A537" s="2"/>
      <c r="B537" s="2"/>
      <c r="C537" s="2"/>
      <c r="D537" s="2"/>
      <c r="E537" s="2"/>
      <c r="F537" s="2"/>
      <c r="G537" s="2"/>
      <c r="H537" s="2"/>
      <c r="I537" s="2"/>
      <c r="J537" s="2"/>
      <c r="K537" s="2"/>
      <c r="L537" s="2"/>
      <c r="M537" s="2"/>
      <c r="N537" s="2"/>
      <c r="O537" s="3"/>
      <c r="P537" s="4"/>
    </row>
    <row r="538" spans="1:16" ht="12.75" x14ac:dyDescent="0.2">
      <c r="A538" s="2"/>
      <c r="B538" s="2"/>
      <c r="C538" s="2"/>
      <c r="D538" s="2"/>
      <c r="E538" s="2"/>
      <c r="F538" s="2"/>
      <c r="G538" s="2"/>
      <c r="H538" s="2"/>
      <c r="I538" s="2"/>
      <c r="J538" s="2"/>
      <c r="K538" s="2"/>
      <c r="L538" s="2"/>
      <c r="M538" s="2"/>
      <c r="N538" s="2"/>
      <c r="O538" s="3"/>
      <c r="P538" s="4"/>
    </row>
    <row r="539" spans="1:16" ht="12.75" x14ac:dyDescent="0.2">
      <c r="A539" s="2"/>
      <c r="B539" s="2"/>
      <c r="C539" s="2"/>
      <c r="D539" s="2"/>
      <c r="E539" s="2"/>
      <c r="F539" s="2"/>
      <c r="G539" s="2"/>
      <c r="H539" s="2"/>
      <c r="I539" s="2"/>
      <c r="J539" s="2"/>
      <c r="K539" s="2"/>
      <c r="L539" s="2"/>
      <c r="M539" s="2"/>
      <c r="N539" s="2"/>
      <c r="O539" s="3"/>
      <c r="P539" s="4"/>
    </row>
    <row r="540" spans="1:16" ht="12.75" x14ac:dyDescent="0.2">
      <c r="A540" s="2"/>
      <c r="B540" s="2"/>
      <c r="C540" s="2"/>
      <c r="D540" s="2"/>
      <c r="E540" s="2"/>
      <c r="F540" s="2"/>
      <c r="G540" s="2"/>
      <c r="H540" s="2"/>
      <c r="I540" s="2"/>
      <c r="J540" s="2"/>
      <c r="K540" s="2"/>
      <c r="L540" s="2"/>
      <c r="M540" s="2"/>
      <c r="N540" s="2"/>
      <c r="O540" s="3"/>
      <c r="P540" s="4"/>
    </row>
    <row r="541" spans="1:16" ht="12.75" x14ac:dyDescent="0.2">
      <c r="A541" s="2"/>
      <c r="B541" s="2"/>
      <c r="C541" s="2"/>
      <c r="D541" s="2"/>
      <c r="E541" s="2"/>
      <c r="F541" s="2"/>
      <c r="G541" s="2"/>
      <c r="H541" s="2"/>
      <c r="I541" s="2"/>
      <c r="J541" s="2"/>
      <c r="K541" s="2"/>
      <c r="L541" s="2"/>
      <c r="M541" s="2"/>
      <c r="N541" s="2"/>
      <c r="O541" s="3"/>
      <c r="P541" s="4"/>
    </row>
    <row r="542" spans="1:16" ht="12.75" x14ac:dyDescent="0.2">
      <c r="A542" s="2"/>
      <c r="B542" s="2"/>
      <c r="C542" s="2"/>
      <c r="D542" s="2"/>
      <c r="E542" s="2"/>
      <c r="F542" s="2"/>
      <c r="G542" s="2"/>
      <c r="H542" s="2"/>
      <c r="I542" s="2"/>
      <c r="J542" s="2"/>
      <c r="K542" s="2"/>
      <c r="L542" s="2"/>
      <c r="M542" s="2"/>
      <c r="N542" s="2"/>
      <c r="O542" s="3"/>
      <c r="P542" s="4"/>
    </row>
    <row r="543" spans="1:16" ht="12.75" x14ac:dyDescent="0.2">
      <c r="A543" s="2"/>
      <c r="B543" s="2"/>
      <c r="C543" s="2"/>
      <c r="D543" s="2"/>
      <c r="E543" s="2"/>
      <c r="F543" s="2"/>
      <c r="G543" s="2"/>
      <c r="H543" s="2"/>
      <c r="I543" s="2"/>
      <c r="J543" s="2"/>
      <c r="K543" s="2"/>
      <c r="L543" s="2"/>
      <c r="M543" s="2"/>
      <c r="N543" s="2"/>
      <c r="O543" s="3"/>
      <c r="P543" s="4"/>
    </row>
    <row r="544" spans="1:16" ht="12.75" x14ac:dyDescent="0.2">
      <c r="A544" s="2"/>
      <c r="B544" s="2"/>
      <c r="C544" s="2"/>
      <c r="D544" s="2"/>
      <c r="E544" s="2"/>
      <c r="F544" s="2"/>
      <c r="G544" s="2"/>
      <c r="H544" s="2"/>
      <c r="I544" s="2"/>
      <c r="J544" s="2"/>
      <c r="K544" s="2"/>
      <c r="L544" s="2"/>
      <c r="M544" s="2"/>
      <c r="N544" s="2"/>
      <c r="O544" s="3"/>
      <c r="P544" s="4"/>
    </row>
    <row r="545" spans="1:16" ht="12.75" x14ac:dyDescent="0.2">
      <c r="A545" s="2"/>
      <c r="B545" s="2"/>
      <c r="C545" s="2"/>
      <c r="D545" s="2"/>
      <c r="E545" s="2"/>
      <c r="F545" s="2"/>
      <c r="G545" s="2"/>
      <c r="H545" s="2"/>
      <c r="I545" s="2"/>
      <c r="J545" s="2"/>
      <c r="K545" s="2"/>
      <c r="L545" s="2"/>
      <c r="M545" s="2"/>
      <c r="N545" s="2"/>
      <c r="O545" s="3"/>
      <c r="P545" s="4"/>
    </row>
    <row r="546" spans="1:16" ht="12.75" x14ac:dyDescent="0.2">
      <c r="A546" s="2"/>
      <c r="B546" s="2"/>
      <c r="C546" s="2"/>
      <c r="D546" s="2"/>
      <c r="E546" s="2"/>
      <c r="F546" s="2"/>
      <c r="G546" s="2"/>
      <c r="H546" s="2"/>
      <c r="I546" s="2"/>
      <c r="J546" s="2"/>
      <c r="K546" s="2"/>
      <c r="L546" s="2"/>
      <c r="M546" s="2"/>
      <c r="N546" s="2"/>
      <c r="O546" s="3"/>
      <c r="P546" s="4"/>
    </row>
    <row r="547" spans="1:16" ht="12.75" x14ac:dyDescent="0.2">
      <c r="A547" s="2"/>
      <c r="B547" s="2"/>
      <c r="C547" s="2"/>
      <c r="D547" s="2"/>
      <c r="E547" s="2"/>
      <c r="F547" s="2"/>
      <c r="G547" s="2"/>
      <c r="H547" s="2"/>
      <c r="I547" s="2"/>
      <c r="J547" s="2"/>
      <c r="K547" s="2"/>
      <c r="L547" s="2"/>
      <c r="M547" s="2"/>
      <c r="N547" s="2"/>
      <c r="O547" s="3"/>
      <c r="P547" s="4"/>
    </row>
    <row r="548" spans="1:16" ht="12.75" x14ac:dyDescent="0.2">
      <c r="A548" s="2"/>
      <c r="B548" s="2"/>
      <c r="C548" s="2"/>
      <c r="D548" s="2"/>
      <c r="E548" s="2"/>
      <c r="F548" s="2"/>
      <c r="G548" s="2"/>
      <c r="H548" s="2"/>
      <c r="I548" s="2"/>
      <c r="J548" s="2"/>
      <c r="K548" s="2"/>
      <c r="L548" s="2"/>
      <c r="M548" s="2"/>
      <c r="N548" s="2"/>
      <c r="O548" s="3"/>
      <c r="P548" s="4"/>
    </row>
    <row r="549" spans="1:16" ht="12.75" x14ac:dyDescent="0.2">
      <c r="A549" s="2"/>
      <c r="B549" s="2"/>
      <c r="C549" s="2"/>
      <c r="D549" s="2"/>
      <c r="E549" s="2"/>
      <c r="F549" s="2"/>
      <c r="G549" s="2"/>
      <c r="H549" s="2"/>
      <c r="I549" s="2"/>
      <c r="J549" s="2"/>
      <c r="K549" s="2"/>
      <c r="L549" s="2"/>
      <c r="M549" s="2"/>
      <c r="N549" s="2"/>
      <c r="O549" s="3"/>
      <c r="P549" s="4"/>
    </row>
    <row r="550" spans="1:16" ht="12.75" x14ac:dyDescent="0.2">
      <c r="A550" s="2"/>
      <c r="B550" s="2"/>
      <c r="C550" s="2"/>
      <c r="D550" s="2"/>
      <c r="E550" s="2"/>
      <c r="F550" s="2"/>
      <c r="G550" s="2"/>
      <c r="H550" s="2"/>
      <c r="I550" s="2"/>
      <c r="J550" s="2"/>
      <c r="K550" s="2"/>
      <c r="L550" s="2"/>
      <c r="M550" s="2"/>
      <c r="N550" s="2"/>
      <c r="O550" s="3"/>
      <c r="P550" s="4"/>
    </row>
    <row r="551" spans="1:16" ht="12.75" x14ac:dyDescent="0.2">
      <c r="A551" s="2"/>
      <c r="B551" s="2"/>
      <c r="C551" s="2"/>
      <c r="D551" s="2"/>
      <c r="E551" s="2"/>
      <c r="F551" s="2"/>
      <c r="G551" s="2"/>
      <c r="H551" s="2"/>
      <c r="I551" s="2"/>
      <c r="J551" s="2"/>
      <c r="K551" s="2"/>
      <c r="L551" s="2"/>
      <c r="M551" s="2"/>
      <c r="N551" s="2"/>
      <c r="O551" s="3"/>
      <c r="P551" s="4"/>
    </row>
    <row r="552" spans="1:16" ht="12.75" x14ac:dyDescent="0.2">
      <c r="A552" s="2"/>
      <c r="B552" s="2"/>
      <c r="C552" s="2"/>
      <c r="D552" s="2"/>
      <c r="E552" s="2"/>
      <c r="F552" s="2"/>
      <c r="G552" s="2"/>
      <c r="H552" s="2"/>
      <c r="I552" s="2"/>
      <c r="J552" s="2"/>
      <c r="K552" s="2"/>
      <c r="L552" s="2"/>
      <c r="M552" s="2"/>
      <c r="N552" s="2"/>
      <c r="O552" s="3"/>
      <c r="P552" s="4"/>
    </row>
    <row r="553" spans="1:16" ht="12.75" x14ac:dyDescent="0.2">
      <c r="A553" s="2"/>
      <c r="B553" s="2"/>
      <c r="C553" s="2"/>
      <c r="D553" s="2"/>
      <c r="E553" s="2"/>
      <c r="F553" s="2"/>
      <c r="G553" s="2"/>
      <c r="H553" s="2"/>
      <c r="I553" s="2"/>
      <c r="J553" s="2"/>
      <c r="K553" s="2"/>
      <c r="L553" s="2"/>
      <c r="M553" s="2"/>
      <c r="N553" s="2"/>
      <c r="O553" s="3"/>
      <c r="P553" s="4"/>
    </row>
    <row r="554" spans="1:16" ht="12.75" x14ac:dyDescent="0.2">
      <c r="A554" s="2"/>
      <c r="B554" s="2"/>
      <c r="C554" s="2"/>
      <c r="D554" s="2"/>
      <c r="E554" s="2"/>
      <c r="F554" s="2"/>
      <c r="G554" s="2"/>
      <c r="H554" s="2"/>
      <c r="I554" s="2"/>
      <c r="J554" s="2"/>
      <c r="K554" s="2"/>
      <c r="L554" s="2"/>
      <c r="M554" s="2"/>
      <c r="N554" s="2"/>
      <c r="O554" s="3"/>
      <c r="P554" s="4"/>
    </row>
    <row r="555" spans="1:16" ht="12.75" x14ac:dyDescent="0.2">
      <c r="A555" s="2"/>
      <c r="B555" s="2"/>
      <c r="C555" s="2"/>
      <c r="D555" s="2"/>
      <c r="E555" s="2"/>
      <c r="F555" s="2"/>
      <c r="G555" s="2"/>
      <c r="H555" s="2"/>
      <c r="I555" s="2"/>
      <c r="J555" s="2"/>
      <c r="K555" s="2"/>
      <c r="L555" s="2"/>
      <c r="M555" s="2"/>
      <c r="N555" s="2"/>
      <c r="O555" s="3"/>
      <c r="P555" s="4"/>
    </row>
    <row r="556" spans="1:16" ht="12.75" x14ac:dyDescent="0.2">
      <c r="A556" s="2"/>
      <c r="B556" s="2"/>
      <c r="C556" s="2"/>
      <c r="D556" s="2"/>
      <c r="E556" s="2"/>
      <c r="F556" s="2"/>
      <c r="G556" s="2"/>
      <c r="H556" s="2"/>
      <c r="I556" s="2"/>
      <c r="J556" s="2"/>
      <c r="K556" s="2"/>
      <c r="L556" s="2"/>
      <c r="M556" s="2"/>
      <c r="N556" s="2"/>
      <c r="O556" s="3"/>
      <c r="P556" s="4"/>
    </row>
    <row r="557" spans="1:16" ht="12.75" x14ac:dyDescent="0.2">
      <c r="A557" s="2"/>
      <c r="B557" s="2"/>
      <c r="C557" s="2"/>
      <c r="D557" s="2"/>
      <c r="E557" s="2"/>
      <c r="F557" s="2"/>
      <c r="G557" s="2"/>
      <c r="H557" s="2"/>
      <c r="I557" s="2"/>
      <c r="J557" s="2"/>
      <c r="K557" s="2"/>
      <c r="L557" s="2"/>
      <c r="M557" s="2"/>
      <c r="N557" s="2"/>
      <c r="O557" s="3"/>
      <c r="P557" s="4"/>
    </row>
    <row r="558" spans="1:16" ht="12.75" x14ac:dyDescent="0.2">
      <c r="A558" s="2"/>
      <c r="B558" s="2"/>
      <c r="C558" s="2"/>
      <c r="D558" s="2"/>
      <c r="E558" s="2"/>
      <c r="F558" s="2"/>
      <c r="G558" s="2"/>
      <c r="H558" s="2"/>
      <c r="I558" s="2"/>
      <c r="J558" s="2"/>
      <c r="K558" s="2"/>
      <c r="L558" s="2"/>
      <c r="M558" s="2"/>
      <c r="N558" s="2"/>
      <c r="O558" s="3"/>
      <c r="P558" s="4"/>
    </row>
    <row r="559" spans="1:16" ht="12.75" x14ac:dyDescent="0.2">
      <c r="A559" s="2"/>
      <c r="B559" s="2"/>
      <c r="C559" s="2"/>
      <c r="D559" s="2"/>
      <c r="E559" s="2"/>
      <c r="F559" s="2"/>
      <c r="G559" s="2"/>
      <c r="H559" s="2"/>
      <c r="I559" s="2"/>
      <c r="J559" s="2"/>
      <c r="K559" s="2"/>
      <c r="L559" s="2"/>
      <c r="M559" s="2"/>
      <c r="N559" s="2"/>
      <c r="O559" s="3"/>
      <c r="P559" s="4"/>
    </row>
    <row r="560" spans="1:16" ht="12.75" x14ac:dyDescent="0.2">
      <c r="A560" s="2"/>
      <c r="B560" s="2"/>
      <c r="C560" s="2"/>
      <c r="D560" s="2"/>
      <c r="E560" s="2"/>
      <c r="F560" s="2"/>
      <c r="G560" s="2"/>
      <c r="H560" s="2"/>
      <c r="I560" s="2"/>
      <c r="J560" s="2"/>
      <c r="K560" s="2"/>
      <c r="L560" s="2"/>
      <c r="M560" s="2"/>
      <c r="N560" s="2"/>
      <c r="O560" s="3"/>
      <c r="P560" s="4"/>
    </row>
    <row r="561" spans="1:16" ht="12.75" x14ac:dyDescent="0.2">
      <c r="A561" s="2"/>
      <c r="B561" s="2"/>
      <c r="C561" s="2"/>
      <c r="D561" s="2"/>
      <c r="E561" s="2"/>
      <c r="F561" s="2"/>
      <c r="G561" s="2"/>
      <c r="H561" s="2"/>
      <c r="I561" s="2"/>
      <c r="J561" s="2"/>
      <c r="K561" s="2"/>
      <c r="L561" s="2"/>
      <c r="M561" s="2"/>
      <c r="N561" s="2"/>
      <c r="O561" s="3"/>
      <c r="P561" s="4"/>
    </row>
    <row r="562" spans="1:16" ht="12.75" x14ac:dyDescent="0.2">
      <c r="A562" s="2"/>
      <c r="B562" s="2"/>
      <c r="C562" s="2"/>
      <c r="D562" s="2"/>
      <c r="E562" s="2"/>
      <c r="F562" s="2"/>
      <c r="G562" s="2"/>
      <c r="H562" s="2"/>
      <c r="I562" s="2"/>
      <c r="J562" s="2"/>
      <c r="K562" s="2"/>
      <c r="L562" s="2"/>
      <c r="M562" s="2"/>
      <c r="N562" s="2"/>
      <c r="O562" s="3"/>
      <c r="P562" s="4"/>
    </row>
    <row r="563" spans="1:16" ht="12.75" x14ac:dyDescent="0.2">
      <c r="A563" s="2"/>
      <c r="B563" s="2"/>
      <c r="C563" s="2"/>
      <c r="D563" s="2"/>
      <c r="E563" s="2"/>
      <c r="F563" s="2"/>
      <c r="G563" s="2"/>
      <c r="H563" s="2"/>
      <c r="I563" s="2"/>
      <c r="J563" s="2"/>
      <c r="K563" s="2"/>
      <c r="L563" s="2"/>
      <c r="M563" s="2"/>
      <c r="N563" s="2"/>
      <c r="O563" s="3"/>
      <c r="P563" s="4"/>
    </row>
    <row r="564" spans="1:16" ht="12.75" x14ac:dyDescent="0.2">
      <c r="A564" s="2"/>
      <c r="B564" s="2"/>
      <c r="C564" s="2"/>
      <c r="D564" s="2"/>
      <c r="E564" s="2"/>
      <c r="F564" s="2"/>
      <c r="G564" s="2"/>
      <c r="H564" s="2"/>
      <c r="I564" s="2"/>
      <c r="J564" s="2"/>
      <c r="K564" s="2"/>
      <c r="L564" s="2"/>
      <c r="M564" s="2"/>
      <c r="N564" s="2"/>
      <c r="O564" s="3"/>
      <c r="P564" s="4"/>
    </row>
    <row r="565" spans="1:16" ht="12.75" x14ac:dyDescent="0.2">
      <c r="A565" s="2"/>
      <c r="B565" s="2"/>
      <c r="C565" s="2"/>
      <c r="D565" s="2"/>
      <c r="E565" s="2"/>
      <c r="F565" s="2"/>
      <c r="G565" s="2"/>
      <c r="H565" s="2"/>
      <c r="I565" s="2"/>
      <c r="J565" s="2"/>
      <c r="K565" s="2"/>
      <c r="L565" s="2"/>
      <c r="M565" s="2"/>
      <c r="N565" s="2"/>
      <c r="O565" s="3"/>
      <c r="P565" s="4"/>
    </row>
    <row r="566" spans="1:16" ht="12.75" x14ac:dyDescent="0.2">
      <c r="A566" s="2"/>
      <c r="B566" s="2"/>
      <c r="C566" s="2"/>
      <c r="D566" s="2"/>
      <c r="E566" s="2"/>
      <c r="F566" s="2"/>
      <c r="G566" s="2"/>
      <c r="H566" s="2"/>
      <c r="I566" s="2"/>
      <c r="J566" s="2"/>
      <c r="K566" s="2"/>
      <c r="L566" s="2"/>
      <c r="M566" s="2"/>
      <c r="N566" s="2"/>
      <c r="O566" s="3"/>
      <c r="P566" s="4"/>
    </row>
    <row r="567" spans="1:16" ht="12.75" x14ac:dyDescent="0.2">
      <c r="A567" s="2"/>
      <c r="B567" s="2"/>
      <c r="C567" s="2"/>
      <c r="D567" s="2"/>
      <c r="E567" s="2"/>
      <c r="F567" s="2"/>
      <c r="G567" s="2"/>
      <c r="H567" s="2"/>
      <c r="I567" s="2"/>
      <c r="J567" s="2"/>
      <c r="K567" s="2"/>
      <c r="L567" s="2"/>
      <c r="M567" s="2"/>
      <c r="N567" s="2"/>
      <c r="O567" s="3"/>
      <c r="P567" s="4"/>
    </row>
    <row r="568" spans="1:16" ht="12.75" x14ac:dyDescent="0.2">
      <c r="A568" s="2"/>
      <c r="B568" s="2"/>
      <c r="C568" s="2"/>
      <c r="D568" s="2"/>
      <c r="E568" s="2"/>
      <c r="F568" s="2"/>
      <c r="G568" s="2"/>
      <c r="H568" s="2"/>
      <c r="I568" s="2"/>
      <c r="J568" s="2"/>
      <c r="K568" s="2"/>
      <c r="L568" s="2"/>
      <c r="M568" s="2"/>
      <c r="N568" s="2"/>
      <c r="O568" s="3"/>
      <c r="P568" s="4"/>
    </row>
    <row r="569" spans="1:16" ht="12.75" x14ac:dyDescent="0.2">
      <c r="A569" s="2"/>
      <c r="B569" s="2"/>
      <c r="C569" s="2"/>
      <c r="D569" s="2"/>
      <c r="E569" s="2"/>
      <c r="F569" s="2"/>
      <c r="G569" s="2"/>
      <c r="H569" s="2"/>
      <c r="I569" s="2"/>
      <c r="J569" s="2"/>
      <c r="K569" s="2"/>
      <c r="L569" s="2"/>
      <c r="M569" s="2"/>
      <c r="N569" s="2"/>
      <c r="O569" s="3"/>
      <c r="P569" s="4"/>
    </row>
    <row r="570" spans="1:16" ht="12.75" x14ac:dyDescent="0.2">
      <c r="A570" s="2"/>
      <c r="B570" s="2"/>
      <c r="C570" s="2"/>
      <c r="D570" s="2"/>
      <c r="E570" s="2"/>
      <c r="F570" s="2"/>
      <c r="G570" s="2"/>
      <c r="H570" s="2"/>
      <c r="I570" s="2"/>
      <c r="J570" s="2"/>
      <c r="K570" s="2"/>
      <c r="L570" s="2"/>
      <c r="M570" s="2"/>
      <c r="N570" s="2"/>
      <c r="O570" s="3"/>
      <c r="P570" s="4"/>
    </row>
    <row r="571" spans="1:16" ht="12.75" x14ac:dyDescent="0.2">
      <c r="A571" s="2"/>
      <c r="B571" s="2"/>
      <c r="C571" s="2"/>
      <c r="D571" s="2"/>
      <c r="E571" s="2"/>
      <c r="F571" s="2"/>
      <c r="G571" s="2"/>
      <c r="H571" s="2"/>
      <c r="I571" s="2"/>
      <c r="J571" s="2"/>
      <c r="K571" s="2"/>
      <c r="L571" s="2"/>
      <c r="M571" s="2"/>
      <c r="N571" s="2"/>
      <c r="O571" s="3"/>
      <c r="P571" s="4"/>
    </row>
    <row r="572" spans="1:16" ht="12.75" x14ac:dyDescent="0.2">
      <c r="A572" s="2"/>
      <c r="B572" s="2"/>
      <c r="C572" s="2"/>
      <c r="D572" s="2"/>
      <c r="E572" s="2"/>
      <c r="F572" s="2"/>
      <c r="G572" s="2"/>
      <c r="H572" s="2"/>
      <c r="I572" s="2"/>
      <c r="J572" s="2"/>
      <c r="K572" s="2"/>
      <c r="L572" s="2"/>
      <c r="M572" s="2"/>
      <c r="N572" s="2"/>
      <c r="O572" s="3"/>
      <c r="P572" s="4"/>
    </row>
    <row r="573" spans="1:16" ht="12.75" x14ac:dyDescent="0.2">
      <c r="A573" s="2"/>
      <c r="B573" s="2"/>
      <c r="C573" s="2"/>
      <c r="D573" s="2"/>
      <c r="E573" s="2"/>
      <c r="F573" s="2"/>
      <c r="G573" s="2"/>
      <c r="H573" s="2"/>
      <c r="I573" s="2"/>
      <c r="J573" s="2"/>
      <c r="K573" s="2"/>
      <c r="L573" s="2"/>
      <c r="M573" s="2"/>
      <c r="N573" s="2"/>
      <c r="O573" s="3"/>
      <c r="P573" s="4"/>
    </row>
    <row r="574" spans="1:16" ht="12.75" x14ac:dyDescent="0.2">
      <c r="A574" s="2"/>
      <c r="B574" s="2"/>
      <c r="C574" s="2"/>
      <c r="D574" s="2"/>
      <c r="E574" s="2"/>
      <c r="F574" s="2"/>
      <c r="G574" s="2"/>
      <c r="H574" s="2"/>
      <c r="I574" s="2"/>
      <c r="J574" s="2"/>
      <c r="K574" s="2"/>
      <c r="L574" s="2"/>
      <c r="M574" s="2"/>
      <c r="N574" s="2"/>
      <c r="O574" s="3"/>
      <c r="P574" s="4"/>
    </row>
    <row r="575" spans="1:16" ht="12.75" x14ac:dyDescent="0.2">
      <c r="A575" s="2"/>
      <c r="B575" s="2"/>
      <c r="C575" s="2"/>
      <c r="D575" s="2"/>
      <c r="E575" s="2"/>
      <c r="F575" s="2"/>
      <c r="G575" s="2"/>
      <c r="H575" s="2"/>
      <c r="I575" s="2"/>
      <c r="J575" s="2"/>
      <c r="K575" s="2"/>
      <c r="L575" s="2"/>
      <c r="M575" s="2"/>
      <c r="N575" s="2"/>
      <c r="O575" s="3"/>
      <c r="P575" s="4"/>
    </row>
    <row r="576" spans="1:16" ht="12.75" x14ac:dyDescent="0.2">
      <c r="A576" s="2"/>
      <c r="B576" s="2"/>
      <c r="C576" s="2"/>
      <c r="D576" s="2"/>
      <c r="E576" s="2"/>
      <c r="F576" s="2"/>
      <c r="G576" s="2"/>
      <c r="H576" s="2"/>
      <c r="I576" s="2"/>
      <c r="J576" s="2"/>
      <c r="K576" s="2"/>
      <c r="L576" s="2"/>
      <c r="M576" s="2"/>
      <c r="N576" s="2"/>
      <c r="O576" s="3"/>
      <c r="P576" s="4"/>
    </row>
    <row r="577" spans="1:16" ht="12.75" x14ac:dyDescent="0.2">
      <c r="A577" s="2"/>
      <c r="B577" s="2"/>
      <c r="C577" s="2"/>
      <c r="D577" s="2"/>
      <c r="E577" s="2"/>
      <c r="F577" s="2"/>
      <c r="G577" s="2"/>
      <c r="H577" s="2"/>
      <c r="I577" s="2"/>
      <c r="J577" s="2"/>
      <c r="K577" s="2"/>
      <c r="L577" s="2"/>
      <c r="M577" s="2"/>
      <c r="N577" s="2"/>
      <c r="O577" s="3"/>
      <c r="P577" s="4"/>
    </row>
    <row r="578" spans="1:16" ht="12.75" x14ac:dyDescent="0.2">
      <c r="A578" s="2"/>
      <c r="B578" s="2"/>
      <c r="C578" s="2"/>
      <c r="D578" s="2"/>
      <c r="E578" s="2"/>
      <c r="F578" s="2"/>
      <c r="G578" s="2"/>
      <c r="H578" s="2"/>
      <c r="I578" s="2"/>
      <c r="J578" s="2"/>
      <c r="K578" s="2"/>
      <c r="L578" s="2"/>
      <c r="M578" s="2"/>
      <c r="N578" s="2"/>
      <c r="O578" s="3"/>
      <c r="P578" s="4"/>
    </row>
    <row r="579" spans="1:16" ht="12.75" x14ac:dyDescent="0.2">
      <c r="A579" s="2"/>
      <c r="B579" s="2"/>
      <c r="C579" s="2"/>
      <c r="D579" s="2"/>
      <c r="E579" s="2"/>
      <c r="F579" s="2"/>
      <c r="G579" s="2"/>
      <c r="H579" s="2"/>
      <c r="I579" s="2"/>
      <c r="J579" s="2"/>
      <c r="K579" s="2"/>
      <c r="L579" s="2"/>
      <c r="M579" s="2"/>
      <c r="N579" s="2"/>
      <c r="O579" s="3"/>
      <c r="P579" s="4"/>
    </row>
    <row r="580" spans="1:16" ht="12.75" x14ac:dyDescent="0.2">
      <c r="A580" s="2"/>
      <c r="B580" s="2"/>
      <c r="C580" s="2"/>
      <c r="D580" s="2"/>
      <c r="E580" s="2"/>
      <c r="F580" s="2"/>
      <c r="G580" s="2"/>
      <c r="H580" s="2"/>
      <c r="I580" s="2"/>
      <c r="J580" s="2"/>
      <c r="K580" s="2"/>
      <c r="L580" s="2"/>
      <c r="M580" s="2"/>
      <c r="N580" s="2"/>
      <c r="O580" s="3"/>
      <c r="P580" s="4"/>
    </row>
    <row r="581" spans="1:16" ht="12.75" x14ac:dyDescent="0.2">
      <c r="A581" s="2"/>
      <c r="B581" s="2"/>
      <c r="C581" s="2"/>
      <c r="D581" s="2"/>
      <c r="E581" s="2"/>
      <c r="F581" s="2"/>
      <c r="G581" s="2"/>
      <c r="H581" s="2"/>
      <c r="I581" s="2"/>
      <c r="J581" s="2"/>
      <c r="K581" s="2"/>
      <c r="L581" s="2"/>
      <c r="M581" s="2"/>
      <c r="N581" s="2"/>
      <c r="O581" s="3"/>
      <c r="P581" s="4"/>
    </row>
    <row r="582" spans="1:16" ht="12.75" x14ac:dyDescent="0.2">
      <c r="A582" s="2"/>
      <c r="B582" s="2"/>
      <c r="C582" s="2"/>
      <c r="D582" s="2"/>
      <c r="E582" s="2"/>
      <c r="F582" s="2"/>
      <c r="G582" s="2"/>
      <c r="H582" s="2"/>
      <c r="I582" s="2"/>
      <c r="J582" s="2"/>
      <c r="K582" s="2"/>
      <c r="L582" s="2"/>
      <c r="M582" s="2"/>
      <c r="N582" s="2"/>
      <c r="O582" s="3"/>
      <c r="P582" s="4"/>
    </row>
    <row r="583" spans="1:16" ht="12.75" x14ac:dyDescent="0.2">
      <c r="A583" s="2"/>
      <c r="B583" s="2"/>
      <c r="C583" s="2"/>
      <c r="D583" s="2"/>
      <c r="E583" s="2"/>
      <c r="F583" s="2"/>
      <c r="G583" s="2"/>
      <c r="H583" s="2"/>
      <c r="I583" s="2"/>
      <c r="J583" s="2"/>
      <c r="K583" s="2"/>
      <c r="L583" s="2"/>
      <c r="M583" s="2"/>
      <c r="N583" s="2"/>
      <c r="O583" s="3"/>
      <c r="P583" s="4"/>
    </row>
    <row r="584" spans="1:16" ht="12.75" x14ac:dyDescent="0.2">
      <c r="A584" s="2"/>
      <c r="B584" s="2"/>
      <c r="C584" s="2"/>
      <c r="D584" s="2"/>
      <c r="E584" s="2"/>
      <c r="F584" s="2"/>
      <c r="G584" s="2"/>
      <c r="H584" s="2"/>
      <c r="I584" s="2"/>
      <c r="J584" s="2"/>
      <c r="K584" s="2"/>
      <c r="L584" s="2"/>
      <c r="M584" s="2"/>
      <c r="N584" s="2"/>
      <c r="O584" s="3"/>
      <c r="P584" s="4"/>
    </row>
    <row r="585" spans="1:16" ht="12.75" x14ac:dyDescent="0.2">
      <c r="A585" s="2"/>
      <c r="B585" s="2"/>
      <c r="C585" s="2"/>
      <c r="D585" s="2"/>
      <c r="E585" s="2"/>
      <c r="F585" s="2"/>
      <c r="G585" s="2"/>
      <c r="H585" s="2"/>
      <c r="I585" s="2"/>
      <c r="J585" s="2"/>
      <c r="K585" s="2"/>
      <c r="L585" s="2"/>
      <c r="M585" s="2"/>
      <c r="N585" s="2"/>
      <c r="O585" s="3"/>
      <c r="P585" s="4"/>
    </row>
    <row r="586" spans="1:16" ht="12.75" x14ac:dyDescent="0.2">
      <c r="A586" s="2"/>
      <c r="B586" s="2"/>
      <c r="C586" s="2"/>
      <c r="D586" s="2"/>
      <c r="E586" s="2"/>
      <c r="F586" s="2"/>
      <c r="G586" s="2"/>
      <c r="H586" s="2"/>
      <c r="I586" s="2"/>
      <c r="J586" s="2"/>
      <c r="K586" s="2"/>
      <c r="L586" s="2"/>
      <c r="M586" s="2"/>
      <c r="N586" s="2"/>
      <c r="O586" s="3"/>
      <c r="P586" s="4"/>
    </row>
    <row r="587" spans="1:16" ht="12.75" x14ac:dyDescent="0.2">
      <c r="A587" s="2"/>
      <c r="B587" s="2"/>
      <c r="C587" s="2"/>
      <c r="D587" s="2"/>
      <c r="E587" s="2"/>
      <c r="F587" s="2"/>
      <c r="G587" s="2"/>
      <c r="H587" s="2"/>
      <c r="I587" s="2"/>
      <c r="J587" s="2"/>
      <c r="K587" s="2"/>
      <c r="L587" s="2"/>
      <c r="M587" s="2"/>
      <c r="N587" s="2"/>
      <c r="O587" s="3"/>
      <c r="P587" s="4"/>
    </row>
    <row r="588" spans="1:16" ht="12.75" x14ac:dyDescent="0.2">
      <c r="A588" s="2"/>
      <c r="B588" s="2"/>
      <c r="C588" s="2"/>
      <c r="D588" s="2"/>
      <c r="E588" s="2"/>
      <c r="F588" s="2"/>
      <c r="G588" s="2"/>
      <c r="H588" s="2"/>
      <c r="I588" s="2"/>
      <c r="J588" s="2"/>
      <c r="K588" s="2"/>
      <c r="L588" s="2"/>
      <c r="M588" s="2"/>
      <c r="N588" s="2"/>
      <c r="O588" s="3"/>
      <c r="P588" s="4"/>
    </row>
    <row r="589" spans="1:16" ht="12.75" x14ac:dyDescent="0.2">
      <c r="A589" s="2"/>
      <c r="B589" s="2"/>
      <c r="C589" s="2"/>
      <c r="D589" s="2"/>
      <c r="E589" s="2"/>
      <c r="F589" s="2"/>
      <c r="G589" s="2"/>
      <c r="H589" s="2"/>
      <c r="I589" s="2"/>
      <c r="J589" s="2"/>
      <c r="K589" s="2"/>
      <c r="L589" s="2"/>
      <c r="M589" s="2"/>
      <c r="N589" s="2"/>
      <c r="O589" s="3"/>
      <c r="P589" s="4"/>
    </row>
    <row r="590" spans="1:16" ht="12.75" x14ac:dyDescent="0.2">
      <c r="A590" s="2"/>
      <c r="B590" s="2"/>
      <c r="C590" s="2"/>
      <c r="D590" s="2"/>
      <c r="E590" s="2"/>
      <c r="F590" s="2"/>
      <c r="G590" s="2"/>
      <c r="H590" s="2"/>
      <c r="I590" s="2"/>
      <c r="J590" s="2"/>
      <c r="K590" s="2"/>
      <c r="L590" s="2"/>
      <c r="M590" s="2"/>
      <c r="N590" s="2"/>
      <c r="O590" s="3"/>
      <c r="P590" s="4"/>
    </row>
    <row r="591" spans="1:16" ht="12.75" x14ac:dyDescent="0.2">
      <c r="A591" s="2"/>
      <c r="B591" s="2"/>
      <c r="C591" s="2"/>
      <c r="D591" s="2"/>
      <c r="E591" s="2"/>
      <c r="F591" s="2"/>
      <c r="G591" s="2"/>
      <c r="H591" s="2"/>
      <c r="I591" s="2"/>
      <c r="J591" s="2"/>
      <c r="K591" s="2"/>
      <c r="L591" s="2"/>
      <c r="M591" s="2"/>
      <c r="N591" s="2"/>
      <c r="O591" s="3"/>
      <c r="P591" s="4"/>
    </row>
    <row r="592" spans="1:16" ht="12.75" x14ac:dyDescent="0.2">
      <c r="A592" s="2"/>
      <c r="B592" s="2"/>
      <c r="C592" s="2"/>
      <c r="D592" s="2"/>
      <c r="E592" s="2"/>
      <c r="F592" s="2"/>
      <c r="G592" s="2"/>
      <c r="H592" s="2"/>
      <c r="I592" s="2"/>
      <c r="J592" s="2"/>
      <c r="K592" s="2"/>
      <c r="L592" s="2"/>
      <c r="M592" s="2"/>
      <c r="N592" s="2"/>
      <c r="O592" s="3"/>
      <c r="P592" s="4"/>
    </row>
    <row r="593" spans="1:16" ht="12.75" x14ac:dyDescent="0.2">
      <c r="A593" s="2"/>
      <c r="B593" s="2"/>
      <c r="C593" s="2"/>
      <c r="D593" s="2"/>
      <c r="E593" s="2"/>
      <c r="F593" s="2"/>
      <c r="G593" s="2"/>
      <c r="H593" s="2"/>
      <c r="I593" s="2"/>
      <c r="J593" s="2"/>
      <c r="K593" s="2"/>
      <c r="L593" s="2"/>
      <c r="M593" s="2"/>
      <c r="N593" s="2"/>
      <c r="O593" s="3"/>
      <c r="P593" s="4"/>
    </row>
    <row r="594" spans="1:16" ht="12.75" x14ac:dyDescent="0.2">
      <c r="A594" s="2"/>
      <c r="B594" s="2"/>
      <c r="C594" s="2"/>
      <c r="D594" s="2"/>
      <c r="E594" s="2"/>
      <c r="F594" s="2"/>
      <c r="G594" s="2"/>
      <c r="H594" s="2"/>
      <c r="I594" s="2"/>
      <c r="J594" s="2"/>
      <c r="K594" s="2"/>
      <c r="L594" s="2"/>
      <c r="M594" s="2"/>
      <c r="N594" s="2"/>
      <c r="O594" s="3"/>
      <c r="P594" s="4"/>
    </row>
    <row r="595" spans="1:16" ht="12.75" x14ac:dyDescent="0.2">
      <c r="A595" s="2"/>
      <c r="B595" s="2"/>
      <c r="C595" s="2"/>
      <c r="D595" s="2"/>
      <c r="E595" s="2"/>
      <c r="F595" s="2"/>
      <c r="G595" s="2"/>
      <c r="H595" s="2"/>
      <c r="I595" s="2"/>
      <c r="J595" s="2"/>
      <c r="K595" s="2"/>
      <c r="L595" s="2"/>
      <c r="M595" s="2"/>
      <c r="N595" s="2"/>
      <c r="O595" s="3"/>
      <c r="P595" s="4"/>
    </row>
    <row r="596" spans="1:16" ht="12.75" x14ac:dyDescent="0.2">
      <c r="A596" s="2"/>
      <c r="B596" s="2"/>
      <c r="C596" s="2"/>
      <c r="D596" s="2"/>
      <c r="E596" s="2"/>
      <c r="F596" s="2"/>
      <c r="G596" s="2"/>
      <c r="H596" s="2"/>
      <c r="I596" s="2"/>
      <c r="J596" s="2"/>
      <c r="K596" s="2"/>
      <c r="L596" s="2"/>
      <c r="M596" s="2"/>
      <c r="N596" s="2"/>
      <c r="O596" s="3"/>
      <c r="P596" s="4"/>
    </row>
    <row r="597" spans="1:16" ht="12.75" x14ac:dyDescent="0.2">
      <c r="A597" s="2"/>
      <c r="B597" s="2"/>
      <c r="C597" s="2"/>
      <c r="D597" s="2"/>
      <c r="E597" s="2"/>
      <c r="F597" s="2"/>
      <c r="G597" s="2"/>
      <c r="H597" s="2"/>
      <c r="I597" s="2"/>
      <c r="J597" s="2"/>
      <c r="K597" s="2"/>
      <c r="L597" s="2"/>
      <c r="M597" s="2"/>
      <c r="N597" s="2"/>
      <c r="O597" s="3"/>
      <c r="P597" s="4"/>
    </row>
    <row r="598" spans="1:16" ht="12.75" x14ac:dyDescent="0.2">
      <c r="A598" s="2"/>
      <c r="B598" s="2"/>
      <c r="C598" s="2"/>
      <c r="D598" s="2"/>
      <c r="E598" s="2"/>
      <c r="F598" s="2"/>
      <c r="G598" s="2"/>
      <c r="H598" s="2"/>
      <c r="I598" s="2"/>
      <c r="J598" s="2"/>
      <c r="K598" s="2"/>
      <c r="L598" s="2"/>
      <c r="M598" s="2"/>
      <c r="N598" s="2"/>
      <c r="O598" s="3"/>
      <c r="P598" s="4"/>
    </row>
    <row r="599" spans="1:16" ht="12.75" x14ac:dyDescent="0.2">
      <c r="A599" s="2"/>
      <c r="B599" s="2"/>
      <c r="C599" s="2"/>
      <c r="D599" s="2"/>
      <c r="E599" s="2"/>
      <c r="F599" s="2"/>
      <c r="G599" s="2"/>
      <c r="H599" s="2"/>
      <c r="I599" s="2"/>
      <c r="J599" s="2"/>
      <c r="K599" s="2"/>
      <c r="L599" s="2"/>
      <c r="M599" s="2"/>
      <c r="N599" s="2"/>
      <c r="O599" s="3"/>
      <c r="P599" s="4"/>
    </row>
    <row r="600" spans="1:16" ht="12.75" x14ac:dyDescent="0.2">
      <c r="A600" s="2"/>
      <c r="B600" s="2"/>
      <c r="C600" s="2"/>
      <c r="D600" s="2"/>
      <c r="E600" s="2"/>
      <c r="F600" s="2"/>
      <c r="G600" s="2"/>
      <c r="H600" s="2"/>
      <c r="I600" s="2"/>
      <c r="J600" s="2"/>
      <c r="K600" s="2"/>
      <c r="L600" s="2"/>
      <c r="M600" s="2"/>
      <c r="N600" s="2"/>
      <c r="O600" s="3"/>
      <c r="P600" s="4"/>
    </row>
    <row r="601" spans="1:16" ht="12.75" x14ac:dyDescent="0.2">
      <c r="A601" s="2"/>
      <c r="B601" s="2"/>
      <c r="C601" s="2"/>
      <c r="D601" s="2"/>
      <c r="E601" s="2"/>
      <c r="F601" s="2"/>
      <c r="G601" s="2"/>
      <c r="H601" s="2"/>
      <c r="I601" s="2"/>
      <c r="J601" s="2"/>
      <c r="K601" s="2"/>
      <c r="L601" s="2"/>
      <c r="M601" s="2"/>
      <c r="N601" s="2"/>
      <c r="O601" s="3"/>
      <c r="P601" s="4"/>
    </row>
    <row r="602" spans="1:16" ht="12.75" x14ac:dyDescent="0.2">
      <c r="A602" s="2"/>
      <c r="B602" s="2"/>
      <c r="C602" s="2"/>
      <c r="D602" s="2"/>
      <c r="E602" s="2"/>
      <c r="F602" s="2"/>
      <c r="G602" s="2"/>
      <c r="H602" s="2"/>
      <c r="I602" s="2"/>
      <c r="J602" s="2"/>
      <c r="K602" s="2"/>
      <c r="L602" s="2"/>
      <c r="M602" s="2"/>
      <c r="N602" s="2"/>
      <c r="O602" s="3"/>
      <c r="P602" s="4"/>
    </row>
    <row r="603" spans="1:16" ht="12.75" x14ac:dyDescent="0.2">
      <c r="A603" s="2"/>
      <c r="B603" s="2"/>
      <c r="C603" s="2"/>
      <c r="D603" s="2"/>
      <c r="E603" s="2"/>
      <c r="F603" s="2"/>
      <c r="G603" s="2"/>
      <c r="H603" s="2"/>
      <c r="I603" s="2"/>
      <c r="J603" s="2"/>
      <c r="K603" s="2"/>
      <c r="L603" s="2"/>
      <c r="M603" s="2"/>
      <c r="N603" s="2"/>
      <c r="O603" s="3"/>
      <c r="P603" s="4"/>
    </row>
    <row r="604" spans="1:16" ht="12.75" x14ac:dyDescent="0.2">
      <c r="A604" s="2"/>
      <c r="B604" s="2"/>
      <c r="C604" s="2"/>
      <c r="D604" s="2"/>
      <c r="E604" s="2"/>
      <c r="F604" s="2"/>
      <c r="G604" s="2"/>
      <c r="H604" s="2"/>
      <c r="I604" s="2"/>
      <c r="J604" s="2"/>
      <c r="K604" s="2"/>
      <c r="L604" s="2"/>
      <c r="M604" s="2"/>
      <c r="N604" s="2"/>
      <c r="O604" s="3"/>
      <c r="P604" s="4"/>
    </row>
    <row r="605" spans="1:16" ht="12.75" x14ac:dyDescent="0.2">
      <c r="A605" s="2"/>
      <c r="B605" s="2"/>
      <c r="C605" s="2"/>
      <c r="D605" s="2"/>
      <c r="E605" s="2"/>
      <c r="F605" s="2"/>
      <c r="G605" s="2"/>
      <c r="H605" s="2"/>
      <c r="I605" s="2"/>
      <c r="J605" s="2"/>
      <c r="K605" s="2"/>
      <c r="L605" s="2"/>
      <c r="M605" s="2"/>
      <c r="N605" s="2"/>
      <c r="O605" s="3"/>
      <c r="P605" s="4"/>
    </row>
    <row r="606" spans="1:16" ht="12.75" x14ac:dyDescent="0.2">
      <c r="A606" s="2"/>
      <c r="B606" s="2"/>
      <c r="C606" s="2"/>
      <c r="D606" s="2"/>
      <c r="E606" s="2"/>
      <c r="F606" s="2"/>
      <c r="G606" s="2"/>
      <c r="H606" s="2"/>
      <c r="I606" s="2"/>
      <c r="J606" s="2"/>
      <c r="K606" s="2"/>
      <c r="L606" s="2"/>
      <c r="M606" s="2"/>
      <c r="N606" s="2"/>
      <c r="O606" s="3"/>
      <c r="P606" s="4"/>
    </row>
    <row r="607" spans="1:16" ht="12.75" x14ac:dyDescent="0.2">
      <c r="A607" s="2"/>
      <c r="B607" s="2"/>
      <c r="C607" s="2"/>
      <c r="D607" s="2"/>
      <c r="E607" s="2"/>
      <c r="F607" s="2"/>
      <c r="G607" s="2"/>
      <c r="H607" s="2"/>
      <c r="I607" s="2"/>
      <c r="J607" s="2"/>
      <c r="K607" s="2"/>
      <c r="L607" s="2"/>
      <c r="M607" s="2"/>
      <c r="N607" s="2"/>
      <c r="O607" s="3"/>
      <c r="P607" s="4"/>
    </row>
    <row r="608" spans="1:16" ht="12.75" x14ac:dyDescent="0.2">
      <c r="A608" s="2"/>
      <c r="B608" s="2"/>
      <c r="C608" s="2"/>
      <c r="D608" s="2"/>
      <c r="E608" s="2"/>
      <c r="F608" s="2"/>
      <c r="G608" s="2"/>
      <c r="H608" s="2"/>
      <c r="I608" s="2"/>
      <c r="J608" s="2"/>
      <c r="K608" s="2"/>
      <c r="L608" s="2"/>
      <c r="M608" s="2"/>
      <c r="N608" s="2"/>
      <c r="O608" s="3"/>
      <c r="P608" s="4"/>
    </row>
    <row r="609" spans="1:16" ht="12.75" x14ac:dyDescent="0.2">
      <c r="A609" s="2"/>
      <c r="B609" s="2"/>
      <c r="C609" s="2"/>
      <c r="D609" s="2"/>
      <c r="E609" s="2"/>
      <c r="F609" s="2"/>
      <c r="G609" s="2"/>
      <c r="H609" s="2"/>
      <c r="I609" s="2"/>
      <c r="J609" s="2"/>
      <c r="K609" s="2"/>
      <c r="L609" s="2"/>
      <c r="M609" s="2"/>
      <c r="N609" s="2"/>
      <c r="O609" s="3"/>
      <c r="P609" s="4"/>
    </row>
    <row r="610" spans="1:16" ht="12.75" x14ac:dyDescent="0.2">
      <c r="A610" s="2"/>
      <c r="B610" s="2"/>
      <c r="C610" s="2"/>
      <c r="D610" s="2"/>
      <c r="E610" s="2"/>
      <c r="F610" s="2"/>
      <c r="G610" s="2"/>
      <c r="H610" s="2"/>
      <c r="I610" s="2"/>
      <c r="J610" s="2"/>
      <c r="K610" s="2"/>
      <c r="L610" s="2"/>
      <c r="M610" s="2"/>
      <c r="N610" s="2"/>
      <c r="O610" s="3"/>
      <c r="P610" s="4"/>
    </row>
    <row r="611" spans="1:16" ht="12.75" x14ac:dyDescent="0.2">
      <c r="A611" s="2"/>
      <c r="B611" s="2"/>
      <c r="C611" s="2"/>
      <c r="D611" s="2"/>
      <c r="E611" s="2"/>
      <c r="F611" s="2"/>
      <c r="G611" s="2"/>
      <c r="H611" s="2"/>
      <c r="I611" s="2"/>
      <c r="J611" s="2"/>
      <c r="K611" s="2"/>
      <c r="L611" s="2"/>
      <c r="M611" s="2"/>
      <c r="N611" s="2"/>
      <c r="O611" s="3"/>
      <c r="P611" s="4"/>
    </row>
    <row r="612" spans="1:16" ht="12.75" x14ac:dyDescent="0.2">
      <c r="A612" s="2"/>
      <c r="B612" s="2"/>
      <c r="C612" s="2"/>
      <c r="D612" s="2"/>
      <c r="E612" s="2"/>
      <c r="F612" s="2"/>
      <c r="G612" s="2"/>
      <c r="H612" s="2"/>
      <c r="I612" s="2"/>
      <c r="J612" s="2"/>
      <c r="K612" s="2"/>
      <c r="L612" s="2"/>
      <c r="M612" s="2"/>
      <c r="N612" s="2"/>
      <c r="O612" s="3"/>
      <c r="P612" s="4"/>
    </row>
    <row r="613" spans="1:16" ht="12.75" x14ac:dyDescent="0.2">
      <c r="A613" s="2"/>
      <c r="B613" s="2"/>
      <c r="C613" s="2"/>
      <c r="D613" s="2"/>
      <c r="E613" s="2"/>
      <c r="F613" s="2"/>
      <c r="G613" s="2"/>
      <c r="H613" s="2"/>
      <c r="I613" s="2"/>
      <c r="J613" s="2"/>
      <c r="K613" s="2"/>
      <c r="L613" s="2"/>
      <c r="M613" s="2"/>
      <c r="N613" s="2"/>
      <c r="O613" s="3"/>
      <c r="P613" s="4"/>
    </row>
    <row r="614" spans="1:16" ht="12.75" x14ac:dyDescent="0.2">
      <c r="A614" s="2"/>
      <c r="B614" s="2"/>
      <c r="C614" s="2"/>
      <c r="D614" s="2"/>
      <c r="E614" s="2"/>
      <c r="F614" s="2"/>
      <c r="G614" s="2"/>
      <c r="H614" s="2"/>
      <c r="I614" s="2"/>
      <c r="J614" s="2"/>
      <c r="K614" s="2"/>
      <c r="L614" s="2"/>
      <c r="M614" s="2"/>
      <c r="N614" s="2"/>
      <c r="O614" s="3"/>
      <c r="P614" s="4"/>
    </row>
    <row r="615" spans="1:16" ht="12.75" x14ac:dyDescent="0.2">
      <c r="A615" s="2"/>
      <c r="B615" s="2"/>
      <c r="C615" s="2"/>
      <c r="D615" s="2"/>
      <c r="E615" s="2"/>
      <c r="F615" s="2"/>
      <c r="G615" s="2"/>
      <c r="H615" s="2"/>
      <c r="I615" s="2"/>
      <c r="J615" s="2"/>
      <c r="K615" s="2"/>
      <c r="L615" s="2"/>
      <c r="M615" s="2"/>
      <c r="N615" s="2"/>
      <c r="O615" s="3"/>
      <c r="P615" s="4"/>
    </row>
    <row r="616" spans="1:16" ht="12.75" x14ac:dyDescent="0.2">
      <c r="A616" s="2"/>
      <c r="B616" s="2"/>
      <c r="C616" s="2"/>
      <c r="D616" s="2"/>
      <c r="E616" s="2"/>
      <c r="F616" s="2"/>
      <c r="G616" s="2"/>
      <c r="H616" s="2"/>
      <c r="I616" s="2"/>
      <c r="J616" s="2"/>
      <c r="K616" s="2"/>
      <c r="L616" s="2"/>
      <c r="M616" s="2"/>
      <c r="N616" s="2"/>
      <c r="O616" s="3"/>
      <c r="P616" s="4"/>
    </row>
    <row r="617" spans="1:16" ht="12.75" x14ac:dyDescent="0.2">
      <c r="A617" s="2"/>
      <c r="B617" s="2"/>
      <c r="C617" s="2"/>
      <c r="D617" s="2"/>
      <c r="E617" s="2"/>
      <c r="F617" s="2"/>
      <c r="G617" s="2"/>
      <c r="H617" s="2"/>
      <c r="I617" s="2"/>
      <c r="J617" s="2"/>
      <c r="K617" s="2"/>
      <c r="L617" s="2"/>
      <c r="M617" s="2"/>
      <c r="N617" s="2"/>
      <c r="O617" s="3"/>
      <c r="P617" s="4"/>
    </row>
    <row r="618" spans="1:16" ht="12.75" x14ac:dyDescent="0.2">
      <c r="A618" s="2"/>
      <c r="B618" s="2"/>
      <c r="C618" s="2"/>
      <c r="D618" s="2"/>
      <c r="E618" s="2"/>
      <c r="F618" s="2"/>
      <c r="G618" s="2"/>
      <c r="H618" s="2"/>
      <c r="I618" s="2"/>
      <c r="J618" s="2"/>
      <c r="K618" s="2"/>
      <c r="L618" s="2"/>
      <c r="M618" s="2"/>
      <c r="N618" s="2"/>
      <c r="O618" s="3"/>
      <c r="P618" s="4"/>
    </row>
    <row r="619" spans="1:16" ht="12.75" x14ac:dyDescent="0.2">
      <c r="A619" s="2"/>
      <c r="B619" s="2"/>
      <c r="C619" s="2"/>
      <c r="D619" s="2"/>
      <c r="E619" s="2"/>
      <c r="F619" s="2"/>
      <c r="G619" s="2"/>
      <c r="H619" s="2"/>
      <c r="I619" s="2"/>
      <c r="J619" s="2"/>
      <c r="K619" s="2"/>
      <c r="L619" s="2"/>
      <c r="M619" s="2"/>
      <c r="N619" s="2"/>
      <c r="O619" s="3"/>
      <c r="P619" s="4"/>
    </row>
    <row r="620" spans="1:16" ht="12.75" x14ac:dyDescent="0.2">
      <c r="A620" s="2"/>
      <c r="B620" s="2"/>
      <c r="C620" s="2"/>
      <c r="D620" s="2"/>
      <c r="E620" s="2"/>
      <c r="F620" s="2"/>
      <c r="G620" s="2"/>
      <c r="H620" s="2"/>
      <c r="I620" s="2"/>
      <c r="J620" s="2"/>
      <c r="K620" s="2"/>
      <c r="L620" s="2"/>
      <c r="M620" s="2"/>
      <c r="N620" s="2"/>
      <c r="O620" s="3"/>
      <c r="P620" s="4"/>
    </row>
    <row r="621" spans="1:16" ht="12.75" x14ac:dyDescent="0.2">
      <c r="A621" s="2"/>
      <c r="B621" s="2"/>
      <c r="C621" s="2"/>
      <c r="D621" s="2"/>
      <c r="E621" s="2"/>
      <c r="F621" s="2"/>
      <c r="G621" s="2"/>
      <c r="H621" s="2"/>
      <c r="I621" s="2"/>
      <c r="J621" s="2"/>
      <c r="K621" s="2"/>
      <c r="L621" s="2"/>
      <c r="M621" s="2"/>
      <c r="N621" s="2"/>
      <c r="O621" s="3"/>
      <c r="P621" s="4"/>
    </row>
    <row r="622" spans="1:16" ht="12.75" x14ac:dyDescent="0.2">
      <c r="A622" s="2"/>
      <c r="B622" s="2"/>
      <c r="C622" s="2"/>
      <c r="D622" s="2"/>
      <c r="E622" s="2"/>
      <c r="F622" s="2"/>
      <c r="G622" s="2"/>
      <c r="H622" s="2"/>
      <c r="I622" s="2"/>
      <c r="J622" s="2"/>
      <c r="K622" s="2"/>
      <c r="L622" s="2"/>
      <c r="M622" s="2"/>
      <c r="N622" s="2"/>
      <c r="O622" s="3"/>
      <c r="P622" s="4"/>
    </row>
    <row r="623" spans="1:16" ht="12.75" x14ac:dyDescent="0.2">
      <c r="A623" s="2"/>
      <c r="B623" s="2"/>
      <c r="C623" s="2"/>
      <c r="D623" s="2"/>
      <c r="E623" s="2"/>
      <c r="F623" s="2"/>
      <c r="G623" s="2"/>
      <c r="H623" s="2"/>
      <c r="I623" s="2"/>
      <c r="J623" s="2"/>
      <c r="K623" s="2"/>
      <c r="L623" s="2"/>
      <c r="M623" s="2"/>
      <c r="N623" s="2"/>
      <c r="O623" s="3"/>
      <c r="P623" s="4"/>
    </row>
    <row r="624" spans="1:16" ht="12.75" x14ac:dyDescent="0.2">
      <c r="A624" s="2"/>
      <c r="B624" s="2"/>
      <c r="C624" s="2"/>
      <c r="D624" s="2"/>
      <c r="E624" s="2"/>
      <c r="F624" s="2"/>
      <c r="G624" s="2"/>
      <c r="H624" s="2"/>
      <c r="I624" s="2"/>
      <c r="J624" s="2"/>
      <c r="K624" s="2"/>
      <c r="L624" s="2"/>
      <c r="M624" s="2"/>
      <c r="N624" s="2"/>
      <c r="O624" s="3"/>
      <c r="P624" s="4"/>
    </row>
    <row r="625" spans="1:16" ht="12.75" x14ac:dyDescent="0.2">
      <c r="A625" s="2"/>
      <c r="B625" s="2"/>
      <c r="C625" s="2"/>
      <c r="D625" s="2"/>
      <c r="E625" s="2"/>
      <c r="F625" s="2"/>
      <c r="G625" s="2"/>
      <c r="H625" s="2"/>
      <c r="I625" s="2"/>
      <c r="J625" s="2"/>
      <c r="K625" s="2"/>
      <c r="L625" s="2"/>
      <c r="M625" s="2"/>
      <c r="N625" s="2"/>
      <c r="O625" s="3"/>
      <c r="P625" s="4"/>
    </row>
    <row r="626" spans="1:16" ht="12.75" x14ac:dyDescent="0.2">
      <c r="A626" s="2"/>
      <c r="B626" s="2"/>
      <c r="C626" s="2"/>
      <c r="D626" s="2"/>
      <c r="E626" s="2"/>
      <c r="F626" s="2"/>
      <c r="G626" s="2"/>
      <c r="H626" s="2"/>
      <c r="I626" s="2"/>
      <c r="J626" s="2"/>
      <c r="K626" s="2"/>
      <c r="L626" s="2"/>
      <c r="M626" s="2"/>
      <c r="N626" s="2"/>
      <c r="O626" s="3"/>
      <c r="P626" s="4"/>
    </row>
    <row r="627" spans="1:16" ht="12.75" x14ac:dyDescent="0.2">
      <c r="A627" s="2"/>
      <c r="B627" s="2"/>
      <c r="C627" s="2"/>
      <c r="D627" s="2"/>
      <c r="E627" s="2"/>
      <c r="F627" s="2"/>
      <c r="G627" s="2"/>
      <c r="H627" s="2"/>
      <c r="I627" s="2"/>
      <c r="J627" s="2"/>
      <c r="K627" s="2"/>
      <c r="L627" s="2"/>
      <c r="M627" s="2"/>
      <c r="N627" s="2"/>
      <c r="O627" s="3"/>
      <c r="P627" s="4"/>
    </row>
    <row r="628" spans="1:16" ht="12.75" x14ac:dyDescent="0.2">
      <c r="A628" s="2"/>
      <c r="B628" s="2"/>
      <c r="C628" s="2"/>
      <c r="D628" s="2"/>
      <c r="E628" s="2"/>
      <c r="F628" s="2"/>
      <c r="G628" s="2"/>
      <c r="H628" s="2"/>
      <c r="I628" s="2"/>
      <c r="J628" s="2"/>
      <c r="K628" s="2"/>
      <c r="L628" s="2"/>
      <c r="M628" s="2"/>
      <c r="N628" s="2"/>
      <c r="O628" s="3"/>
      <c r="P628" s="4"/>
    </row>
    <row r="629" spans="1:16" ht="12.75" x14ac:dyDescent="0.2">
      <c r="A629" s="2"/>
      <c r="B629" s="2"/>
      <c r="C629" s="2"/>
      <c r="D629" s="2"/>
      <c r="E629" s="2"/>
      <c r="F629" s="2"/>
      <c r="G629" s="2"/>
      <c r="H629" s="2"/>
      <c r="I629" s="2"/>
      <c r="J629" s="2"/>
      <c r="K629" s="2"/>
      <c r="L629" s="2"/>
      <c r="M629" s="2"/>
      <c r="N629" s="2"/>
      <c r="O629" s="3"/>
      <c r="P629" s="4"/>
    </row>
    <row r="630" spans="1:16" ht="12.75" x14ac:dyDescent="0.2">
      <c r="A630" s="2"/>
      <c r="B630" s="2"/>
      <c r="C630" s="2"/>
      <c r="D630" s="2"/>
      <c r="E630" s="2"/>
      <c r="F630" s="2"/>
      <c r="G630" s="2"/>
      <c r="H630" s="2"/>
      <c r="I630" s="2"/>
      <c r="J630" s="2"/>
      <c r="K630" s="2"/>
      <c r="L630" s="2"/>
      <c r="M630" s="2"/>
      <c r="N630" s="2"/>
      <c r="O630" s="3"/>
      <c r="P630" s="4"/>
    </row>
    <row r="631" spans="1:16" ht="12.75" x14ac:dyDescent="0.2">
      <c r="A631" s="2"/>
      <c r="B631" s="2"/>
      <c r="C631" s="2"/>
      <c r="D631" s="2"/>
      <c r="E631" s="2"/>
      <c r="F631" s="2"/>
      <c r="G631" s="2"/>
      <c r="H631" s="2"/>
      <c r="I631" s="2"/>
      <c r="J631" s="2"/>
      <c r="K631" s="2"/>
      <c r="L631" s="2"/>
      <c r="M631" s="2"/>
      <c r="N631" s="2"/>
      <c r="O631" s="3"/>
      <c r="P631" s="4"/>
    </row>
    <row r="632" spans="1:16" ht="12.75" x14ac:dyDescent="0.2">
      <c r="A632" s="2"/>
      <c r="B632" s="2"/>
      <c r="C632" s="2"/>
      <c r="D632" s="2"/>
      <c r="E632" s="2"/>
      <c r="F632" s="2"/>
      <c r="G632" s="2"/>
      <c r="H632" s="2"/>
      <c r="I632" s="2"/>
      <c r="J632" s="2"/>
      <c r="K632" s="2"/>
      <c r="L632" s="2"/>
      <c r="M632" s="2"/>
      <c r="N632" s="2"/>
      <c r="O632" s="3"/>
      <c r="P632" s="4"/>
    </row>
    <row r="633" spans="1:16" ht="12.75" x14ac:dyDescent="0.2">
      <c r="A633" s="2"/>
      <c r="B633" s="2"/>
      <c r="C633" s="2"/>
      <c r="D633" s="2"/>
      <c r="E633" s="2"/>
      <c r="F633" s="2"/>
      <c r="G633" s="2"/>
      <c r="H633" s="2"/>
      <c r="I633" s="2"/>
      <c r="J633" s="2"/>
      <c r="K633" s="2"/>
      <c r="L633" s="2"/>
      <c r="M633" s="2"/>
      <c r="N633" s="2"/>
      <c r="O633" s="3"/>
      <c r="P633" s="4"/>
    </row>
    <row r="634" spans="1:16" ht="12.75" x14ac:dyDescent="0.2">
      <c r="A634" s="2"/>
      <c r="B634" s="2"/>
      <c r="C634" s="2"/>
      <c r="D634" s="2"/>
      <c r="E634" s="2"/>
      <c r="F634" s="2"/>
      <c r="G634" s="2"/>
      <c r="H634" s="2"/>
      <c r="I634" s="2"/>
      <c r="J634" s="2"/>
      <c r="K634" s="2"/>
      <c r="L634" s="2"/>
      <c r="M634" s="2"/>
      <c r="N634" s="2"/>
      <c r="O634" s="3"/>
      <c r="P634" s="4"/>
    </row>
    <row r="635" spans="1:16" ht="12.75" x14ac:dyDescent="0.2">
      <c r="A635" s="2"/>
      <c r="B635" s="2"/>
      <c r="C635" s="2"/>
      <c r="D635" s="2"/>
      <c r="E635" s="2"/>
      <c r="F635" s="2"/>
      <c r="G635" s="2"/>
      <c r="H635" s="2"/>
      <c r="I635" s="2"/>
      <c r="J635" s="2"/>
      <c r="K635" s="2"/>
      <c r="L635" s="2"/>
      <c r="M635" s="2"/>
      <c r="N635" s="2"/>
      <c r="O635" s="3"/>
      <c r="P635" s="4"/>
    </row>
    <row r="636" spans="1:16" ht="12.75" x14ac:dyDescent="0.2">
      <c r="A636" s="2"/>
      <c r="B636" s="2"/>
      <c r="C636" s="2"/>
      <c r="D636" s="2"/>
      <c r="E636" s="2"/>
      <c r="F636" s="2"/>
      <c r="G636" s="2"/>
      <c r="H636" s="2"/>
      <c r="I636" s="2"/>
      <c r="J636" s="2"/>
      <c r="K636" s="2"/>
      <c r="L636" s="2"/>
      <c r="M636" s="2"/>
      <c r="N636" s="2"/>
      <c r="O636" s="3"/>
      <c r="P636" s="4"/>
    </row>
    <row r="637" spans="1:16" ht="12.75" x14ac:dyDescent="0.2">
      <c r="A637" s="2"/>
      <c r="B637" s="2"/>
      <c r="C637" s="2"/>
      <c r="D637" s="2"/>
      <c r="E637" s="2"/>
      <c r="F637" s="2"/>
      <c r="G637" s="2"/>
      <c r="H637" s="2"/>
      <c r="I637" s="2"/>
      <c r="J637" s="2"/>
      <c r="K637" s="2"/>
      <c r="L637" s="2"/>
      <c r="M637" s="2"/>
      <c r="N637" s="2"/>
      <c r="O637" s="3"/>
      <c r="P637" s="4"/>
    </row>
    <row r="638" spans="1:16" ht="12.75" x14ac:dyDescent="0.2">
      <c r="A638" s="2"/>
      <c r="B638" s="2"/>
      <c r="C638" s="2"/>
      <c r="D638" s="2"/>
      <c r="E638" s="2"/>
      <c r="F638" s="2"/>
      <c r="G638" s="2"/>
      <c r="H638" s="2"/>
      <c r="I638" s="2"/>
      <c r="J638" s="2"/>
      <c r="K638" s="2"/>
      <c r="L638" s="2"/>
      <c r="M638" s="2"/>
      <c r="N638" s="2"/>
      <c r="O638" s="3"/>
      <c r="P638" s="4"/>
    </row>
    <row r="639" spans="1:16" ht="12.75" x14ac:dyDescent="0.2">
      <c r="A639" s="2"/>
      <c r="B639" s="2"/>
      <c r="C639" s="2"/>
      <c r="D639" s="2"/>
      <c r="E639" s="2"/>
      <c r="F639" s="2"/>
      <c r="G639" s="2"/>
      <c r="H639" s="2"/>
      <c r="I639" s="2"/>
      <c r="J639" s="2"/>
      <c r="K639" s="2"/>
      <c r="L639" s="2"/>
      <c r="M639" s="2"/>
      <c r="N639" s="2"/>
      <c r="O639" s="3"/>
      <c r="P639" s="4"/>
    </row>
    <row r="640" spans="1:16" ht="12.75" x14ac:dyDescent="0.2">
      <c r="A640" s="2"/>
      <c r="B640" s="2"/>
      <c r="C640" s="2"/>
      <c r="D640" s="2"/>
      <c r="E640" s="2"/>
      <c r="F640" s="2"/>
      <c r="G640" s="2"/>
      <c r="H640" s="2"/>
      <c r="I640" s="2"/>
      <c r="J640" s="2"/>
      <c r="K640" s="2"/>
      <c r="L640" s="2"/>
      <c r="M640" s="2"/>
      <c r="N640" s="2"/>
      <c r="O640" s="3"/>
      <c r="P640" s="4"/>
    </row>
    <row r="641" spans="1:16" ht="12.75" x14ac:dyDescent="0.2">
      <c r="A641" s="2"/>
      <c r="B641" s="2"/>
      <c r="C641" s="2"/>
      <c r="D641" s="2"/>
      <c r="E641" s="2"/>
      <c r="F641" s="2"/>
      <c r="G641" s="2"/>
      <c r="H641" s="2"/>
      <c r="I641" s="2"/>
      <c r="J641" s="2"/>
      <c r="K641" s="2"/>
      <c r="L641" s="2"/>
      <c r="M641" s="2"/>
      <c r="N641" s="2"/>
      <c r="O641" s="3"/>
      <c r="P641" s="4"/>
    </row>
    <row r="642" spans="1:16" ht="12.75" x14ac:dyDescent="0.2">
      <c r="A642" s="2"/>
      <c r="B642" s="2"/>
      <c r="C642" s="2"/>
      <c r="D642" s="2"/>
      <c r="E642" s="2"/>
      <c r="F642" s="2"/>
      <c r="G642" s="2"/>
      <c r="H642" s="2"/>
      <c r="I642" s="2"/>
      <c r="J642" s="2"/>
      <c r="K642" s="2"/>
      <c r="L642" s="2"/>
      <c r="M642" s="2"/>
      <c r="N642" s="2"/>
      <c r="O642" s="3"/>
      <c r="P642" s="4"/>
    </row>
    <row r="643" spans="1:16" ht="12.75" x14ac:dyDescent="0.2">
      <c r="A643" s="2"/>
      <c r="B643" s="2"/>
      <c r="C643" s="2"/>
      <c r="D643" s="2"/>
      <c r="E643" s="2"/>
      <c r="F643" s="2"/>
      <c r="G643" s="2"/>
      <c r="H643" s="2"/>
      <c r="I643" s="2"/>
      <c r="J643" s="2"/>
      <c r="K643" s="2"/>
      <c r="L643" s="2"/>
      <c r="M643" s="2"/>
      <c r="N643" s="2"/>
      <c r="O643" s="3"/>
      <c r="P643" s="4"/>
    </row>
    <row r="644" spans="1:16" ht="12.75" x14ac:dyDescent="0.2">
      <c r="A644" s="2"/>
      <c r="B644" s="2"/>
      <c r="C644" s="2"/>
      <c r="D644" s="2"/>
      <c r="E644" s="2"/>
      <c r="F644" s="2"/>
      <c r="G644" s="2"/>
      <c r="H644" s="2"/>
      <c r="I644" s="2"/>
      <c r="J644" s="2"/>
      <c r="K644" s="2"/>
      <c r="L644" s="2"/>
      <c r="M644" s="2"/>
      <c r="N644" s="2"/>
      <c r="O644" s="3"/>
      <c r="P644" s="4"/>
    </row>
    <row r="645" spans="1:16" ht="12.75" x14ac:dyDescent="0.2">
      <c r="A645" s="2"/>
      <c r="B645" s="2"/>
      <c r="C645" s="2"/>
      <c r="D645" s="2"/>
      <c r="E645" s="2"/>
      <c r="F645" s="2"/>
      <c r="G645" s="2"/>
      <c r="H645" s="2"/>
      <c r="I645" s="2"/>
      <c r="J645" s="2"/>
      <c r="K645" s="2"/>
      <c r="L645" s="2"/>
      <c r="M645" s="2"/>
      <c r="N645" s="2"/>
      <c r="O645" s="3"/>
      <c r="P645" s="4"/>
    </row>
    <row r="646" spans="1:16" ht="12.75" x14ac:dyDescent="0.2">
      <c r="A646" s="2"/>
      <c r="B646" s="2"/>
      <c r="C646" s="2"/>
      <c r="D646" s="2"/>
      <c r="E646" s="2"/>
      <c r="F646" s="2"/>
      <c r="G646" s="2"/>
      <c r="H646" s="2"/>
      <c r="I646" s="2"/>
      <c r="J646" s="2"/>
      <c r="K646" s="2"/>
      <c r="L646" s="2"/>
      <c r="M646" s="2"/>
      <c r="N646" s="2"/>
      <c r="O646" s="3"/>
      <c r="P646" s="4"/>
    </row>
    <row r="647" spans="1:16" ht="12.75" x14ac:dyDescent="0.2">
      <c r="A647" s="2"/>
      <c r="B647" s="2"/>
      <c r="C647" s="2"/>
      <c r="D647" s="2"/>
      <c r="E647" s="2"/>
      <c r="F647" s="2"/>
      <c r="G647" s="2"/>
      <c r="H647" s="2"/>
      <c r="I647" s="2"/>
      <c r="J647" s="2"/>
      <c r="K647" s="2"/>
      <c r="L647" s="2"/>
      <c r="M647" s="2"/>
      <c r="N647" s="2"/>
      <c r="O647" s="3"/>
      <c r="P647" s="4"/>
    </row>
    <row r="648" spans="1:16" ht="12.75" x14ac:dyDescent="0.2">
      <c r="A648" s="2"/>
      <c r="B648" s="2"/>
      <c r="C648" s="2"/>
      <c r="D648" s="2"/>
      <c r="E648" s="2"/>
      <c r="F648" s="2"/>
      <c r="G648" s="2"/>
      <c r="H648" s="2"/>
      <c r="I648" s="2"/>
      <c r="J648" s="2"/>
      <c r="K648" s="2"/>
      <c r="L648" s="2"/>
      <c r="M648" s="2"/>
      <c r="N648" s="2"/>
      <c r="O648" s="3"/>
      <c r="P648" s="4"/>
    </row>
    <row r="649" spans="1:16" ht="12.75" x14ac:dyDescent="0.2">
      <c r="A649" s="2"/>
      <c r="B649" s="2"/>
      <c r="C649" s="2"/>
      <c r="D649" s="2"/>
      <c r="E649" s="2"/>
      <c r="F649" s="2"/>
      <c r="G649" s="2"/>
      <c r="H649" s="2"/>
      <c r="I649" s="2"/>
      <c r="J649" s="2"/>
      <c r="K649" s="2"/>
      <c r="L649" s="2"/>
      <c r="M649" s="2"/>
      <c r="N649" s="2"/>
      <c r="O649" s="3"/>
      <c r="P649" s="4"/>
    </row>
    <row r="650" spans="1:16" ht="12.75" x14ac:dyDescent="0.2">
      <c r="A650" s="2"/>
      <c r="B650" s="2"/>
      <c r="C650" s="2"/>
      <c r="D650" s="2"/>
      <c r="E650" s="2"/>
      <c r="F650" s="2"/>
      <c r="G650" s="2"/>
      <c r="H650" s="2"/>
      <c r="I650" s="2"/>
      <c r="J650" s="2"/>
      <c r="K650" s="2"/>
      <c r="L650" s="2"/>
      <c r="M650" s="2"/>
      <c r="N650" s="2"/>
      <c r="O650" s="3"/>
      <c r="P650" s="4"/>
    </row>
    <row r="651" spans="1:16" ht="12.75" x14ac:dyDescent="0.2">
      <c r="A651" s="2"/>
      <c r="B651" s="2"/>
      <c r="C651" s="2"/>
      <c r="D651" s="2"/>
      <c r="E651" s="2"/>
      <c r="F651" s="2"/>
      <c r="G651" s="2"/>
      <c r="H651" s="2"/>
      <c r="I651" s="2"/>
      <c r="J651" s="2"/>
      <c r="K651" s="2"/>
      <c r="L651" s="2"/>
      <c r="M651" s="2"/>
      <c r="N651" s="2"/>
      <c r="O651" s="3"/>
      <c r="P651" s="4"/>
    </row>
    <row r="652" spans="1:16" ht="12.75" x14ac:dyDescent="0.2">
      <c r="A652" s="2"/>
      <c r="B652" s="2"/>
      <c r="C652" s="2"/>
      <c r="D652" s="2"/>
      <c r="E652" s="2"/>
      <c r="F652" s="2"/>
      <c r="G652" s="2"/>
      <c r="H652" s="2"/>
      <c r="I652" s="2"/>
      <c r="J652" s="2"/>
      <c r="K652" s="2"/>
      <c r="L652" s="2"/>
      <c r="M652" s="2"/>
      <c r="N652" s="2"/>
      <c r="O652" s="3"/>
      <c r="P652" s="4"/>
    </row>
    <row r="653" spans="1:16" ht="12.75" x14ac:dyDescent="0.2">
      <c r="A653" s="2"/>
      <c r="B653" s="2"/>
      <c r="C653" s="2"/>
      <c r="D653" s="2"/>
      <c r="E653" s="2"/>
      <c r="F653" s="2"/>
      <c r="G653" s="2"/>
      <c r="H653" s="2"/>
      <c r="I653" s="2"/>
      <c r="J653" s="2"/>
      <c r="K653" s="2"/>
      <c r="L653" s="2"/>
      <c r="M653" s="2"/>
      <c r="N653" s="2"/>
      <c r="O653" s="3"/>
      <c r="P653" s="4"/>
    </row>
    <row r="654" spans="1:16" ht="12.75" x14ac:dyDescent="0.2">
      <c r="A654" s="2"/>
      <c r="B654" s="2"/>
      <c r="C654" s="2"/>
      <c r="D654" s="2"/>
      <c r="E654" s="2"/>
      <c r="F654" s="2"/>
      <c r="G654" s="2"/>
      <c r="H654" s="2"/>
      <c r="I654" s="2"/>
      <c r="J654" s="2"/>
      <c r="K654" s="2"/>
      <c r="L654" s="2"/>
      <c r="M654" s="2"/>
      <c r="N654" s="2"/>
      <c r="O654" s="3"/>
      <c r="P654" s="4"/>
    </row>
    <row r="655" spans="1:16" ht="12.75" x14ac:dyDescent="0.2">
      <c r="A655" s="2"/>
      <c r="B655" s="2"/>
      <c r="C655" s="2"/>
      <c r="D655" s="2"/>
      <c r="E655" s="2"/>
      <c r="F655" s="2"/>
      <c r="G655" s="2"/>
      <c r="H655" s="2"/>
      <c r="I655" s="2"/>
      <c r="J655" s="2"/>
      <c r="K655" s="2"/>
      <c r="L655" s="2"/>
      <c r="M655" s="2"/>
      <c r="N655" s="2"/>
      <c r="O655" s="3"/>
      <c r="P655" s="4"/>
    </row>
    <row r="656" spans="1:16" ht="12.75" x14ac:dyDescent="0.2">
      <c r="A656" s="2"/>
      <c r="B656" s="2"/>
      <c r="C656" s="2"/>
      <c r="D656" s="2"/>
      <c r="E656" s="2"/>
      <c r="F656" s="2"/>
      <c r="G656" s="2"/>
      <c r="H656" s="2"/>
      <c r="I656" s="2"/>
      <c r="J656" s="2"/>
      <c r="K656" s="2"/>
      <c r="L656" s="2"/>
      <c r="M656" s="2"/>
      <c r="N656" s="2"/>
      <c r="O656" s="3"/>
      <c r="P656" s="4"/>
    </row>
    <row r="657" spans="1:16" ht="12.75" x14ac:dyDescent="0.2">
      <c r="A657" s="2"/>
      <c r="B657" s="2"/>
      <c r="C657" s="2"/>
      <c r="D657" s="2"/>
      <c r="E657" s="2"/>
      <c r="F657" s="2"/>
      <c r="G657" s="2"/>
      <c r="H657" s="2"/>
      <c r="I657" s="2"/>
      <c r="J657" s="2"/>
      <c r="K657" s="2"/>
      <c r="L657" s="2"/>
      <c r="M657" s="2"/>
      <c r="N657" s="2"/>
      <c r="O657" s="3"/>
      <c r="P657" s="4"/>
    </row>
    <row r="658" spans="1:16" ht="12.75" x14ac:dyDescent="0.2">
      <c r="A658" s="2"/>
      <c r="B658" s="2"/>
      <c r="C658" s="2"/>
      <c r="D658" s="2"/>
      <c r="E658" s="2"/>
      <c r="F658" s="2"/>
      <c r="G658" s="2"/>
      <c r="H658" s="2"/>
      <c r="I658" s="2"/>
      <c r="J658" s="2"/>
      <c r="K658" s="2"/>
      <c r="L658" s="2"/>
      <c r="M658" s="2"/>
      <c r="N658" s="2"/>
      <c r="O658" s="3"/>
      <c r="P658" s="4"/>
    </row>
    <row r="659" spans="1:16" ht="12.75" x14ac:dyDescent="0.2">
      <c r="A659" s="2"/>
      <c r="B659" s="2"/>
      <c r="C659" s="2"/>
      <c r="D659" s="2"/>
      <c r="E659" s="2"/>
      <c r="F659" s="2"/>
      <c r="G659" s="2"/>
      <c r="H659" s="2"/>
      <c r="I659" s="2"/>
      <c r="J659" s="2"/>
      <c r="K659" s="2"/>
      <c r="L659" s="2"/>
      <c r="M659" s="2"/>
      <c r="N659" s="2"/>
      <c r="O659" s="3"/>
      <c r="P659" s="4"/>
    </row>
    <row r="660" spans="1:16" ht="12.75" x14ac:dyDescent="0.2">
      <c r="A660" s="2"/>
      <c r="B660" s="2"/>
      <c r="C660" s="2"/>
      <c r="D660" s="2"/>
      <c r="E660" s="2"/>
      <c r="F660" s="2"/>
      <c r="G660" s="2"/>
      <c r="H660" s="2"/>
      <c r="I660" s="2"/>
      <c r="J660" s="2"/>
      <c r="K660" s="2"/>
      <c r="L660" s="2"/>
      <c r="M660" s="2"/>
      <c r="N660" s="2"/>
      <c r="O660" s="3"/>
      <c r="P660" s="4"/>
    </row>
    <row r="661" spans="1:16" ht="12.75" x14ac:dyDescent="0.2">
      <c r="A661" s="2"/>
      <c r="B661" s="2"/>
      <c r="C661" s="2"/>
      <c r="D661" s="2"/>
      <c r="E661" s="2"/>
      <c r="F661" s="2"/>
      <c r="G661" s="2"/>
      <c r="H661" s="2"/>
      <c r="I661" s="2"/>
      <c r="J661" s="2"/>
      <c r="K661" s="2"/>
      <c r="L661" s="2"/>
      <c r="M661" s="2"/>
      <c r="N661" s="2"/>
      <c r="O661" s="3"/>
      <c r="P661" s="4"/>
    </row>
    <row r="662" spans="1:16" ht="12.75" x14ac:dyDescent="0.2">
      <c r="A662" s="2"/>
      <c r="B662" s="2"/>
      <c r="C662" s="2"/>
      <c r="D662" s="2"/>
      <c r="E662" s="2"/>
      <c r="F662" s="2"/>
      <c r="G662" s="2"/>
      <c r="H662" s="2"/>
      <c r="I662" s="2"/>
      <c r="J662" s="2"/>
      <c r="K662" s="2"/>
      <c r="L662" s="2"/>
      <c r="M662" s="2"/>
      <c r="N662" s="2"/>
      <c r="O662" s="3"/>
      <c r="P662" s="4"/>
    </row>
    <row r="663" spans="1:16" ht="12.75" x14ac:dyDescent="0.2">
      <c r="A663" s="2"/>
      <c r="B663" s="2"/>
      <c r="C663" s="2"/>
      <c r="D663" s="2"/>
      <c r="E663" s="2"/>
      <c r="F663" s="2"/>
      <c r="G663" s="2"/>
      <c r="H663" s="2"/>
      <c r="I663" s="2"/>
      <c r="J663" s="2"/>
      <c r="K663" s="2"/>
      <c r="L663" s="2"/>
      <c r="M663" s="2"/>
      <c r="N663" s="2"/>
      <c r="O663" s="3"/>
      <c r="P663" s="4"/>
    </row>
    <row r="664" spans="1:16" ht="12.75" x14ac:dyDescent="0.2">
      <c r="A664" s="2"/>
      <c r="B664" s="2"/>
      <c r="C664" s="2"/>
      <c r="D664" s="2"/>
      <c r="E664" s="2"/>
      <c r="F664" s="2"/>
      <c r="G664" s="2"/>
      <c r="H664" s="2"/>
      <c r="I664" s="2"/>
      <c r="J664" s="2"/>
      <c r="K664" s="2"/>
      <c r="L664" s="2"/>
      <c r="M664" s="2"/>
      <c r="N664" s="2"/>
      <c r="O664" s="3"/>
      <c r="P664" s="4"/>
    </row>
    <row r="665" spans="1:16" ht="12.75" x14ac:dyDescent="0.2">
      <c r="A665" s="2"/>
      <c r="B665" s="2"/>
      <c r="C665" s="2"/>
      <c r="D665" s="2"/>
      <c r="E665" s="2"/>
      <c r="F665" s="2"/>
      <c r="G665" s="2"/>
      <c r="H665" s="2"/>
      <c r="I665" s="2"/>
      <c r="J665" s="2"/>
      <c r="K665" s="2"/>
      <c r="L665" s="2"/>
      <c r="M665" s="2"/>
      <c r="N665" s="2"/>
      <c r="O665" s="3"/>
      <c r="P665" s="4"/>
    </row>
    <row r="666" spans="1:16" ht="12.75" x14ac:dyDescent="0.2">
      <c r="A666" s="2"/>
      <c r="B666" s="2"/>
      <c r="C666" s="2"/>
      <c r="D666" s="2"/>
      <c r="E666" s="2"/>
      <c r="F666" s="2"/>
      <c r="G666" s="2"/>
      <c r="H666" s="2"/>
      <c r="I666" s="2"/>
      <c r="J666" s="2"/>
      <c r="K666" s="2"/>
      <c r="L666" s="2"/>
      <c r="M666" s="2"/>
      <c r="N666" s="2"/>
      <c r="O666" s="3"/>
      <c r="P666" s="4"/>
    </row>
    <row r="667" spans="1:16" ht="12.75" x14ac:dyDescent="0.2">
      <c r="A667" s="2"/>
      <c r="B667" s="2"/>
      <c r="C667" s="2"/>
      <c r="D667" s="2"/>
      <c r="E667" s="2"/>
      <c r="F667" s="2"/>
      <c r="G667" s="2"/>
      <c r="H667" s="2"/>
      <c r="I667" s="2"/>
      <c r="J667" s="2"/>
      <c r="K667" s="2"/>
      <c r="L667" s="2"/>
      <c r="M667" s="2"/>
      <c r="N667" s="2"/>
      <c r="O667" s="3"/>
      <c r="P667" s="4"/>
    </row>
    <row r="668" spans="1:16" ht="12.75" x14ac:dyDescent="0.2">
      <c r="A668" s="2"/>
      <c r="B668" s="2"/>
      <c r="C668" s="2"/>
      <c r="D668" s="2"/>
      <c r="E668" s="2"/>
      <c r="F668" s="2"/>
      <c r="G668" s="2"/>
      <c r="H668" s="2"/>
      <c r="I668" s="2"/>
      <c r="J668" s="2"/>
      <c r="K668" s="2"/>
      <c r="L668" s="2"/>
      <c r="M668" s="2"/>
      <c r="N668" s="2"/>
      <c r="O668" s="3"/>
      <c r="P668" s="4"/>
    </row>
    <row r="669" spans="1:16" ht="12.75" x14ac:dyDescent="0.2">
      <c r="A669" s="2"/>
      <c r="B669" s="2"/>
      <c r="C669" s="2"/>
      <c r="D669" s="2"/>
      <c r="E669" s="2"/>
      <c r="F669" s="2"/>
      <c r="G669" s="2"/>
      <c r="H669" s="2"/>
      <c r="I669" s="2"/>
      <c r="J669" s="2"/>
      <c r="K669" s="2"/>
      <c r="L669" s="2"/>
      <c r="M669" s="2"/>
      <c r="N669" s="2"/>
      <c r="O669" s="3"/>
      <c r="P669" s="4"/>
    </row>
    <row r="670" spans="1:16" ht="12.75" x14ac:dyDescent="0.2">
      <c r="A670" s="2"/>
      <c r="B670" s="2"/>
      <c r="C670" s="2"/>
      <c r="D670" s="2"/>
      <c r="E670" s="2"/>
      <c r="F670" s="2"/>
      <c r="G670" s="2"/>
      <c r="H670" s="2"/>
      <c r="I670" s="2"/>
      <c r="J670" s="2"/>
      <c r="K670" s="2"/>
      <c r="L670" s="2"/>
      <c r="M670" s="2"/>
      <c r="N670" s="2"/>
      <c r="O670" s="3"/>
      <c r="P670" s="4"/>
    </row>
    <row r="671" spans="1:16" ht="12.75" x14ac:dyDescent="0.2">
      <c r="A671" s="2"/>
      <c r="B671" s="2"/>
      <c r="C671" s="2"/>
      <c r="D671" s="2"/>
      <c r="E671" s="2"/>
      <c r="F671" s="2"/>
      <c r="G671" s="2"/>
      <c r="H671" s="2"/>
      <c r="I671" s="2"/>
      <c r="J671" s="2"/>
      <c r="K671" s="2"/>
      <c r="L671" s="2"/>
      <c r="M671" s="2"/>
      <c r="N671" s="2"/>
      <c r="O671" s="3"/>
      <c r="P671" s="4"/>
    </row>
    <row r="672" spans="1:16" ht="12.75" x14ac:dyDescent="0.2">
      <c r="A672" s="2"/>
      <c r="B672" s="2"/>
      <c r="C672" s="2"/>
      <c r="D672" s="2"/>
      <c r="E672" s="2"/>
      <c r="F672" s="2"/>
      <c r="G672" s="2"/>
      <c r="H672" s="2"/>
      <c r="I672" s="2"/>
      <c r="J672" s="2"/>
      <c r="K672" s="2"/>
      <c r="L672" s="2"/>
      <c r="M672" s="2"/>
      <c r="N672" s="2"/>
      <c r="O672" s="3"/>
      <c r="P672" s="4"/>
    </row>
    <row r="673" spans="1:16" ht="12.75" x14ac:dyDescent="0.2">
      <c r="A673" s="2"/>
      <c r="B673" s="2"/>
      <c r="C673" s="2"/>
      <c r="D673" s="2"/>
      <c r="E673" s="2"/>
      <c r="F673" s="2"/>
      <c r="G673" s="2"/>
      <c r="H673" s="2"/>
      <c r="I673" s="2"/>
      <c r="J673" s="2"/>
      <c r="K673" s="2"/>
      <c r="L673" s="2"/>
      <c r="M673" s="2"/>
      <c r="N673" s="2"/>
      <c r="O673" s="3"/>
      <c r="P673" s="4"/>
    </row>
    <row r="674" spans="1:16" ht="12.75" x14ac:dyDescent="0.2">
      <c r="A674" s="2"/>
      <c r="B674" s="2"/>
      <c r="C674" s="2"/>
      <c r="D674" s="2"/>
      <c r="E674" s="2"/>
      <c r="F674" s="2"/>
      <c r="G674" s="2"/>
      <c r="H674" s="2"/>
      <c r="I674" s="2"/>
      <c r="J674" s="2"/>
      <c r="K674" s="2"/>
      <c r="L674" s="2"/>
      <c r="M674" s="2"/>
      <c r="N674" s="2"/>
      <c r="O674" s="3"/>
      <c r="P674" s="4"/>
    </row>
    <row r="675" spans="1:16" ht="12.75" x14ac:dyDescent="0.2">
      <c r="A675" s="2"/>
      <c r="B675" s="2"/>
      <c r="C675" s="2"/>
      <c r="D675" s="2"/>
      <c r="E675" s="2"/>
      <c r="F675" s="2"/>
      <c r="G675" s="2"/>
      <c r="H675" s="2"/>
      <c r="I675" s="2"/>
      <c r="J675" s="2"/>
      <c r="K675" s="2"/>
      <c r="L675" s="2"/>
      <c r="M675" s="2"/>
      <c r="N675" s="2"/>
      <c r="O675" s="3"/>
      <c r="P675" s="4"/>
    </row>
    <row r="676" spans="1:16" ht="12.75" x14ac:dyDescent="0.2">
      <c r="A676" s="2"/>
      <c r="B676" s="2"/>
      <c r="C676" s="2"/>
      <c r="D676" s="2"/>
      <c r="E676" s="2"/>
      <c r="F676" s="2"/>
      <c r="G676" s="2"/>
      <c r="H676" s="2"/>
      <c r="I676" s="2"/>
      <c r="J676" s="2"/>
      <c r="K676" s="2"/>
      <c r="L676" s="2"/>
      <c r="M676" s="2"/>
      <c r="N676" s="2"/>
      <c r="O676" s="3"/>
      <c r="P676" s="4"/>
    </row>
    <row r="677" spans="1:16" ht="12.75" x14ac:dyDescent="0.2">
      <c r="A677" s="2"/>
      <c r="B677" s="2"/>
      <c r="C677" s="2"/>
      <c r="D677" s="2"/>
      <c r="E677" s="2"/>
      <c r="F677" s="2"/>
      <c r="G677" s="2"/>
      <c r="H677" s="2"/>
      <c r="I677" s="2"/>
      <c r="J677" s="2"/>
      <c r="K677" s="2"/>
      <c r="L677" s="2"/>
      <c r="M677" s="2"/>
      <c r="N677" s="2"/>
      <c r="O677" s="3"/>
      <c r="P677" s="4"/>
    </row>
    <row r="678" spans="1:16" ht="12.75" x14ac:dyDescent="0.2">
      <c r="A678" s="2"/>
      <c r="B678" s="2"/>
      <c r="C678" s="2"/>
      <c r="D678" s="2"/>
      <c r="E678" s="2"/>
      <c r="F678" s="2"/>
      <c r="G678" s="2"/>
      <c r="H678" s="2"/>
      <c r="I678" s="2"/>
      <c r="J678" s="2"/>
      <c r="K678" s="2"/>
      <c r="L678" s="2"/>
      <c r="M678" s="2"/>
      <c r="N678" s="2"/>
      <c r="O678" s="3"/>
      <c r="P678" s="4"/>
    </row>
    <row r="679" spans="1:16" ht="12.75" x14ac:dyDescent="0.2">
      <c r="A679" s="2"/>
      <c r="B679" s="2"/>
      <c r="C679" s="2"/>
      <c r="D679" s="2"/>
      <c r="E679" s="2"/>
      <c r="F679" s="2"/>
      <c r="G679" s="2"/>
      <c r="H679" s="2"/>
      <c r="I679" s="2"/>
      <c r="J679" s="2"/>
      <c r="K679" s="2"/>
      <c r="L679" s="2"/>
      <c r="M679" s="2"/>
      <c r="N679" s="2"/>
      <c r="O679" s="3"/>
      <c r="P679" s="4"/>
    </row>
    <row r="680" spans="1:16" ht="12.75" x14ac:dyDescent="0.2">
      <c r="A680" s="2"/>
      <c r="B680" s="2"/>
      <c r="C680" s="2"/>
      <c r="D680" s="2"/>
      <c r="E680" s="2"/>
      <c r="F680" s="2"/>
      <c r="G680" s="2"/>
      <c r="H680" s="2"/>
      <c r="I680" s="2"/>
      <c r="J680" s="2"/>
      <c r="K680" s="2"/>
      <c r="L680" s="2"/>
      <c r="M680" s="2"/>
      <c r="N680" s="2"/>
      <c r="O680" s="3"/>
      <c r="P680" s="4"/>
    </row>
    <row r="681" spans="1:16" ht="12.75" x14ac:dyDescent="0.2">
      <c r="A681" s="2"/>
      <c r="B681" s="2"/>
      <c r="C681" s="2"/>
      <c r="D681" s="2"/>
      <c r="E681" s="2"/>
      <c r="F681" s="2"/>
      <c r="G681" s="2"/>
      <c r="H681" s="2"/>
      <c r="I681" s="2"/>
      <c r="J681" s="2"/>
      <c r="K681" s="2"/>
      <c r="L681" s="2"/>
      <c r="M681" s="2"/>
      <c r="N681" s="2"/>
      <c r="O681" s="3"/>
      <c r="P681" s="4"/>
    </row>
    <row r="682" spans="1:16" ht="12.75" x14ac:dyDescent="0.2">
      <c r="A682" s="2"/>
      <c r="B682" s="2"/>
      <c r="C682" s="2"/>
      <c r="D682" s="2"/>
      <c r="E682" s="2"/>
      <c r="F682" s="2"/>
      <c r="G682" s="2"/>
      <c r="H682" s="2"/>
      <c r="I682" s="2"/>
      <c r="J682" s="2"/>
      <c r="K682" s="2"/>
      <c r="L682" s="2"/>
      <c r="M682" s="2"/>
      <c r="N682" s="2"/>
      <c r="O682" s="3"/>
      <c r="P682" s="4"/>
    </row>
    <row r="683" spans="1:16" ht="12.75" x14ac:dyDescent="0.2">
      <c r="A683" s="2"/>
      <c r="B683" s="2"/>
      <c r="C683" s="2"/>
      <c r="D683" s="2"/>
      <c r="E683" s="2"/>
      <c r="F683" s="2"/>
      <c r="G683" s="2"/>
      <c r="H683" s="2"/>
      <c r="I683" s="2"/>
      <c r="J683" s="2"/>
      <c r="K683" s="2"/>
      <c r="L683" s="2"/>
      <c r="M683" s="2"/>
      <c r="N683" s="2"/>
      <c r="O683" s="3"/>
      <c r="P683" s="4"/>
    </row>
    <row r="684" spans="1:16" ht="12.75" x14ac:dyDescent="0.2">
      <c r="A684" s="2"/>
      <c r="B684" s="2"/>
      <c r="C684" s="2"/>
      <c r="D684" s="2"/>
      <c r="E684" s="2"/>
      <c r="F684" s="2"/>
      <c r="G684" s="2"/>
      <c r="H684" s="2"/>
      <c r="I684" s="2"/>
      <c r="J684" s="2"/>
      <c r="K684" s="2"/>
      <c r="L684" s="2"/>
      <c r="M684" s="2"/>
      <c r="N684" s="2"/>
      <c r="O684" s="3"/>
      <c r="P684" s="4"/>
    </row>
    <row r="685" spans="1:16" ht="12.75" x14ac:dyDescent="0.2">
      <c r="A685" s="2"/>
      <c r="B685" s="2"/>
      <c r="C685" s="2"/>
      <c r="D685" s="2"/>
      <c r="E685" s="2"/>
      <c r="F685" s="2"/>
      <c r="G685" s="2"/>
      <c r="H685" s="2"/>
      <c r="I685" s="2"/>
      <c r="J685" s="2"/>
      <c r="K685" s="2"/>
      <c r="L685" s="2"/>
      <c r="M685" s="2"/>
      <c r="N685" s="2"/>
      <c r="O685" s="3"/>
      <c r="P685" s="4"/>
    </row>
    <row r="686" spans="1:16" ht="12.75" x14ac:dyDescent="0.2">
      <c r="A686" s="2"/>
      <c r="B686" s="2"/>
      <c r="C686" s="2"/>
      <c r="D686" s="2"/>
      <c r="E686" s="2"/>
      <c r="F686" s="2"/>
      <c r="G686" s="2"/>
      <c r="H686" s="2"/>
      <c r="I686" s="2"/>
      <c r="J686" s="2"/>
      <c r="K686" s="2"/>
      <c r="L686" s="2"/>
      <c r="M686" s="2"/>
      <c r="N686" s="2"/>
      <c r="O686" s="3"/>
      <c r="P686" s="4"/>
    </row>
    <row r="687" spans="1:16" ht="12.75" x14ac:dyDescent="0.2">
      <c r="A687" s="2"/>
      <c r="B687" s="2"/>
      <c r="C687" s="2"/>
      <c r="D687" s="2"/>
      <c r="E687" s="2"/>
      <c r="F687" s="2"/>
      <c r="G687" s="2"/>
      <c r="H687" s="2"/>
      <c r="I687" s="2"/>
      <c r="J687" s="2"/>
      <c r="K687" s="2"/>
      <c r="L687" s="2"/>
      <c r="M687" s="2"/>
      <c r="N687" s="2"/>
      <c r="O687" s="3"/>
      <c r="P687" s="4"/>
    </row>
    <row r="688" spans="1:16" ht="12.75" x14ac:dyDescent="0.2">
      <c r="A688" s="2"/>
      <c r="B688" s="2"/>
      <c r="C688" s="2"/>
      <c r="D688" s="2"/>
      <c r="E688" s="2"/>
      <c r="F688" s="2"/>
      <c r="G688" s="2"/>
      <c r="H688" s="2"/>
      <c r="I688" s="2"/>
      <c r="J688" s="2"/>
      <c r="K688" s="2"/>
      <c r="L688" s="2"/>
      <c r="M688" s="2"/>
      <c r="N688" s="2"/>
      <c r="O688" s="3"/>
      <c r="P688" s="4"/>
    </row>
    <row r="689" spans="1:16" ht="12.75" x14ac:dyDescent="0.2">
      <c r="A689" s="2"/>
      <c r="B689" s="2"/>
      <c r="C689" s="2"/>
      <c r="D689" s="2"/>
      <c r="E689" s="2"/>
      <c r="F689" s="2"/>
      <c r="G689" s="2"/>
      <c r="H689" s="2"/>
      <c r="I689" s="2"/>
      <c r="J689" s="2"/>
      <c r="K689" s="2"/>
      <c r="L689" s="2"/>
      <c r="M689" s="2"/>
      <c r="N689" s="2"/>
      <c r="O689" s="3"/>
      <c r="P689" s="4"/>
    </row>
    <row r="690" spans="1:16" ht="12.75" x14ac:dyDescent="0.2">
      <c r="A690" s="2"/>
      <c r="B690" s="2"/>
      <c r="C690" s="2"/>
      <c r="D690" s="2"/>
      <c r="E690" s="2"/>
      <c r="F690" s="2"/>
      <c r="G690" s="2"/>
      <c r="H690" s="2"/>
      <c r="I690" s="2"/>
      <c r="J690" s="2"/>
      <c r="K690" s="2"/>
      <c r="L690" s="2"/>
      <c r="M690" s="2"/>
      <c r="N690" s="2"/>
      <c r="O690" s="3"/>
      <c r="P690" s="4"/>
    </row>
    <row r="691" spans="1:16" ht="12.75" x14ac:dyDescent="0.2">
      <c r="A691" s="2"/>
      <c r="B691" s="2"/>
      <c r="C691" s="2"/>
      <c r="D691" s="2"/>
      <c r="E691" s="2"/>
      <c r="F691" s="2"/>
      <c r="G691" s="2"/>
      <c r="H691" s="2"/>
      <c r="I691" s="2"/>
      <c r="J691" s="2"/>
      <c r="K691" s="2"/>
      <c r="L691" s="2"/>
      <c r="M691" s="2"/>
      <c r="N691" s="2"/>
      <c r="O691" s="3"/>
      <c r="P691" s="4"/>
    </row>
    <row r="692" spans="1:16" ht="12.75" x14ac:dyDescent="0.2">
      <c r="A692" s="2"/>
      <c r="B692" s="2"/>
      <c r="C692" s="2"/>
      <c r="D692" s="2"/>
      <c r="E692" s="2"/>
      <c r="F692" s="2"/>
      <c r="G692" s="2"/>
      <c r="H692" s="2"/>
      <c r="I692" s="2"/>
      <c r="J692" s="2"/>
      <c r="K692" s="2"/>
      <c r="L692" s="2"/>
      <c r="M692" s="2"/>
      <c r="N692" s="2"/>
      <c r="O692" s="3"/>
      <c r="P692" s="4"/>
    </row>
    <row r="693" spans="1:16" ht="12.75" x14ac:dyDescent="0.2">
      <c r="A693" s="2"/>
      <c r="B693" s="2"/>
      <c r="C693" s="2"/>
      <c r="D693" s="2"/>
      <c r="E693" s="2"/>
      <c r="F693" s="2"/>
      <c r="G693" s="2"/>
      <c r="H693" s="2"/>
      <c r="I693" s="2"/>
      <c r="J693" s="2"/>
      <c r="K693" s="2"/>
      <c r="L693" s="2"/>
      <c r="M693" s="2"/>
      <c r="N693" s="2"/>
      <c r="O693" s="3"/>
      <c r="P693" s="4"/>
    </row>
    <row r="694" spans="1:16" ht="12.75" x14ac:dyDescent="0.2">
      <c r="A694" s="2"/>
      <c r="B694" s="2"/>
      <c r="C694" s="2"/>
      <c r="D694" s="2"/>
      <c r="E694" s="2"/>
      <c r="F694" s="2"/>
      <c r="G694" s="2"/>
      <c r="H694" s="2"/>
      <c r="I694" s="2"/>
      <c r="J694" s="2"/>
      <c r="K694" s="2"/>
      <c r="L694" s="2"/>
      <c r="M694" s="2"/>
      <c r="N694" s="2"/>
      <c r="O694" s="3"/>
      <c r="P694" s="4"/>
    </row>
    <row r="695" spans="1:16" ht="12.75" x14ac:dyDescent="0.2">
      <c r="A695" s="2"/>
      <c r="B695" s="2"/>
      <c r="C695" s="2"/>
      <c r="D695" s="2"/>
      <c r="E695" s="2"/>
      <c r="F695" s="2"/>
      <c r="G695" s="2"/>
      <c r="H695" s="2"/>
      <c r="I695" s="2"/>
      <c r="J695" s="2"/>
      <c r="K695" s="2"/>
      <c r="L695" s="2"/>
      <c r="M695" s="2"/>
      <c r="N695" s="2"/>
      <c r="O695" s="3"/>
      <c r="P695" s="4"/>
    </row>
    <row r="696" spans="1:16" ht="12.75" x14ac:dyDescent="0.2">
      <c r="A696" s="2"/>
      <c r="B696" s="2"/>
      <c r="C696" s="2"/>
      <c r="D696" s="2"/>
      <c r="E696" s="2"/>
      <c r="F696" s="2"/>
      <c r="G696" s="2"/>
      <c r="H696" s="2"/>
      <c r="I696" s="2"/>
      <c r="J696" s="2"/>
      <c r="K696" s="2"/>
      <c r="L696" s="2"/>
      <c r="M696" s="2"/>
      <c r="N696" s="2"/>
      <c r="O696" s="3"/>
      <c r="P696" s="4"/>
    </row>
    <row r="697" spans="1:16" ht="12.75" x14ac:dyDescent="0.2">
      <c r="A697" s="2"/>
      <c r="B697" s="2"/>
      <c r="C697" s="2"/>
      <c r="D697" s="2"/>
      <c r="E697" s="2"/>
      <c r="F697" s="2"/>
      <c r="G697" s="2"/>
      <c r="H697" s="2"/>
      <c r="I697" s="2"/>
      <c r="J697" s="2"/>
      <c r="K697" s="2"/>
      <c r="L697" s="2"/>
      <c r="M697" s="2"/>
      <c r="N697" s="2"/>
      <c r="O697" s="3"/>
      <c r="P697" s="4"/>
    </row>
    <row r="698" spans="1:16" ht="12.75" x14ac:dyDescent="0.2">
      <c r="A698" s="2"/>
      <c r="B698" s="2"/>
      <c r="C698" s="2"/>
      <c r="D698" s="2"/>
      <c r="E698" s="2"/>
      <c r="F698" s="2"/>
      <c r="G698" s="2"/>
      <c r="H698" s="2"/>
      <c r="I698" s="2"/>
      <c r="J698" s="2"/>
      <c r="K698" s="2"/>
      <c r="L698" s="2"/>
      <c r="M698" s="2"/>
      <c r="N698" s="2"/>
      <c r="O698" s="3"/>
      <c r="P698" s="4"/>
    </row>
    <row r="699" spans="1:16" ht="12.75" x14ac:dyDescent="0.2">
      <c r="A699" s="2"/>
      <c r="B699" s="2"/>
      <c r="C699" s="2"/>
      <c r="D699" s="2"/>
      <c r="E699" s="2"/>
      <c r="F699" s="2"/>
      <c r="G699" s="2"/>
      <c r="H699" s="2"/>
      <c r="I699" s="2"/>
      <c r="J699" s="2"/>
      <c r="K699" s="2"/>
      <c r="L699" s="2"/>
      <c r="M699" s="2"/>
      <c r="N699" s="2"/>
      <c r="O699" s="3"/>
      <c r="P699" s="4"/>
    </row>
    <row r="700" spans="1:16" ht="12.75" x14ac:dyDescent="0.2">
      <c r="A700" s="2"/>
      <c r="B700" s="2"/>
      <c r="C700" s="2"/>
      <c r="D700" s="2"/>
      <c r="E700" s="2"/>
      <c r="F700" s="2"/>
      <c r="G700" s="2"/>
      <c r="H700" s="2"/>
      <c r="I700" s="2"/>
      <c r="J700" s="2"/>
      <c r="K700" s="2"/>
      <c r="L700" s="2"/>
      <c r="M700" s="2"/>
      <c r="N700" s="2"/>
      <c r="O700" s="3"/>
      <c r="P700" s="4"/>
    </row>
    <row r="701" spans="1:16" ht="12.75" x14ac:dyDescent="0.2">
      <c r="A701" s="2"/>
      <c r="B701" s="2"/>
      <c r="C701" s="2"/>
      <c r="D701" s="2"/>
      <c r="E701" s="2"/>
      <c r="F701" s="2"/>
      <c r="G701" s="2"/>
      <c r="H701" s="2"/>
      <c r="I701" s="2"/>
      <c r="J701" s="2"/>
      <c r="K701" s="2"/>
      <c r="L701" s="2"/>
      <c r="M701" s="2"/>
      <c r="N701" s="2"/>
      <c r="O701" s="3"/>
      <c r="P701" s="4"/>
    </row>
    <row r="702" spans="1:16" ht="12.75" x14ac:dyDescent="0.2">
      <c r="A702" s="2"/>
      <c r="B702" s="2"/>
      <c r="C702" s="2"/>
      <c r="D702" s="2"/>
      <c r="E702" s="2"/>
      <c r="F702" s="2"/>
      <c r="G702" s="2"/>
      <c r="H702" s="2"/>
      <c r="I702" s="2"/>
      <c r="J702" s="2"/>
      <c r="K702" s="2"/>
      <c r="L702" s="2"/>
      <c r="M702" s="2"/>
      <c r="N702" s="2"/>
      <c r="O702" s="3"/>
      <c r="P702" s="4"/>
    </row>
    <row r="703" spans="1:16" ht="12.75" x14ac:dyDescent="0.2">
      <c r="A703" s="2"/>
      <c r="B703" s="2"/>
      <c r="C703" s="2"/>
      <c r="D703" s="2"/>
      <c r="E703" s="2"/>
      <c r="F703" s="2"/>
      <c r="G703" s="2"/>
      <c r="H703" s="2"/>
      <c r="I703" s="2"/>
      <c r="J703" s="2"/>
      <c r="K703" s="2"/>
      <c r="L703" s="2"/>
      <c r="M703" s="2"/>
      <c r="N703" s="2"/>
      <c r="O703" s="3"/>
      <c r="P703" s="4"/>
    </row>
    <row r="704" spans="1:16" ht="12.75" x14ac:dyDescent="0.2">
      <c r="A704" s="2"/>
      <c r="B704" s="2"/>
      <c r="C704" s="2"/>
      <c r="D704" s="2"/>
      <c r="E704" s="2"/>
      <c r="F704" s="2"/>
      <c r="G704" s="2"/>
      <c r="H704" s="2"/>
      <c r="I704" s="2"/>
      <c r="J704" s="2"/>
      <c r="K704" s="2"/>
      <c r="L704" s="2"/>
      <c r="M704" s="2"/>
      <c r="N704" s="2"/>
      <c r="O704" s="3"/>
      <c r="P704" s="4"/>
    </row>
    <row r="705" spans="1:16" ht="12.75" x14ac:dyDescent="0.2">
      <c r="A705" s="2"/>
      <c r="B705" s="2"/>
      <c r="C705" s="2"/>
      <c r="D705" s="2"/>
      <c r="E705" s="2"/>
      <c r="F705" s="2"/>
      <c r="G705" s="2"/>
      <c r="H705" s="2"/>
      <c r="I705" s="2"/>
      <c r="J705" s="2"/>
      <c r="K705" s="2"/>
      <c r="L705" s="2"/>
      <c r="M705" s="2"/>
      <c r="N705" s="2"/>
      <c r="O705" s="3"/>
      <c r="P705" s="4"/>
    </row>
    <row r="706" spans="1:16" ht="12.75" x14ac:dyDescent="0.2">
      <c r="A706" s="2"/>
      <c r="B706" s="2"/>
      <c r="C706" s="2"/>
      <c r="D706" s="2"/>
      <c r="E706" s="2"/>
      <c r="F706" s="2"/>
      <c r="G706" s="2"/>
      <c r="H706" s="2"/>
      <c r="I706" s="2"/>
      <c r="J706" s="2"/>
      <c r="K706" s="2"/>
      <c r="L706" s="2"/>
      <c r="M706" s="2"/>
      <c r="N706" s="2"/>
      <c r="O706" s="3"/>
      <c r="P706" s="4"/>
    </row>
    <row r="707" spans="1:16" ht="12.75" x14ac:dyDescent="0.2">
      <c r="A707" s="2"/>
      <c r="B707" s="2"/>
      <c r="C707" s="2"/>
      <c r="D707" s="2"/>
      <c r="E707" s="2"/>
      <c r="F707" s="2"/>
      <c r="G707" s="2"/>
      <c r="H707" s="2"/>
      <c r="I707" s="2"/>
      <c r="J707" s="2"/>
      <c r="K707" s="2"/>
      <c r="L707" s="2"/>
      <c r="M707" s="2"/>
      <c r="N707" s="2"/>
      <c r="O707" s="3"/>
      <c r="P707" s="4"/>
    </row>
    <row r="708" spans="1:16" ht="12.75" x14ac:dyDescent="0.2">
      <c r="A708" s="2"/>
      <c r="B708" s="2"/>
      <c r="C708" s="2"/>
      <c r="D708" s="2"/>
      <c r="E708" s="2"/>
      <c r="F708" s="2"/>
      <c r="G708" s="2"/>
      <c r="H708" s="2"/>
      <c r="I708" s="2"/>
      <c r="J708" s="2"/>
      <c r="K708" s="2"/>
      <c r="L708" s="2"/>
      <c r="M708" s="2"/>
      <c r="N708" s="2"/>
      <c r="O708" s="3"/>
      <c r="P708" s="4"/>
    </row>
    <row r="709" spans="1:16" ht="12.75" x14ac:dyDescent="0.2">
      <c r="A709" s="2"/>
      <c r="B709" s="2"/>
      <c r="C709" s="2"/>
      <c r="D709" s="2"/>
      <c r="E709" s="2"/>
      <c r="F709" s="2"/>
      <c r="G709" s="2"/>
      <c r="H709" s="2"/>
      <c r="I709" s="2"/>
      <c r="J709" s="2"/>
      <c r="K709" s="2"/>
      <c r="L709" s="2"/>
      <c r="M709" s="2"/>
      <c r="N709" s="2"/>
      <c r="O709" s="3"/>
      <c r="P709" s="4"/>
    </row>
    <row r="710" spans="1:16" ht="12.75" x14ac:dyDescent="0.2">
      <c r="A710" s="2"/>
      <c r="B710" s="2"/>
      <c r="C710" s="2"/>
      <c r="D710" s="2"/>
      <c r="E710" s="2"/>
      <c r="F710" s="2"/>
      <c r="G710" s="2"/>
      <c r="H710" s="2"/>
      <c r="I710" s="2"/>
      <c r="J710" s="2"/>
      <c r="K710" s="2"/>
      <c r="L710" s="2"/>
      <c r="M710" s="2"/>
      <c r="N710" s="2"/>
      <c r="O710" s="3"/>
      <c r="P710" s="4"/>
    </row>
    <row r="711" spans="1:16" ht="12.75" x14ac:dyDescent="0.2">
      <c r="A711" s="2"/>
      <c r="B711" s="2"/>
      <c r="C711" s="2"/>
      <c r="D711" s="2"/>
      <c r="E711" s="2"/>
      <c r="F711" s="2"/>
      <c r="G711" s="2"/>
      <c r="H711" s="2"/>
      <c r="I711" s="2"/>
      <c r="J711" s="2"/>
      <c r="K711" s="2"/>
      <c r="L711" s="2"/>
      <c r="M711" s="2"/>
      <c r="N711" s="2"/>
      <c r="O711" s="3"/>
      <c r="P711" s="4"/>
    </row>
    <row r="712" spans="1:16" ht="12.75" x14ac:dyDescent="0.2">
      <c r="A712" s="2"/>
      <c r="B712" s="2"/>
      <c r="C712" s="2"/>
      <c r="D712" s="2"/>
      <c r="E712" s="2"/>
      <c r="F712" s="2"/>
      <c r="G712" s="2"/>
      <c r="H712" s="2"/>
      <c r="I712" s="2"/>
      <c r="J712" s="2"/>
      <c r="K712" s="2"/>
      <c r="L712" s="2"/>
      <c r="M712" s="2"/>
      <c r="N712" s="2"/>
      <c r="O712" s="3"/>
      <c r="P712" s="4"/>
    </row>
    <row r="713" spans="1:16" ht="12.75" x14ac:dyDescent="0.2">
      <c r="A713" s="2"/>
      <c r="B713" s="2"/>
      <c r="C713" s="2"/>
      <c r="D713" s="2"/>
      <c r="E713" s="2"/>
      <c r="F713" s="2"/>
      <c r="G713" s="2"/>
      <c r="H713" s="2"/>
      <c r="I713" s="2"/>
      <c r="J713" s="2"/>
      <c r="K713" s="2"/>
      <c r="L713" s="2"/>
      <c r="M713" s="2"/>
      <c r="N713" s="2"/>
      <c r="O713" s="3"/>
      <c r="P713" s="4"/>
    </row>
    <row r="714" spans="1:16" ht="12.75" x14ac:dyDescent="0.2">
      <c r="A714" s="2"/>
      <c r="B714" s="2"/>
      <c r="C714" s="2"/>
      <c r="D714" s="2"/>
      <c r="E714" s="2"/>
      <c r="F714" s="2"/>
      <c r="G714" s="2"/>
      <c r="H714" s="2"/>
      <c r="I714" s="2"/>
      <c r="J714" s="2"/>
      <c r="K714" s="2"/>
      <c r="L714" s="2"/>
      <c r="M714" s="2"/>
      <c r="N714" s="2"/>
      <c r="O714" s="3"/>
      <c r="P714" s="4"/>
    </row>
    <row r="715" spans="1:16" ht="12.75" x14ac:dyDescent="0.2">
      <c r="A715" s="2"/>
      <c r="B715" s="2"/>
      <c r="C715" s="2"/>
      <c r="D715" s="2"/>
      <c r="E715" s="2"/>
      <c r="F715" s="2"/>
      <c r="G715" s="2"/>
      <c r="H715" s="2"/>
      <c r="I715" s="2"/>
      <c r="J715" s="2"/>
      <c r="K715" s="2"/>
      <c r="L715" s="2"/>
      <c r="M715" s="2"/>
      <c r="N715" s="2"/>
      <c r="O715" s="3"/>
      <c r="P715" s="4"/>
    </row>
    <row r="716" spans="1:16" ht="12.75" x14ac:dyDescent="0.2">
      <c r="A716" s="2"/>
      <c r="B716" s="2"/>
      <c r="C716" s="2"/>
      <c r="D716" s="2"/>
      <c r="E716" s="2"/>
      <c r="F716" s="2"/>
      <c r="G716" s="2"/>
      <c r="H716" s="2"/>
      <c r="I716" s="2"/>
      <c r="J716" s="2"/>
      <c r="K716" s="2"/>
      <c r="L716" s="2"/>
      <c r="M716" s="2"/>
      <c r="N716" s="2"/>
      <c r="O716" s="3"/>
      <c r="P716" s="4"/>
    </row>
    <row r="717" spans="1:16" ht="12.75" x14ac:dyDescent="0.2">
      <c r="A717" s="2"/>
      <c r="B717" s="2"/>
      <c r="C717" s="2"/>
      <c r="D717" s="2"/>
      <c r="E717" s="2"/>
      <c r="F717" s="2"/>
      <c r="G717" s="2"/>
      <c r="H717" s="2"/>
      <c r="I717" s="2"/>
      <c r="J717" s="2"/>
      <c r="K717" s="2"/>
      <c r="L717" s="2"/>
      <c r="M717" s="2"/>
      <c r="N717" s="2"/>
      <c r="O717" s="3"/>
      <c r="P717" s="4"/>
    </row>
    <row r="718" spans="1:16" ht="12.75" x14ac:dyDescent="0.2">
      <c r="A718" s="2"/>
      <c r="B718" s="2"/>
      <c r="C718" s="2"/>
      <c r="D718" s="2"/>
      <c r="E718" s="2"/>
      <c r="F718" s="2"/>
      <c r="G718" s="2"/>
      <c r="H718" s="2"/>
      <c r="I718" s="2"/>
      <c r="J718" s="2"/>
      <c r="K718" s="2"/>
      <c r="L718" s="2"/>
      <c r="M718" s="2"/>
      <c r="N718" s="2"/>
      <c r="O718" s="3"/>
      <c r="P718" s="4"/>
    </row>
    <row r="719" spans="1:16" ht="12.75" x14ac:dyDescent="0.2">
      <c r="A719" s="2"/>
      <c r="B719" s="2"/>
      <c r="C719" s="2"/>
      <c r="D719" s="2"/>
      <c r="E719" s="2"/>
      <c r="F719" s="2"/>
      <c r="G719" s="2"/>
      <c r="H719" s="2"/>
      <c r="I719" s="2"/>
      <c r="J719" s="2"/>
      <c r="K719" s="2"/>
      <c r="L719" s="2"/>
      <c r="M719" s="2"/>
      <c r="N719" s="2"/>
      <c r="O719" s="3"/>
      <c r="P719" s="4"/>
    </row>
    <row r="720" spans="1:16" ht="12.75" x14ac:dyDescent="0.2">
      <c r="A720" s="2"/>
      <c r="B720" s="2"/>
      <c r="C720" s="2"/>
      <c r="D720" s="2"/>
      <c r="E720" s="2"/>
      <c r="F720" s="2"/>
      <c r="G720" s="2"/>
      <c r="H720" s="2"/>
      <c r="I720" s="2"/>
      <c r="J720" s="2"/>
      <c r="K720" s="2"/>
      <c r="L720" s="2"/>
      <c r="M720" s="2"/>
      <c r="N720" s="2"/>
      <c r="O720" s="3"/>
      <c r="P720" s="4"/>
    </row>
    <row r="721" spans="1:16" ht="12.75" x14ac:dyDescent="0.2">
      <c r="A721" s="2"/>
      <c r="B721" s="2"/>
      <c r="C721" s="2"/>
      <c r="D721" s="2"/>
      <c r="E721" s="2"/>
      <c r="F721" s="2"/>
      <c r="G721" s="2"/>
      <c r="H721" s="2"/>
      <c r="I721" s="2"/>
      <c r="J721" s="2"/>
      <c r="K721" s="2"/>
      <c r="L721" s="2"/>
      <c r="M721" s="2"/>
      <c r="N721" s="2"/>
      <c r="O721" s="3"/>
      <c r="P721" s="4"/>
    </row>
    <row r="722" spans="1:16" ht="12.75" x14ac:dyDescent="0.2">
      <c r="A722" s="2"/>
      <c r="B722" s="2"/>
      <c r="C722" s="2"/>
      <c r="D722" s="2"/>
      <c r="E722" s="2"/>
      <c r="F722" s="2"/>
      <c r="G722" s="2"/>
      <c r="H722" s="2"/>
      <c r="I722" s="2"/>
      <c r="J722" s="2"/>
      <c r="K722" s="2"/>
      <c r="L722" s="2"/>
      <c r="M722" s="2"/>
      <c r="N722" s="2"/>
      <c r="O722" s="3"/>
      <c r="P722" s="4"/>
    </row>
    <row r="723" spans="1:16" ht="12.75" x14ac:dyDescent="0.2">
      <c r="A723" s="2"/>
      <c r="B723" s="2"/>
      <c r="C723" s="2"/>
      <c r="D723" s="2"/>
      <c r="E723" s="2"/>
      <c r="F723" s="2"/>
      <c r="G723" s="2"/>
      <c r="H723" s="2"/>
      <c r="I723" s="2"/>
      <c r="J723" s="2"/>
      <c r="K723" s="2"/>
      <c r="L723" s="2"/>
      <c r="M723" s="2"/>
      <c r="N723" s="2"/>
      <c r="O723" s="3"/>
      <c r="P723" s="4"/>
    </row>
    <row r="724" spans="1:16" ht="12.75" x14ac:dyDescent="0.2">
      <c r="A724" s="2"/>
      <c r="B724" s="2"/>
      <c r="C724" s="2"/>
      <c r="D724" s="2"/>
      <c r="E724" s="2"/>
      <c r="F724" s="2"/>
      <c r="G724" s="2"/>
      <c r="H724" s="2"/>
      <c r="I724" s="2"/>
      <c r="J724" s="2"/>
      <c r="K724" s="2"/>
      <c r="L724" s="2"/>
      <c r="M724" s="2"/>
      <c r="N724" s="2"/>
      <c r="O724" s="3"/>
      <c r="P724" s="4"/>
    </row>
    <row r="725" spans="1:16" ht="12.75" x14ac:dyDescent="0.2">
      <c r="A725" s="2"/>
      <c r="B725" s="2"/>
      <c r="C725" s="2"/>
      <c r="D725" s="2"/>
      <c r="E725" s="2"/>
      <c r="F725" s="2"/>
      <c r="G725" s="2"/>
      <c r="H725" s="2"/>
      <c r="I725" s="2"/>
      <c r="J725" s="2"/>
      <c r="K725" s="2"/>
      <c r="L725" s="2"/>
      <c r="M725" s="2"/>
      <c r="N725" s="2"/>
      <c r="O725" s="3"/>
      <c r="P725" s="4"/>
    </row>
    <row r="726" spans="1:16" ht="12.75" x14ac:dyDescent="0.2">
      <c r="A726" s="2"/>
      <c r="B726" s="2"/>
      <c r="C726" s="2"/>
      <c r="D726" s="2"/>
      <c r="E726" s="2"/>
      <c r="F726" s="2"/>
      <c r="G726" s="2"/>
      <c r="H726" s="2"/>
      <c r="I726" s="2"/>
      <c r="J726" s="2"/>
      <c r="K726" s="2"/>
      <c r="L726" s="2"/>
      <c r="M726" s="2"/>
      <c r="N726" s="2"/>
      <c r="O726" s="3"/>
      <c r="P726" s="4"/>
    </row>
    <row r="727" spans="1:16" ht="12.75" x14ac:dyDescent="0.2">
      <c r="A727" s="2"/>
      <c r="B727" s="2"/>
      <c r="C727" s="2"/>
      <c r="D727" s="2"/>
      <c r="E727" s="2"/>
      <c r="F727" s="2"/>
      <c r="G727" s="2"/>
      <c r="H727" s="2"/>
      <c r="I727" s="2"/>
      <c r="J727" s="2"/>
      <c r="K727" s="2"/>
      <c r="L727" s="2"/>
      <c r="M727" s="2"/>
      <c r="N727" s="2"/>
      <c r="O727" s="3"/>
      <c r="P727" s="4"/>
    </row>
    <row r="728" spans="1:16" ht="12.75" x14ac:dyDescent="0.2">
      <c r="A728" s="2"/>
      <c r="B728" s="2"/>
      <c r="C728" s="2"/>
      <c r="D728" s="2"/>
      <c r="E728" s="2"/>
      <c r="F728" s="2"/>
      <c r="G728" s="2"/>
      <c r="H728" s="2"/>
      <c r="I728" s="2"/>
      <c r="J728" s="2"/>
      <c r="K728" s="2"/>
      <c r="L728" s="2"/>
      <c r="M728" s="2"/>
      <c r="N728" s="2"/>
      <c r="O728" s="3"/>
      <c r="P728" s="4"/>
    </row>
    <row r="729" spans="1:16" ht="12.75" x14ac:dyDescent="0.2">
      <c r="A729" s="2"/>
      <c r="B729" s="2"/>
      <c r="C729" s="2"/>
      <c r="D729" s="2"/>
      <c r="E729" s="2"/>
      <c r="F729" s="2"/>
      <c r="G729" s="2"/>
      <c r="H729" s="2"/>
      <c r="I729" s="2"/>
      <c r="J729" s="2"/>
      <c r="K729" s="2"/>
      <c r="L729" s="2"/>
      <c r="M729" s="2"/>
      <c r="N729" s="2"/>
      <c r="O729" s="3"/>
      <c r="P729" s="4"/>
    </row>
    <row r="730" spans="1:16" ht="12.75" x14ac:dyDescent="0.2">
      <c r="A730" s="2"/>
      <c r="B730" s="2"/>
      <c r="C730" s="2"/>
      <c r="D730" s="2"/>
      <c r="E730" s="2"/>
      <c r="F730" s="2"/>
      <c r="G730" s="2"/>
      <c r="H730" s="2"/>
      <c r="I730" s="2"/>
      <c r="J730" s="2"/>
      <c r="K730" s="2"/>
      <c r="L730" s="2"/>
      <c r="M730" s="2"/>
      <c r="N730" s="2"/>
      <c r="O730" s="3"/>
      <c r="P730" s="4"/>
    </row>
    <row r="731" spans="1:16" ht="12.75" x14ac:dyDescent="0.2">
      <c r="A731" s="2"/>
      <c r="B731" s="2"/>
      <c r="C731" s="2"/>
      <c r="D731" s="2"/>
      <c r="E731" s="2"/>
      <c r="F731" s="2"/>
      <c r="G731" s="2"/>
      <c r="H731" s="2"/>
      <c r="I731" s="2"/>
      <c r="J731" s="2"/>
      <c r="K731" s="2"/>
      <c r="L731" s="2"/>
      <c r="M731" s="2"/>
      <c r="N731" s="2"/>
      <c r="O731" s="3"/>
      <c r="P731" s="4"/>
    </row>
    <row r="732" spans="1:16" ht="12.75" x14ac:dyDescent="0.2">
      <c r="A732" s="2"/>
      <c r="B732" s="2"/>
      <c r="C732" s="2"/>
      <c r="D732" s="2"/>
      <c r="E732" s="2"/>
      <c r="F732" s="2"/>
      <c r="G732" s="2"/>
      <c r="H732" s="2"/>
      <c r="I732" s="2"/>
      <c r="J732" s="2"/>
      <c r="K732" s="2"/>
      <c r="L732" s="2"/>
      <c r="M732" s="2"/>
      <c r="N732" s="2"/>
      <c r="O732" s="3"/>
      <c r="P732" s="4"/>
    </row>
    <row r="733" spans="1:16" ht="12.75" x14ac:dyDescent="0.2">
      <c r="A733" s="2"/>
      <c r="B733" s="2"/>
      <c r="C733" s="2"/>
      <c r="D733" s="2"/>
      <c r="E733" s="2"/>
      <c r="F733" s="2"/>
      <c r="G733" s="2"/>
      <c r="H733" s="2"/>
      <c r="I733" s="2"/>
      <c r="J733" s="2"/>
      <c r="K733" s="2"/>
      <c r="L733" s="2"/>
      <c r="M733" s="2"/>
      <c r="N733" s="2"/>
      <c r="O733" s="3"/>
      <c r="P733" s="4"/>
    </row>
    <row r="734" spans="1:16" ht="12.75" x14ac:dyDescent="0.2">
      <c r="A734" s="2"/>
      <c r="B734" s="2"/>
      <c r="C734" s="2"/>
      <c r="D734" s="2"/>
      <c r="E734" s="2"/>
      <c r="F734" s="2"/>
      <c r="G734" s="2"/>
      <c r="H734" s="2"/>
      <c r="I734" s="2"/>
      <c r="J734" s="2"/>
      <c r="K734" s="2"/>
      <c r="L734" s="2"/>
      <c r="M734" s="2"/>
      <c r="N734" s="2"/>
      <c r="O734" s="3"/>
      <c r="P734" s="4"/>
    </row>
    <row r="735" spans="1:16" ht="12.75" x14ac:dyDescent="0.2">
      <c r="A735" s="2"/>
      <c r="B735" s="2"/>
      <c r="C735" s="2"/>
      <c r="D735" s="2"/>
      <c r="E735" s="2"/>
      <c r="F735" s="2"/>
      <c r="G735" s="2"/>
      <c r="H735" s="2"/>
      <c r="I735" s="2"/>
      <c r="J735" s="2"/>
      <c r="K735" s="2"/>
      <c r="L735" s="2"/>
      <c r="M735" s="2"/>
      <c r="N735" s="2"/>
      <c r="O735" s="3"/>
      <c r="P735" s="4"/>
    </row>
    <row r="736" spans="1:16" ht="12.75" x14ac:dyDescent="0.2">
      <c r="A736" s="2"/>
      <c r="B736" s="2"/>
      <c r="C736" s="2"/>
      <c r="D736" s="2"/>
      <c r="E736" s="2"/>
      <c r="F736" s="2"/>
      <c r="G736" s="2"/>
      <c r="H736" s="2"/>
      <c r="I736" s="2"/>
      <c r="J736" s="2"/>
      <c r="K736" s="2"/>
      <c r="L736" s="2"/>
      <c r="M736" s="2"/>
      <c r="N736" s="2"/>
      <c r="O736" s="3"/>
      <c r="P736" s="4"/>
    </row>
    <row r="737" spans="1:16" ht="12.75" x14ac:dyDescent="0.2">
      <c r="A737" s="2"/>
      <c r="B737" s="2"/>
      <c r="C737" s="2"/>
      <c r="D737" s="2"/>
      <c r="E737" s="2"/>
      <c r="F737" s="2"/>
      <c r="G737" s="2"/>
      <c r="H737" s="2"/>
      <c r="I737" s="2"/>
      <c r="J737" s="2"/>
      <c r="K737" s="2"/>
      <c r="L737" s="2"/>
      <c r="M737" s="2"/>
      <c r="N737" s="2"/>
      <c r="O737" s="3"/>
      <c r="P737" s="4"/>
    </row>
    <row r="738" spans="1:16" ht="12.75" x14ac:dyDescent="0.2">
      <c r="A738" s="2"/>
      <c r="B738" s="2"/>
      <c r="C738" s="2"/>
      <c r="D738" s="2"/>
      <c r="E738" s="2"/>
      <c r="F738" s="2"/>
      <c r="G738" s="2"/>
      <c r="H738" s="2"/>
      <c r="I738" s="2"/>
      <c r="J738" s="2"/>
      <c r="K738" s="2"/>
      <c r="L738" s="2"/>
      <c r="M738" s="2"/>
      <c r="N738" s="2"/>
      <c r="O738" s="3"/>
      <c r="P738" s="4"/>
    </row>
    <row r="739" spans="1:16" ht="12.75" x14ac:dyDescent="0.2">
      <c r="A739" s="2"/>
      <c r="B739" s="2"/>
      <c r="C739" s="2"/>
      <c r="D739" s="2"/>
      <c r="E739" s="2"/>
      <c r="F739" s="2"/>
      <c r="G739" s="2"/>
      <c r="H739" s="2"/>
      <c r="I739" s="2"/>
      <c r="J739" s="2"/>
      <c r="K739" s="2"/>
      <c r="L739" s="2"/>
      <c r="M739" s="2"/>
      <c r="N739" s="2"/>
      <c r="O739" s="3"/>
      <c r="P739" s="4"/>
    </row>
    <row r="740" spans="1:16" ht="12.75" x14ac:dyDescent="0.2">
      <c r="A740" s="2"/>
      <c r="B740" s="2"/>
      <c r="C740" s="2"/>
      <c r="D740" s="2"/>
      <c r="E740" s="2"/>
      <c r="F740" s="2"/>
      <c r="G740" s="2"/>
      <c r="H740" s="2"/>
      <c r="I740" s="2"/>
      <c r="J740" s="2"/>
      <c r="K740" s="2"/>
      <c r="L740" s="2"/>
      <c r="M740" s="2"/>
      <c r="N740" s="2"/>
      <c r="O740" s="3"/>
      <c r="P740" s="4"/>
    </row>
    <row r="741" spans="1:16" ht="12.75" x14ac:dyDescent="0.2">
      <c r="A741" s="2"/>
      <c r="B741" s="2"/>
      <c r="C741" s="2"/>
      <c r="D741" s="2"/>
      <c r="E741" s="2"/>
      <c r="F741" s="2"/>
      <c r="G741" s="2"/>
      <c r="H741" s="2"/>
      <c r="I741" s="2"/>
      <c r="J741" s="2"/>
      <c r="K741" s="2"/>
      <c r="L741" s="2"/>
      <c r="M741" s="2"/>
      <c r="N741" s="2"/>
      <c r="O741" s="3"/>
      <c r="P741" s="4"/>
    </row>
    <row r="742" spans="1:16" ht="12.75" x14ac:dyDescent="0.2">
      <c r="A742" s="2"/>
      <c r="B742" s="2"/>
      <c r="C742" s="2"/>
      <c r="D742" s="2"/>
      <c r="E742" s="2"/>
      <c r="F742" s="2"/>
      <c r="G742" s="2"/>
      <c r="H742" s="2"/>
      <c r="I742" s="2"/>
      <c r="J742" s="2"/>
      <c r="K742" s="2"/>
      <c r="L742" s="2"/>
      <c r="M742" s="2"/>
      <c r="N742" s="2"/>
      <c r="O742" s="3"/>
      <c r="P742" s="4"/>
    </row>
    <row r="743" spans="1:16" ht="12.75" x14ac:dyDescent="0.2">
      <c r="A743" s="2"/>
      <c r="B743" s="2"/>
      <c r="C743" s="2"/>
      <c r="D743" s="2"/>
      <c r="E743" s="2"/>
      <c r="F743" s="2"/>
      <c r="G743" s="2"/>
      <c r="H743" s="2"/>
      <c r="I743" s="2"/>
      <c r="J743" s="2"/>
      <c r="K743" s="2"/>
      <c r="L743" s="2"/>
      <c r="M743" s="2"/>
      <c r="N743" s="2"/>
      <c r="O743" s="3"/>
      <c r="P743" s="4"/>
    </row>
    <row r="744" spans="1:16" ht="12.75" x14ac:dyDescent="0.2">
      <c r="A744" s="2"/>
      <c r="B744" s="2"/>
      <c r="C744" s="2"/>
      <c r="D744" s="2"/>
      <c r="E744" s="2"/>
      <c r="F744" s="2"/>
      <c r="G744" s="2"/>
      <c r="H744" s="2"/>
      <c r="I744" s="2"/>
      <c r="J744" s="2"/>
      <c r="K744" s="2"/>
      <c r="L744" s="2"/>
      <c r="M744" s="2"/>
      <c r="N744" s="2"/>
      <c r="O744" s="3"/>
      <c r="P744" s="4"/>
    </row>
    <row r="745" spans="1:16" ht="12.75" x14ac:dyDescent="0.2">
      <c r="A745" s="2"/>
      <c r="B745" s="2"/>
      <c r="C745" s="2"/>
      <c r="D745" s="2"/>
      <c r="E745" s="2"/>
      <c r="F745" s="2"/>
      <c r="G745" s="2"/>
      <c r="H745" s="2"/>
      <c r="I745" s="2"/>
      <c r="J745" s="2"/>
      <c r="K745" s="2"/>
      <c r="L745" s="2"/>
      <c r="M745" s="2"/>
      <c r="N745" s="2"/>
      <c r="O745" s="3"/>
      <c r="P745" s="4"/>
    </row>
    <row r="746" spans="1:16" ht="12.75" x14ac:dyDescent="0.2">
      <c r="A746" s="2"/>
      <c r="B746" s="2"/>
      <c r="C746" s="2"/>
      <c r="D746" s="2"/>
      <c r="E746" s="2"/>
      <c r="F746" s="2"/>
      <c r="G746" s="2"/>
      <c r="H746" s="2"/>
      <c r="I746" s="2"/>
      <c r="J746" s="2"/>
      <c r="K746" s="2"/>
      <c r="L746" s="2"/>
      <c r="M746" s="2"/>
      <c r="N746" s="2"/>
      <c r="O746" s="3"/>
      <c r="P746" s="4"/>
    </row>
    <row r="747" spans="1:16" ht="12.75" x14ac:dyDescent="0.2">
      <c r="A747" s="2"/>
      <c r="B747" s="2"/>
      <c r="C747" s="2"/>
      <c r="D747" s="2"/>
      <c r="E747" s="2"/>
      <c r="F747" s="2"/>
      <c r="G747" s="2"/>
      <c r="H747" s="2"/>
      <c r="I747" s="2"/>
      <c r="J747" s="2"/>
      <c r="K747" s="2"/>
      <c r="L747" s="2"/>
      <c r="M747" s="2"/>
      <c r="N747" s="2"/>
      <c r="O747" s="3"/>
      <c r="P747" s="4"/>
    </row>
    <row r="748" spans="1:16" ht="12.75" x14ac:dyDescent="0.2">
      <c r="A748" s="2"/>
      <c r="B748" s="2"/>
      <c r="C748" s="2"/>
      <c r="D748" s="2"/>
      <c r="E748" s="2"/>
      <c r="F748" s="2"/>
      <c r="G748" s="2"/>
      <c r="H748" s="2"/>
      <c r="I748" s="2"/>
      <c r="J748" s="2"/>
      <c r="K748" s="2"/>
      <c r="L748" s="2"/>
      <c r="M748" s="2"/>
      <c r="N748" s="2"/>
      <c r="O748" s="3"/>
      <c r="P748" s="4"/>
    </row>
    <row r="749" spans="1:16" ht="12.75" x14ac:dyDescent="0.2">
      <c r="A749" s="2"/>
      <c r="B749" s="2"/>
      <c r="C749" s="2"/>
      <c r="D749" s="2"/>
      <c r="E749" s="2"/>
      <c r="F749" s="2"/>
      <c r="G749" s="2"/>
      <c r="H749" s="2"/>
      <c r="I749" s="2"/>
      <c r="J749" s="2"/>
      <c r="K749" s="2"/>
      <c r="L749" s="2"/>
      <c r="M749" s="2"/>
      <c r="N749" s="2"/>
      <c r="O749" s="3"/>
      <c r="P749" s="4"/>
    </row>
    <row r="750" spans="1:16" ht="12.75" x14ac:dyDescent="0.2">
      <c r="A750" s="2"/>
      <c r="B750" s="2"/>
      <c r="C750" s="2"/>
      <c r="D750" s="2"/>
      <c r="E750" s="2"/>
      <c r="F750" s="2"/>
      <c r="G750" s="2"/>
      <c r="H750" s="2"/>
      <c r="I750" s="2"/>
      <c r="J750" s="2"/>
      <c r="K750" s="2"/>
      <c r="L750" s="2"/>
      <c r="M750" s="2"/>
      <c r="N750" s="2"/>
      <c r="O750" s="3"/>
      <c r="P750" s="4"/>
    </row>
    <row r="751" spans="1:16" ht="12.75" x14ac:dyDescent="0.2">
      <c r="A751" s="2"/>
      <c r="B751" s="2"/>
      <c r="C751" s="2"/>
      <c r="D751" s="2"/>
      <c r="E751" s="2"/>
      <c r="F751" s="2"/>
      <c r="G751" s="2"/>
      <c r="H751" s="2"/>
      <c r="I751" s="2"/>
      <c r="J751" s="2"/>
      <c r="K751" s="2"/>
      <c r="L751" s="2"/>
      <c r="M751" s="2"/>
      <c r="N751" s="2"/>
      <c r="O751" s="3"/>
      <c r="P751" s="4"/>
    </row>
    <row r="752" spans="1:16" ht="12.75" x14ac:dyDescent="0.2">
      <c r="A752" s="2"/>
      <c r="B752" s="2"/>
      <c r="C752" s="2"/>
      <c r="D752" s="2"/>
      <c r="E752" s="2"/>
      <c r="F752" s="2"/>
      <c r="G752" s="2"/>
      <c r="H752" s="2"/>
      <c r="I752" s="2"/>
      <c r="J752" s="2"/>
      <c r="K752" s="2"/>
      <c r="L752" s="2"/>
      <c r="M752" s="2"/>
      <c r="N752" s="2"/>
      <c r="O752" s="3"/>
      <c r="P752" s="4"/>
    </row>
    <row r="753" spans="1:16" ht="12.75" x14ac:dyDescent="0.2">
      <c r="A753" s="2"/>
      <c r="B753" s="2"/>
      <c r="C753" s="2"/>
      <c r="D753" s="2"/>
      <c r="E753" s="2"/>
      <c r="F753" s="2"/>
      <c r="G753" s="2"/>
      <c r="H753" s="2"/>
      <c r="I753" s="2"/>
      <c r="J753" s="2"/>
      <c r="K753" s="2"/>
      <c r="L753" s="2"/>
      <c r="M753" s="2"/>
      <c r="N753" s="2"/>
      <c r="O753" s="3"/>
      <c r="P753" s="4"/>
    </row>
    <row r="754" spans="1:16" ht="12.75" x14ac:dyDescent="0.2">
      <c r="A754" s="2"/>
      <c r="B754" s="2"/>
      <c r="C754" s="2"/>
      <c r="D754" s="2"/>
      <c r="E754" s="2"/>
      <c r="F754" s="2"/>
      <c r="G754" s="2"/>
      <c r="H754" s="2"/>
      <c r="I754" s="2"/>
      <c r="J754" s="2"/>
      <c r="K754" s="2"/>
      <c r="L754" s="2"/>
      <c r="M754" s="2"/>
      <c r="N754" s="2"/>
      <c r="O754" s="3"/>
      <c r="P754" s="4"/>
    </row>
    <row r="755" spans="1:16" ht="12.75" x14ac:dyDescent="0.2">
      <c r="A755" s="2"/>
      <c r="B755" s="2"/>
      <c r="C755" s="2"/>
      <c r="D755" s="2"/>
      <c r="E755" s="2"/>
      <c r="F755" s="2"/>
      <c r="G755" s="2"/>
      <c r="H755" s="2"/>
      <c r="I755" s="2"/>
      <c r="J755" s="2"/>
      <c r="K755" s="2"/>
      <c r="L755" s="2"/>
      <c r="M755" s="2"/>
      <c r="N755" s="2"/>
      <c r="O755" s="3"/>
      <c r="P755" s="4"/>
    </row>
    <row r="756" spans="1:16" ht="12.75" x14ac:dyDescent="0.2">
      <c r="A756" s="2"/>
      <c r="B756" s="2"/>
      <c r="C756" s="2"/>
      <c r="D756" s="2"/>
      <c r="E756" s="2"/>
      <c r="F756" s="2"/>
      <c r="G756" s="2"/>
      <c r="H756" s="2"/>
      <c r="I756" s="2"/>
      <c r="J756" s="2"/>
      <c r="K756" s="2"/>
      <c r="L756" s="2"/>
      <c r="M756" s="2"/>
      <c r="N756" s="2"/>
      <c r="O756" s="3"/>
      <c r="P756" s="4"/>
    </row>
    <row r="757" spans="1:16" ht="12.75" x14ac:dyDescent="0.2">
      <c r="A757" s="2"/>
      <c r="B757" s="2"/>
      <c r="C757" s="2"/>
      <c r="D757" s="2"/>
      <c r="E757" s="2"/>
      <c r="F757" s="2"/>
      <c r="G757" s="2"/>
      <c r="H757" s="2"/>
      <c r="I757" s="2"/>
      <c r="J757" s="2"/>
      <c r="K757" s="2"/>
      <c r="L757" s="2"/>
      <c r="M757" s="2"/>
      <c r="N757" s="2"/>
      <c r="O757" s="3"/>
      <c r="P757" s="4"/>
    </row>
    <row r="758" spans="1:16" ht="12.75" x14ac:dyDescent="0.2">
      <c r="A758" s="2"/>
      <c r="B758" s="2"/>
      <c r="C758" s="2"/>
      <c r="D758" s="2"/>
      <c r="E758" s="2"/>
      <c r="F758" s="2"/>
      <c r="G758" s="2"/>
      <c r="H758" s="2"/>
      <c r="I758" s="2"/>
      <c r="J758" s="2"/>
      <c r="K758" s="2"/>
      <c r="L758" s="2"/>
      <c r="M758" s="2"/>
      <c r="N758" s="2"/>
      <c r="O758" s="3"/>
      <c r="P758" s="4"/>
    </row>
    <row r="759" spans="1:16" ht="12.75" x14ac:dyDescent="0.2">
      <c r="A759" s="2"/>
      <c r="B759" s="2"/>
      <c r="C759" s="2"/>
      <c r="D759" s="2"/>
      <c r="E759" s="2"/>
      <c r="F759" s="2"/>
      <c r="G759" s="2"/>
      <c r="H759" s="2"/>
      <c r="I759" s="2"/>
      <c r="J759" s="2"/>
      <c r="K759" s="2"/>
      <c r="L759" s="2"/>
      <c r="M759" s="2"/>
      <c r="N759" s="2"/>
      <c r="O759" s="3"/>
      <c r="P759" s="4"/>
    </row>
    <row r="760" spans="1:16" ht="12.75" x14ac:dyDescent="0.2">
      <c r="A760" s="2"/>
      <c r="B760" s="2"/>
      <c r="C760" s="2"/>
      <c r="D760" s="2"/>
      <c r="E760" s="2"/>
      <c r="F760" s="2"/>
      <c r="G760" s="2"/>
      <c r="H760" s="2"/>
      <c r="I760" s="2"/>
      <c r="J760" s="2"/>
      <c r="K760" s="2"/>
      <c r="L760" s="2"/>
      <c r="M760" s="2"/>
      <c r="N760" s="2"/>
      <c r="O760" s="3"/>
      <c r="P760" s="4"/>
    </row>
    <row r="761" spans="1:16" ht="12.75" x14ac:dyDescent="0.2">
      <c r="A761" s="2"/>
      <c r="B761" s="2"/>
      <c r="C761" s="2"/>
      <c r="D761" s="2"/>
      <c r="E761" s="2"/>
      <c r="F761" s="2"/>
      <c r="G761" s="2"/>
      <c r="H761" s="2"/>
      <c r="I761" s="2"/>
      <c r="J761" s="2"/>
      <c r="K761" s="2"/>
      <c r="L761" s="2"/>
      <c r="M761" s="2"/>
      <c r="N761" s="2"/>
      <c r="O761" s="3"/>
      <c r="P761" s="4"/>
    </row>
    <row r="762" spans="1:16" ht="12.75" x14ac:dyDescent="0.2">
      <c r="A762" s="2"/>
      <c r="B762" s="2"/>
      <c r="C762" s="2"/>
      <c r="D762" s="2"/>
      <c r="E762" s="2"/>
      <c r="F762" s="2"/>
      <c r="G762" s="2"/>
      <c r="H762" s="2"/>
      <c r="I762" s="2"/>
      <c r="J762" s="2"/>
      <c r="K762" s="2"/>
      <c r="L762" s="2"/>
      <c r="M762" s="2"/>
      <c r="N762" s="2"/>
      <c r="O762" s="3"/>
      <c r="P762" s="4"/>
    </row>
    <row r="763" spans="1:16" ht="12.75" x14ac:dyDescent="0.2">
      <c r="A763" s="2"/>
      <c r="B763" s="2"/>
      <c r="C763" s="2"/>
      <c r="D763" s="2"/>
      <c r="E763" s="2"/>
      <c r="F763" s="2"/>
      <c r="G763" s="2"/>
      <c r="H763" s="2"/>
      <c r="I763" s="2"/>
      <c r="J763" s="2"/>
      <c r="K763" s="2"/>
      <c r="L763" s="2"/>
      <c r="M763" s="2"/>
      <c r="N763" s="2"/>
      <c r="O763" s="3"/>
      <c r="P763" s="4"/>
    </row>
    <row r="764" spans="1:16" ht="12.75" x14ac:dyDescent="0.2">
      <c r="A764" s="2"/>
      <c r="B764" s="2"/>
      <c r="C764" s="2"/>
      <c r="D764" s="2"/>
      <c r="E764" s="2"/>
      <c r="F764" s="2"/>
      <c r="G764" s="2"/>
      <c r="H764" s="2"/>
      <c r="I764" s="2"/>
      <c r="J764" s="2"/>
      <c r="K764" s="2"/>
      <c r="L764" s="2"/>
      <c r="M764" s="2"/>
      <c r="N764" s="2"/>
      <c r="O764" s="3"/>
      <c r="P764" s="4"/>
    </row>
    <row r="765" spans="1:16" ht="12.75" x14ac:dyDescent="0.2">
      <c r="A765" s="2"/>
      <c r="B765" s="2"/>
      <c r="C765" s="2"/>
      <c r="D765" s="2"/>
      <c r="E765" s="2"/>
      <c r="F765" s="2"/>
      <c r="G765" s="2"/>
      <c r="H765" s="2"/>
      <c r="I765" s="2"/>
      <c r="J765" s="2"/>
      <c r="K765" s="2"/>
      <c r="L765" s="2"/>
      <c r="M765" s="2"/>
      <c r="N765" s="2"/>
      <c r="O765" s="3"/>
      <c r="P765" s="4"/>
    </row>
    <row r="766" spans="1:16" ht="12.75" x14ac:dyDescent="0.2">
      <c r="A766" s="2"/>
      <c r="B766" s="2"/>
      <c r="C766" s="2"/>
      <c r="D766" s="2"/>
      <c r="E766" s="2"/>
      <c r="F766" s="2"/>
      <c r="G766" s="2"/>
      <c r="H766" s="2"/>
      <c r="I766" s="2"/>
      <c r="J766" s="2"/>
      <c r="K766" s="2"/>
      <c r="L766" s="2"/>
      <c r="M766" s="2"/>
      <c r="N766" s="2"/>
      <c r="O766" s="3"/>
      <c r="P766" s="4"/>
    </row>
    <row r="767" spans="1:16" ht="12.75" x14ac:dyDescent="0.2">
      <c r="A767" s="2"/>
      <c r="B767" s="2"/>
      <c r="C767" s="2"/>
      <c r="D767" s="2"/>
      <c r="E767" s="2"/>
      <c r="F767" s="2"/>
      <c r="G767" s="2"/>
      <c r="H767" s="2"/>
      <c r="I767" s="2"/>
      <c r="J767" s="2"/>
      <c r="K767" s="2"/>
      <c r="L767" s="2"/>
      <c r="M767" s="2"/>
      <c r="N767" s="2"/>
      <c r="O767" s="3"/>
      <c r="P767" s="4"/>
    </row>
    <row r="768" spans="1:16" ht="12.75" x14ac:dyDescent="0.2">
      <c r="A768" s="2"/>
      <c r="B768" s="2"/>
      <c r="C768" s="2"/>
      <c r="D768" s="2"/>
      <c r="E768" s="2"/>
      <c r="F768" s="2"/>
      <c r="G768" s="2"/>
      <c r="H768" s="2"/>
      <c r="I768" s="2"/>
      <c r="J768" s="2"/>
      <c r="K768" s="2"/>
      <c r="L768" s="2"/>
      <c r="M768" s="2"/>
      <c r="N768" s="2"/>
      <c r="O768" s="3"/>
      <c r="P768" s="4"/>
    </row>
    <row r="769" spans="1:16" ht="12.75" x14ac:dyDescent="0.2">
      <c r="A769" s="2"/>
      <c r="B769" s="2"/>
      <c r="C769" s="2"/>
      <c r="D769" s="2"/>
      <c r="E769" s="2"/>
      <c r="F769" s="2"/>
      <c r="G769" s="2"/>
      <c r="H769" s="2"/>
      <c r="I769" s="2"/>
      <c r="J769" s="2"/>
      <c r="K769" s="2"/>
      <c r="L769" s="2"/>
      <c r="M769" s="2"/>
      <c r="N769" s="2"/>
      <c r="O769" s="3"/>
      <c r="P769" s="4"/>
    </row>
    <row r="770" spans="1:16" ht="12.75" x14ac:dyDescent="0.2">
      <c r="A770" s="2"/>
      <c r="B770" s="2"/>
      <c r="C770" s="2"/>
      <c r="D770" s="2"/>
      <c r="E770" s="2"/>
      <c r="F770" s="2"/>
      <c r="G770" s="2"/>
      <c r="H770" s="2"/>
      <c r="I770" s="2"/>
      <c r="J770" s="2"/>
      <c r="K770" s="2"/>
      <c r="L770" s="2"/>
      <c r="M770" s="2"/>
      <c r="N770" s="2"/>
      <c r="O770" s="3"/>
      <c r="P770" s="4"/>
    </row>
    <row r="771" spans="1:16" ht="12.75" x14ac:dyDescent="0.2">
      <c r="A771" s="2"/>
      <c r="B771" s="2"/>
      <c r="C771" s="2"/>
      <c r="D771" s="2"/>
      <c r="E771" s="2"/>
      <c r="F771" s="2"/>
      <c r="G771" s="2"/>
      <c r="H771" s="2"/>
      <c r="I771" s="2"/>
      <c r="J771" s="2"/>
      <c r="K771" s="2"/>
      <c r="L771" s="2"/>
      <c r="M771" s="2"/>
      <c r="N771" s="2"/>
      <c r="O771" s="3"/>
      <c r="P771" s="4"/>
    </row>
    <row r="772" spans="1:16" ht="12.75" x14ac:dyDescent="0.2">
      <c r="A772" s="2"/>
      <c r="B772" s="2"/>
      <c r="C772" s="2"/>
      <c r="D772" s="2"/>
      <c r="E772" s="2"/>
      <c r="F772" s="2"/>
      <c r="G772" s="2"/>
      <c r="H772" s="2"/>
      <c r="I772" s="2"/>
      <c r="J772" s="2"/>
      <c r="K772" s="2"/>
      <c r="L772" s="2"/>
      <c r="M772" s="2"/>
      <c r="N772" s="2"/>
      <c r="O772" s="3"/>
      <c r="P772" s="4"/>
    </row>
    <row r="773" spans="1:16" ht="12.75" x14ac:dyDescent="0.2">
      <c r="A773" s="2"/>
      <c r="B773" s="2"/>
      <c r="C773" s="2"/>
      <c r="D773" s="2"/>
      <c r="E773" s="2"/>
      <c r="F773" s="2"/>
      <c r="G773" s="2"/>
      <c r="H773" s="2"/>
      <c r="I773" s="2"/>
      <c r="J773" s="2"/>
      <c r="K773" s="2"/>
      <c r="L773" s="2"/>
      <c r="M773" s="2"/>
      <c r="N773" s="2"/>
      <c r="O773" s="3"/>
      <c r="P773" s="4"/>
    </row>
    <row r="774" spans="1:16" ht="12.75" x14ac:dyDescent="0.2">
      <c r="A774" s="2"/>
      <c r="B774" s="2"/>
      <c r="C774" s="2"/>
      <c r="D774" s="2"/>
      <c r="E774" s="2"/>
      <c r="F774" s="2"/>
      <c r="G774" s="2"/>
      <c r="H774" s="2"/>
      <c r="I774" s="2"/>
      <c r="J774" s="2"/>
      <c r="K774" s="2"/>
      <c r="L774" s="2"/>
      <c r="M774" s="2"/>
      <c r="N774" s="2"/>
      <c r="O774" s="3"/>
      <c r="P774" s="4"/>
    </row>
    <row r="775" spans="1:16" ht="12.75" x14ac:dyDescent="0.2">
      <c r="A775" s="2"/>
      <c r="B775" s="2"/>
      <c r="C775" s="2"/>
      <c r="D775" s="2"/>
      <c r="E775" s="2"/>
      <c r="F775" s="2"/>
      <c r="G775" s="2"/>
      <c r="H775" s="2"/>
      <c r="I775" s="2"/>
      <c r="J775" s="2"/>
      <c r="K775" s="2"/>
      <c r="L775" s="2"/>
      <c r="M775" s="2"/>
      <c r="N775" s="2"/>
      <c r="O775" s="3"/>
      <c r="P775" s="4"/>
    </row>
    <row r="776" spans="1:16" ht="12.75" x14ac:dyDescent="0.2">
      <c r="A776" s="2"/>
      <c r="B776" s="2"/>
      <c r="C776" s="2"/>
      <c r="D776" s="2"/>
      <c r="E776" s="2"/>
      <c r="F776" s="2"/>
      <c r="G776" s="2"/>
      <c r="H776" s="2"/>
      <c r="I776" s="2"/>
      <c r="J776" s="2"/>
      <c r="K776" s="2"/>
      <c r="L776" s="2"/>
      <c r="M776" s="2"/>
      <c r="N776" s="2"/>
      <c r="O776" s="3"/>
      <c r="P776" s="4"/>
    </row>
    <row r="777" spans="1:16" ht="12.75" x14ac:dyDescent="0.2">
      <c r="A777" s="2"/>
      <c r="B777" s="2"/>
      <c r="C777" s="2"/>
      <c r="D777" s="2"/>
      <c r="E777" s="2"/>
      <c r="F777" s="2"/>
      <c r="G777" s="2"/>
      <c r="H777" s="2"/>
      <c r="I777" s="2"/>
      <c r="J777" s="2"/>
      <c r="K777" s="2"/>
      <c r="L777" s="2"/>
      <c r="M777" s="2"/>
      <c r="N777" s="2"/>
      <c r="O777" s="3"/>
      <c r="P777" s="4"/>
    </row>
    <row r="778" spans="1:16" ht="12.75" x14ac:dyDescent="0.2">
      <c r="A778" s="2"/>
      <c r="B778" s="2"/>
      <c r="C778" s="2"/>
      <c r="D778" s="2"/>
      <c r="E778" s="2"/>
      <c r="F778" s="2"/>
      <c r="G778" s="2"/>
      <c r="H778" s="2"/>
      <c r="I778" s="2"/>
      <c r="J778" s="2"/>
      <c r="K778" s="2"/>
      <c r="L778" s="2"/>
      <c r="M778" s="2"/>
      <c r="N778" s="2"/>
      <c r="O778" s="3"/>
      <c r="P778" s="4"/>
    </row>
    <row r="779" spans="1:16" ht="12.75" x14ac:dyDescent="0.2">
      <c r="A779" s="2"/>
      <c r="B779" s="2"/>
      <c r="C779" s="2"/>
      <c r="D779" s="2"/>
      <c r="E779" s="2"/>
      <c r="F779" s="2"/>
      <c r="G779" s="2"/>
      <c r="H779" s="2"/>
      <c r="I779" s="2"/>
      <c r="J779" s="2"/>
      <c r="K779" s="2"/>
      <c r="L779" s="2"/>
      <c r="M779" s="2"/>
      <c r="N779" s="2"/>
      <c r="O779" s="3"/>
      <c r="P779" s="4"/>
    </row>
    <row r="780" spans="1:16" ht="12.75" x14ac:dyDescent="0.2">
      <c r="A780" s="2"/>
      <c r="B780" s="2"/>
      <c r="C780" s="2"/>
      <c r="D780" s="2"/>
      <c r="E780" s="2"/>
      <c r="F780" s="2"/>
      <c r="G780" s="2"/>
      <c r="H780" s="2"/>
      <c r="I780" s="2"/>
      <c r="J780" s="2"/>
      <c r="K780" s="2"/>
      <c r="L780" s="2"/>
      <c r="M780" s="2"/>
      <c r="N780" s="2"/>
      <c r="O780" s="3"/>
      <c r="P780" s="4"/>
    </row>
    <row r="781" spans="1:16" ht="12.75" x14ac:dyDescent="0.2">
      <c r="A781" s="2"/>
      <c r="B781" s="2"/>
      <c r="C781" s="2"/>
      <c r="D781" s="2"/>
      <c r="E781" s="2"/>
      <c r="F781" s="2"/>
      <c r="G781" s="2"/>
      <c r="H781" s="2"/>
      <c r="I781" s="2"/>
      <c r="J781" s="2"/>
      <c r="K781" s="2"/>
      <c r="L781" s="2"/>
      <c r="M781" s="2"/>
      <c r="N781" s="2"/>
      <c r="O781" s="3"/>
      <c r="P781" s="4"/>
    </row>
    <row r="782" spans="1:16" ht="12.75" x14ac:dyDescent="0.2">
      <c r="A782" s="2"/>
      <c r="B782" s="2"/>
      <c r="C782" s="2"/>
      <c r="D782" s="2"/>
      <c r="E782" s="2"/>
      <c r="F782" s="2"/>
      <c r="G782" s="2"/>
      <c r="H782" s="2"/>
      <c r="I782" s="2"/>
      <c r="J782" s="2"/>
      <c r="K782" s="2"/>
      <c r="L782" s="2"/>
      <c r="M782" s="2"/>
      <c r="N782" s="2"/>
      <c r="O782" s="3"/>
      <c r="P782" s="4"/>
    </row>
    <row r="783" spans="1:16" ht="12.75" x14ac:dyDescent="0.2">
      <c r="A783" s="2"/>
      <c r="B783" s="2"/>
      <c r="C783" s="2"/>
      <c r="D783" s="2"/>
      <c r="E783" s="2"/>
      <c r="F783" s="2"/>
      <c r="G783" s="2"/>
      <c r="H783" s="2"/>
      <c r="I783" s="2"/>
      <c r="J783" s="2"/>
      <c r="K783" s="2"/>
      <c r="L783" s="2"/>
      <c r="M783" s="2"/>
      <c r="N783" s="2"/>
      <c r="O783" s="3"/>
      <c r="P783" s="4"/>
    </row>
    <row r="784" spans="1:16" ht="12.75" x14ac:dyDescent="0.2">
      <c r="A784" s="2"/>
      <c r="B784" s="2"/>
      <c r="C784" s="2"/>
      <c r="D784" s="2"/>
      <c r="E784" s="2"/>
      <c r="F784" s="2"/>
      <c r="G784" s="2"/>
      <c r="H784" s="2"/>
      <c r="I784" s="2"/>
      <c r="J784" s="2"/>
      <c r="K784" s="2"/>
      <c r="L784" s="2"/>
      <c r="M784" s="2"/>
      <c r="N784" s="2"/>
      <c r="O784" s="3"/>
      <c r="P784" s="4"/>
    </row>
    <row r="785" spans="1:16" ht="12.75" x14ac:dyDescent="0.2">
      <c r="A785" s="2"/>
      <c r="B785" s="2"/>
      <c r="C785" s="2"/>
      <c r="D785" s="2"/>
      <c r="E785" s="2"/>
      <c r="F785" s="2"/>
      <c r="G785" s="2"/>
      <c r="H785" s="2"/>
      <c r="I785" s="2"/>
      <c r="J785" s="2"/>
      <c r="K785" s="2"/>
      <c r="L785" s="2"/>
      <c r="M785" s="2"/>
      <c r="N785" s="2"/>
      <c r="O785" s="3"/>
      <c r="P785" s="4"/>
    </row>
    <row r="786" spans="1:16" ht="12.75" x14ac:dyDescent="0.2">
      <c r="A786" s="2"/>
      <c r="B786" s="2"/>
      <c r="C786" s="2"/>
      <c r="D786" s="2"/>
      <c r="E786" s="2"/>
      <c r="F786" s="2"/>
      <c r="G786" s="2"/>
      <c r="H786" s="2"/>
      <c r="I786" s="2"/>
      <c r="J786" s="2"/>
      <c r="K786" s="2"/>
      <c r="L786" s="2"/>
      <c r="M786" s="2"/>
      <c r="N786" s="2"/>
      <c r="O786" s="3"/>
      <c r="P786" s="4"/>
    </row>
    <row r="787" spans="1:16" ht="12.75" x14ac:dyDescent="0.2">
      <c r="A787" s="2"/>
      <c r="B787" s="2"/>
      <c r="C787" s="2"/>
      <c r="D787" s="2"/>
      <c r="E787" s="2"/>
      <c r="F787" s="2"/>
      <c r="G787" s="2"/>
      <c r="H787" s="2"/>
      <c r="I787" s="2"/>
      <c r="J787" s="2"/>
      <c r="K787" s="2"/>
      <c r="L787" s="2"/>
      <c r="M787" s="2"/>
      <c r="N787" s="2"/>
      <c r="O787" s="3"/>
      <c r="P787" s="4"/>
    </row>
    <row r="788" spans="1:16" ht="12.75" x14ac:dyDescent="0.2">
      <c r="A788" s="2"/>
      <c r="B788" s="2"/>
      <c r="C788" s="2"/>
      <c r="D788" s="2"/>
      <c r="E788" s="2"/>
      <c r="F788" s="2"/>
      <c r="G788" s="2"/>
      <c r="H788" s="2"/>
      <c r="I788" s="2"/>
      <c r="J788" s="2"/>
      <c r="K788" s="2"/>
      <c r="L788" s="2"/>
      <c r="M788" s="2"/>
      <c r="N788" s="2"/>
      <c r="O788" s="3"/>
      <c r="P788" s="4"/>
    </row>
    <row r="789" spans="1:16" ht="12.75" x14ac:dyDescent="0.2">
      <c r="A789" s="2"/>
      <c r="B789" s="2"/>
      <c r="C789" s="2"/>
      <c r="D789" s="2"/>
      <c r="E789" s="2"/>
      <c r="F789" s="2"/>
      <c r="G789" s="2"/>
      <c r="H789" s="2"/>
      <c r="I789" s="2"/>
      <c r="J789" s="2"/>
      <c r="K789" s="2"/>
      <c r="L789" s="2"/>
      <c r="M789" s="2"/>
      <c r="N789" s="2"/>
      <c r="O789" s="3"/>
      <c r="P789" s="4"/>
    </row>
    <row r="790" spans="1:16" ht="12.75" x14ac:dyDescent="0.2">
      <c r="A790" s="2"/>
      <c r="B790" s="2"/>
      <c r="C790" s="2"/>
      <c r="D790" s="2"/>
      <c r="E790" s="2"/>
      <c r="F790" s="2"/>
      <c r="G790" s="2"/>
      <c r="H790" s="2"/>
      <c r="I790" s="2"/>
      <c r="J790" s="2"/>
      <c r="K790" s="2"/>
      <c r="L790" s="2"/>
      <c r="M790" s="2"/>
      <c r="N790" s="2"/>
      <c r="O790" s="3"/>
      <c r="P790" s="4"/>
    </row>
    <row r="791" spans="1:16" ht="12.75" x14ac:dyDescent="0.2">
      <c r="A791" s="2"/>
      <c r="B791" s="2"/>
      <c r="C791" s="2"/>
      <c r="D791" s="2"/>
      <c r="E791" s="2"/>
      <c r="F791" s="2"/>
      <c r="G791" s="2"/>
      <c r="H791" s="2"/>
      <c r="I791" s="2"/>
      <c r="J791" s="2"/>
      <c r="K791" s="2"/>
      <c r="L791" s="2"/>
      <c r="M791" s="2"/>
      <c r="N791" s="2"/>
      <c r="O791" s="3"/>
      <c r="P791" s="4"/>
    </row>
    <row r="792" spans="1:16" ht="12.75" x14ac:dyDescent="0.2">
      <c r="A792" s="2"/>
      <c r="B792" s="2"/>
      <c r="C792" s="2"/>
      <c r="D792" s="2"/>
      <c r="E792" s="2"/>
      <c r="F792" s="2"/>
      <c r="G792" s="2"/>
      <c r="H792" s="2"/>
      <c r="I792" s="2"/>
      <c r="J792" s="2"/>
      <c r="K792" s="2"/>
      <c r="L792" s="2"/>
      <c r="M792" s="2"/>
      <c r="N792" s="2"/>
      <c r="O792" s="3"/>
      <c r="P792" s="4"/>
    </row>
    <row r="793" spans="1:16" ht="12.75" x14ac:dyDescent="0.2">
      <c r="A793" s="2"/>
      <c r="B793" s="2"/>
      <c r="C793" s="2"/>
      <c r="D793" s="2"/>
      <c r="E793" s="2"/>
      <c r="F793" s="2"/>
      <c r="G793" s="2"/>
      <c r="H793" s="2"/>
      <c r="I793" s="2"/>
      <c r="J793" s="2"/>
      <c r="K793" s="2"/>
      <c r="L793" s="2"/>
      <c r="M793" s="2"/>
      <c r="N793" s="2"/>
      <c r="O793" s="3"/>
      <c r="P793" s="4"/>
    </row>
    <row r="794" spans="1:16" ht="12.75" x14ac:dyDescent="0.2">
      <c r="A794" s="2"/>
      <c r="B794" s="2"/>
      <c r="C794" s="2"/>
      <c r="D794" s="2"/>
      <c r="E794" s="2"/>
      <c r="F794" s="2"/>
      <c r="G794" s="2"/>
      <c r="H794" s="2"/>
      <c r="I794" s="2"/>
      <c r="J794" s="2"/>
      <c r="K794" s="2"/>
      <c r="L794" s="2"/>
      <c r="M794" s="2"/>
      <c r="N794" s="2"/>
      <c r="O794" s="3"/>
      <c r="P794" s="4"/>
    </row>
    <row r="795" spans="1:16" ht="12.75" x14ac:dyDescent="0.2">
      <c r="A795" s="2"/>
      <c r="B795" s="2"/>
      <c r="C795" s="2"/>
      <c r="D795" s="2"/>
      <c r="E795" s="2"/>
      <c r="F795" s="2"/>
      <c r="G795" s="2"/>
      <c r="H795" s="2"/>
      <c r="I795" s="2"/>
      <c r="J795" s="2"/>
      <c r="K795" s="2"/>
      <c r="L795" s="2"/>
      <c r="M795" s="2"/>
      <c r="N795" s="2"/>
      <c r="O795" s="3"/>
      <c r="P795" s="4"/>
    </row>
    <row r="796" spans="1:16" ht="12.75" x14ac:dyDescent="0.2">
      <c r="A796" s="2"/>
      <c r="B796" s="2"/>
      <c r="C796" s="2"/>
      <c r="D796" s="2"/>
      <c r="E796" s="2"/>
      <c r="F796" s="2"/>
      <c r="G796" s="2"/>
      <c r="H796" s="2"/>
      <c r="I796" s="2"/>
      <c r="J796" s="2"/>
      <c r="K796" s="2"/>
      <c r="L796" s="2"/>
      <c r="M796" s="2"/>
      <c r="N796" s="2"/>
      <c r="O796" s="3"/>
      <c r="P796" s="4"/>
    </row>
    <row r="797" spans="1:16" ht="12.75" x14ac:dyDescent="0.2">
      <c r="A797" s="2"/>
      <c r="B797" s="2"/>
      <c r="C797" s="2"/>
      <c r="D797" s="2"/>
      <c r="E797" s="2"/>
      <c r="F797" s="2"/>
      <c r="G797" s="2"/>
      <c r="H797" s="2"/>
      <c r="I797" s="2"/>
      <c r="J797" s="2"/>
      <c r="K797" s="2"/>
      <c r="L797" s="2"/>
      <c r="M797" s="2"/>
      <c r="N797" s="2"/>
      <c r="O797" s="3"/>
      <c r="P797" s="4"/>
    </row>
    <row r="798" spans="1:16" ht="12.75" x14ac:dyDescent="0.2">
      <c r="A798" s="2"/>
      <c r="B798" s="2"/>
      <c r="C798" s="2"/>
      <c r="D798" s="2"/>
      <c r="E798" s="2"/>
      <c r="F798" s="2"/>
      <c r="G798" s="2"/>
      <c r="H798" s="2"/>
      <c r="I798" s="2"/>
      <c r="J798" s="2"/>
      <c r="K798" s="2"/>
      <c r="L798" s="2"/>
      <c r="M798" s="2"/>
      <c r="N798" s="2"/>
      <c r="O798" s="3"/>
      <c r="P798" s="4"/>
    </row>
    <row r="799" spans="1:16" ht="12.75" x14ac:dyDescent="0.2">
      <c r="A799" s="2"/>
      <c r="B799" s="2"/>
      <c r="C799" s="2"/>
      <c r="D799" s="2"/>
      <c r="E799" s="2"/>
      <c r="F799" s="2"/>
      <c r="G799" s="2"/>
      <c r="H799" s="2"/>
      <c r="I799" s="2"/>
      <c r="J799" s="2"/>
      <c r="K799" s="2"/>
      <c r="L799" s="2"/>
      <c r="M799" s="2"/>
      <c r="N799" s="2"/>
      <c r="O799" s="3"/>
      <c r="P799" s="4"/>
    </row>
    <row r="800" spans="1:16" ht="12.75" x14ac:dyDescent="0.2">
      <c r="A800" s="2"/>
      <c r="B800" s="2"/>
      <c r="C800" s="2"/>
      <c r="D800" s="2"/>
      <c r="E800" s="2"/>
      <c r="F800" s="2"/>
      <c r="G800" s="2"/>
      <c r="H800" s="2"/>
      <c r="I800" s="2"/>
      <c r="J800" s="2"/>
      <c r="K800" s="2"/>
      <c r="L800" s="2"/>
      <c r="M800" s="2"/>
      <c r="N800" s="2"/>
      <c r="O800" s="3"/>
      <c r="P800" s="4"/>
    </row>
    <row r="801" spans="1:16" ht="12.75" x14ac:dyDescent="0.2">
      <c r="A801" s="2"/>
      <c r="B801" s="2"/>
      <c r="C801" s="2"/>
      <c r="D801" s="2"/>
      <c r="E801" s="2"/>
      <c r="F801" s="2"/>
      <c r="G801" s="2"/>
      <c r="H801" s="2"/>
      <c r="I801" s="2"/>
      <c r="J801" s="2"/>
      <c r="K801" s="2"/>
      <c r="L801" s="2"/>
      <c r="M801" s="2"/>
      <c r="N801" s="2"/>
      <c r="O801" s="3"/>
      <c r="P801" s="4"/>
    </row>
    <row r="802" spans="1:16" ht="12.75" x14ac:dyDescent="0.2">
      <c r="A802" s="2"/>
      <c r="B802" s="2"/>
      <c r="C802" s="2"/>
      <c r="D802" s="2"/>
      <c r="E802" s="2"/>
      <c r="F802" s="2"/>
      <c r="G802" s="2"/>
      <c r="H802" s="2"/>
      <c r="I802" s="2"/>
      <c r="J802" s="2"/>
      <c r="K802" s="2"/>
      <c r="L802" s="2"/>
      <c r="M802" s="2"/>
      <c r="N802" s="2"/>
      <c r="O802" s="3"/>
      <c r="P802" s="4"/>
    </row>
    <row r="803" spans="1:16" ht="12.75" x14ac:dyDescent="0.2">
      <c r="A803" s="2"/>
      <c r="B803" s="2"/>
      <c r="C803" s="2"/>
      <c r="D803" s="2"/>
      <c r="E803" s="2"/>
      <c r="F803" s="2"/>
      <c r="G803" s="2"/>
      <c r="H803" s="2"/>
      <c r="I803" s="2"/>
      <c r="J803" s="2"/>
      <c r="K803" s="2"/>
      <c r="L803" s="2"/>
      <c r="M803" s="2"/>
      <c r="N803" s="2"/>
      <c r="O803" s="3"/>
      <c r="P803" s="4"/>
    </row>
    <row r="804" spans="1:16" ht="12.75" x14ac:dyDescent="0.2">
      <c r="A804" s="2"/>
      <c r="B804" s="2"/>
      <c r="C804" s="2"/>
      <c r="D804" s="2"/>
      <c r="E804" s="2"/>
      <c r="F804" s="2"/>
      <c r="G804" s="2"/>
      <c r="H804" s="2"/>
      <c r="I804" s="2"/>
      <c r="J804" s="2"/>
      <c r="K804" s="2"/>
      <c r="L804" s="2"/>
      <c r="M804" s="2"/>
      <c r="N804" s="2"/>
      <c r="O804" s="3"/>
      <c r="P804" s="4"/>
    </row>
    <row r="805" spans="1:16" ht="12.75" x14ac:dyDescent="0.2">
      <c r="A805" s="2"/>
      <c r="B805" s="2"/>
      <c r="C805" s="2"/>
      <c r="D805" s="2"/>
      <c r="E805" s="2"/>
      <c r="F805" s="2"/>
      <c r="G805" s="2"/>
      <c r="H805" s="2"/>
      <c r="I805" s="2"/>
      <c r="J805" s="2"/>
      <c r="K805" s="2"/>
      <c r="L805" s="2"/>
      <c r="M805" s="2"/>
      <c r="N805" s="2"/>
      <c r="O805" s="3"/>
      <c r="P805" s="4"/>
    </row>
    <row r="806" spans="1:16" ht="12.75" x14ac:dyDescent="0.2">
      <c r="A806" s="2"/>
      <c r="B806" s="2"/>
      <c r="C806" s="2"/>
      <c r="D806" s="2"/>
      <c r="E806" s="2"/>
      <c r="F806" s="2"/>
      <c r="G806" s="2"/>
      <c r="H806" s="2"/>
      <c r="I806" s="2"/>
      <c r="J806" s="2"/>
      <c r="K806" s="2"/>
      <c r="L806" s="2"/>
      <c r="M806" s="2"/>
      <c r="N806" s="2"/>
      <c r="O806" s="3"/>
      <c r="P806" s="4"/>
    </row>
    <row r="807" spans="1:16" ht="12.75" x14ac:dyDescent="0.2">
      <c r="A807" s="2"/>
      <c r="B807" s="2"/>
      <c r="C807" s="2"/>
      <c r="D807" s="2"/>
      <c r="E807" s="2"/>
      <c r="F807" s="2"/>
      <c r="G807" s="2"/>
      <c r="H807" s="2"/>
      <c r="I807" s="2"/>
      <c r="J807" s="2"/>
      <c r="K807" s="2"/>
      <c r="L807" s="2"/>
      <c r="M807" s="2"/>
      <c r="N807" s="2"/>
      <c r="O807" s="3"/>
      <c r="P807" s="4"/>
    </row>
    <row r="808" spans="1:16" ht="12.75" x14ac:dyDescent="0.2">
      <c r="A808" s="2"/>
      <c r="B808" s="2"/>
      <c r="C808" s="2"/>
      <c r="D808" s="2"/>
      <c r="E808" s="2"/>
      <c r="F808" s="2"/>
      <c r="G808" s="2"/>
      <c r="H808" s="2"/>
      <c r="I808" s="2"/>
      <c r="J808" s="2"/>
      <c r="K808" s="2"/>
      <c r="L808" s="2"/>
      <c r="M808" s="2"/>
      <c r="N808" s="2"/>
      <c r="O808" s="3"/>
      <c r="P808" s="4"/>
    </row>
    <row r="809" spans="1:16" ht="12.75" x14ac:dyDescent="0.2">
      <c r="A809" s="2"/>
      <c r="B809" s="2"/>
      <c r="C809" s="2"/>
      <c r="D809" s="2"/>
      <c r="E809" s="2"/>
      <c r="F809" s="2"/>
      <c r="G809" s="2"/>
      <c r="H809" s="2"/>
      <c r="I809" s="2"/>
      <c r="J809" s="2"/>
      <c r="K809" s="2"/>
      <c r="L809" s="2"/>
      <c r="M809" s="2"/>
      <c r="N809" s="2"/>
      <c r="O809" s="3"/>
      <c r="P809" s="4"/>
    </row>
    <row r="810" spans="1:16" ht="12.75" x14ac:dyDescent="0.2">
      <c r="A810" s="2"/>
      <c r="B810" s="2"/>
      <c r="C810" s="2"/>
      <c r="D810" s="2"/>
      <c r="E810" s="2"/>
      <c r="F810" s="2"/>
      <c r="G810" s="2"/>
      <c r="H810" s="2"/>
      <c r="I810" s="2"/>
      <c r="J810" s="2"/>
      <c r="K810" s="2"/>
      <c r="L810" s="2"/>
      <c r="M810" s="2"/>
      <c r="N810" s="2"/>
      <c r="O810" s="3"/>
      <c r="P810" s="4"/>
    </row>
    <row r="811" spans="1:16" ht="12.75" x14ac:dyDescent="0.2">
      <c r="A811" s="2"/>
      <c r="B811" s="2"/>
      <c r="C811" s="2"/>
      <c r="D811" s="2"/>
      <c r="E811" s="2"/>
      <c r="F811" s="2"/>
      <c r="G811" s="2"/>
      <c r="H811" s="2"/>
      <c r="I811" s="2"/>
      <c r="J811" s="2"/>
      <c r="K811" s="2"/>
      <c r="L811" s="2"/>
      <c r="M811" s="2"/>
      <c r="N811" s="2"/>
      <c r="O811" s="3"/>
      <c r="P811" s="4"/>
    </row>
    <row r="812" spans="1:16" ht="12.75" x14ac:dyDescent="0.2">
      <c r="A812" s="2"/>
      <c r="B812" s="2"/>
      <c r="C812" s="2"/>
      <c r="D812" s="2"/>
      <c r="E812" s="2"/>
      <c r="F812" s="2"/>
      <c r="G812" s="2"/>
      <c r="H812" s="2"/>
      <c r="I812" s="2"/>
      <c r="J812" s="2"/>
      <c r="K812" s="2"/>
      <c r="L812" s="2"/>
      <c r="M812" s="2"/>
      <c r="N812" s="2"/>
      <c r="O812" s="3"/>
      <c r="P812" s="4"/>
    </row>
    <row r="813" spans="1:16" ht="12.75" x14ac:dyDescent="0.2">
      <c r="A813" s="2"/>
      <c r="B813" s="2"/>
      <c r="C813" s="2"/>
      <c r="D813" s="2"/>
      <c r="E813" s="2"/>
      <c r="F813" s="2"/>
      <c r="G813" s="2"/>
      <c r="H813" s="2"/>
      <c r="I813" s="2"/>
      <c r="J813" s="2"/>
      <c r="K813" s="2"/>
      <c r="L813" s="2"/>
      <c r="M813" s="2"/>
      <c r="N813" s="2"/>
      <c r="O813" s="3"/>
      <c r="P813" s="4"/>
    </row>
    <row r="814" spans="1:16" ht="12.75" x14ac:dyDescent="0.2">
      <c r="A814" s="2"/>
      <c r="B814" s="2"/>
      <c r="C814" s="2"/>
      <c r="D814" s="2"/>
      <c r="E814" s="2"/>
      <c r="F814" s="2"/>
      <c r="G814" s="2"/>
      <c r="H814" s="2"/>
      <c r="I814" s="2"/>
      <c r="J814" s="2"/>
      <c r="K814" s="2"/>
      <c r="L814" s="2"/>
      <c r="M814" s="2"/>
      <c r="N814" s="2"/>
      <c r="O814" s="3"/>
      <c r="P814" s="4"/>
    </row>
    <row r="815" spans="1:16" ht="12.75" x14ac:dyDescent="0.2">
      <c r="A815" s="2"/>
      <c r="B815" s="2"/>
      <c r="C815" s="2"/>
      <c r="D815" s="2"/>
      <c r="E815" s="2"/>
      <c r="F815" s="2"/>
      <c r="G815" s="2"/>
      <c r="H815" s="2"/>
      <c r="I815" s="2"/>
      <c r="J815" s="2"/>
      <c r="K815" s="2"/>
      <c r="L815" s="2"/>
      <c r="M815" s="2"/>
      <c r="N815" s="2"/>
      <c r="O815" s="3"/>
      <c r="P815" s="4"/>
    </row>
    <row r="816" spans="1:16" ht="12.75" x14ac:dyDescent="0.2">
      <c r="A816" s="2"/>
      <c r="B816" s="2"/>
      <c r="C816" s="2"/>
      <c r="D816" s="2"/>
      <c r="E816" s="2"/>
      <c r="F816" s="2"/>
      <c r="G816" s="2"/>
      <c r="H816" s="2"/>
      <c r="I816" s="2"/>
      <c r="J816" s="2"/>
      <c r="K816" s="2"/>
      <c r="L816" s="2"/>
      <c r="M816" s="2"/>
      <c r="N816" s="2"/>
      <c r="O816" s="3"/>
      <c r="P816" s="4"/>
    </row>
    <row r="817" spans="1:16" ht="12.75" x14ac:dyDescent="0.2">
      <c r="A817" s="2"/>
      <c r="B817" s="2"/>
      <c r="C817" s="2"/>
      <c r="D817" s="2"/>
      <c r="E817" s="2"/>
      <c r="F817" s="2"/>
      <c r="G817" s="2"/>
      <c r="H817" s="2"/>
      <c r="I817" s="2"/>
      <c r="J817" s="2"/>
      <c r="K817" s="2"/>
      <c r="L817" s="2"/>
      <c r="M817" s="2"/>
      <c r="N817" s="2"/>
      <c r="O817" s="3"/>
      <c r="P817" s="4"/>
    </row>
    <row r="818" spans="1:16" ht="12.75" x14ac:dyDescent="0.2">
      <c r="A818" s="2"/>
      <c r="B818" s="2"/>
      <c r="C818" s="2"/>
      <c r="D818" s="2"/>
      <c r="E818" s="2"/>
      <c r="F818" s="2"/>
      <c r="G818" s="2"/>
      <c r="H818" s="2"/>
      <c r="I818" s="2"/>
      <c r="J818" s="2"/>
      <c r="K818" s="2"/>
      <c r="L818" s="2"/>
      <c r="M818" s="2"/>
      <c r="N818" s="2"/>
      <c r="O818" s="3"/>
      <c r="P818" s="4"/>
    </row>
    <row r="819" spans="1:16" ht="12.75" x14ac:dyDescent="0.2">
      <c r="A819" s="2"/>
      <c r="B819" s="2"/>
      <c r="C819" s="2"/>
      <c r="D819" s="2"/>
      <c r="E819" s="2"/>
      <c r="F819" s="2"/>
      <c r="G819" s="2"/>
      <c r="H819" s="2"/>
      <c r="I819" s="2"/>
      <c r="J819" s="2"/>
      <c r="K819" s="2"/>
      <c r="L819" s="2"/>
      <c r="M819" s="2"/>
      <c r="N819" s="2"/>
      <c r="O819" s="3"/>
      <c r="P819" s="4"/>
    </row>
    <row r="820" spans="1:16" ht="12.75" x14ac:dyDescent="0.2">
      <c r="A820" s="2"/>
      <c r="B820" s="2"/>
      <c r="C820" s="2"/>
      <c r="D820" s="2"/>
      <c r="E820" s="2"/>
      <c r="F820" s="2"/>
      <c r="G820" s="2"/>
      <c r="H820" s="2"/>
      <c r="I820" s="2"/>
      <c r="J820" s="2"/>
      <c r="K820" s="2"/>
      <c r="L820" s="2"/>
      <c r="M820" s="2"/>
      <c r="N820" s="2"/>
      <c r="O820" s="3"/>
      <c r="P820" s="4"/>
    </row>
    <row r="821" spans="1:16" ht="12.75" x14ac:dyDescent="0.2">
      <c r="A821" s="2"/>
      <c r="B821" s="2"/>
      <c r="C821" s="2"/>
      <c r="D821" s="2"/>
      <c r="E821" s="2"/>
      <c r="F821" s="2"/>
      <c r="G821" s="2"/>
      <c r="H821" s="2"/>
      <c r="I821" s="2"/>
      <c r="J821" s="2"/>
      <c r="K821" s="2"/>
      <c r="L821" s="2"/>
      <c r="M821" s="2"/>
      <c r="N821" s="2"/>
      <c r="O821" s="3"/>
      <c r="P821" s="4"/>
    </row>
    <row r="822" spans="1:16" ht="12.75" x14ac:dyDescent="0.2">
      <c r="A822" s="2"/>
      <c r="B822" s="2"/>
      <c r="C822" s="2"/>
      <c r="D822" s="2"/>
      <c r="E822" s="2"/>
      <c r="F822" s="2"/>
      <c r="G822" s="2"/>
      <c r="H822" s="2"/>
      <c r="I822" s="2"/>
      <c r="J822" s="2"/>
      <c r="K822" s="2"/>
      <c r="L822" s="2"/>
      <c r="M822" s="2"/>
      <c r="N822" s="2"/>
      <c r="O822" s="3"/>
      <c r="P822" s="4"/>
    </row>
    <row r="823" spans="1:16" ht="12.75" x14ac:dyDescent="0.2">
      <c r="A823" s="2"/>
      <c r="B823" s="2"/>
      <c r="C823" s="2"/>
      <c r="D823" s="2"/>
      <c r="E823" s="2"/>
      <c r="F823" s="2"/>
      <c r="G823" s="2"/>
      <c r="H823" s="2"/>
      <c r="I823" s="2"/>
      <c r="J823" s="2"/>
      <c r="K823" s="2"/>
      <c r="L823" s="2"/>
      <c r="M823" s="2"/>
      <c r="N823" s="2"/>
      <c r="O823" s="3"/>
      <c r="P823" s="4"/>
    </row>
    <row r="824" spans="1:16" ht="12.75" x14ac:dyDescent="0.2">
      <c r="A824" s="2"/>
      <c r="B824" s="2"/>
      <c r="C824" s="2"/>
      <c r="D824" s="2"/>
      <c r="E824" s="2"/>
      <c r="F824" s="2"/>
      <c r="G824" s="2"/>
      <c r="H824" s="2"/>
      <c r="I824" s="2"/>
      <c r="J824" s="2"/>
      <c r="K824" s="2"/>
      <c r="L824" s="2"/>
      <c r="M824" s="2"/>
      <c r="N824" s="2"/>
      <c r="O824" s="3"/>
      <c r="P824" s="4"/>
    </row>
    <row r="825" spans="1:16" ht="12.75" x14ac:dyDescent="0.2">
      <c r="A825" s="2"/>
      <c r="B825" s="2"/>
      <c r="C825" s="2"/>
      <c r="D825" s="2"/>
      <c r="E825" s="2"/>
      <c r="F825" s="2"/>
      <c r="G825" s="2"/>
      <c r="H825" s="2"/>
      <c r="I825" s="2"/>
      <c r="J825" s="2"/>
      <c r="K825" s="2"/>
      <c r="L825" s="2"/>
      <c r="M825" s="2"/>
      <c r="N825" s="2"/>
      <c r="O825" s="3"/>
      <c r="P825" s="4"/>
    </row>
    <row r="826" spans="1:16" ht="12.75" x14ac:dyDescent="0.2">
      <c r="A826" s="2"/>
      <c r="B826" s="2"/>
      <c r="C826" s="2"/>
      <c r="D826" s="2"/>
      <c r="E826" s="2"/>
      <c r="F826" s="2"/>
      <c r="G826" s="2"/>
      <c r="H826" s="2"/>
      <c r="I826" s="2"/>
      <c r="J826" s="2"/>
      <c r="K826" s="2"/>
      <c r="L826" s="2"/>
      <c r="M826" s="2"/>
      <c r="N826" s="2"/>
      <c r="O826" s="3"/>
      <c r="P826" s="4"/>
    </row>
    <row r="827" spans="1:16" ht="12.75" x14ac:dyDescent="0.2">
      <c r="A827" s="2"/>
      <c r="B827" s="2"/>
      <c r="C827" s="2"/>
      <c r="D827" s="2"/>
      <c r="E827" s="2"/>
      <c r="F827" s="2"/>
      <c r="G827" s="2"/>
      <c r="H827" s="2"/>
      <c r="I827" s="2"/>
      <c r="J827" s="2"/>
      <c r="K827" s="2"/>
      <c r="L827" s="2"/>
      <c r="M827" s="2"/>
      <c r="N827" s="2"/>
      <c r="O827" s="3"/>
      <c r="P827" s="4"/>
    </row>
    <row r="828" spans="1:16" ht="12.75" x14ac:dyDescent="0.2">
      <c r="A828" s="2"/>
      <c r="B828" s="2"/>
      <c r="C828" s="2"/>
      <c r="D828" s="2"/>
      <c r="E828" s="2"/>
      <c r="F828" s="2"/>
      <c r="G828" s="2"/>
      <c r="H828" s="2"/>
      <c r="I828" s="2"/>
      <c r="J828" s="2"/>
      <c r="K828" s="2"/>
      <c r="L828" s="2"/>
      <c r="M828" s="2"/>
      <c r="N828" s="2"/>
      <c r="O828" s="3"/>
      <c r="P828" s="4"/>
    </row>
    <row r="829" spans="1:16" ht="12.75" x14ac:dyDescent="0.2">
      <c r="A829" s="2"/>
      <c r="B829" s="2"/>
      <c r="C829" s="2"/>
      <c r="D829" s="2"/>
      <c r="E829" s="2"/>
      <c r="F829" s="2"/>
      <c r="G829" s="2"/>
      <c r="H829" s="2"/>
      <c r="I829" s="2"/>
      <c r="J829" s="2"/>
      <c r="K829" s="2"/>
      <c r="L829" s="2"/>
      <c r="M829" s="2"/>
      <c r="N829" s="2"/>
      <c r="O829" s="3"/>
      <c r="P829" s="4"/>
    </row>
    <row r="830" spans="1:16" ht="12.75" x14ac:dyDescent="0.2">
      <c r="A830" s="2"/>
      <c r="B830" s="2"/>
      <c r="C830" s="2"/>
      <c r="D830" s="2"/>
      <c r="E830" s="2"/>
      <c r="F830" s="2"/>
      <c r="G830" s="2"/>
      <c r="H830" s="2"/>
      <c r="I830" s="2"/>
      <c r="J830" s="2"/>
      <c r="K830" s="2"/>
      <c r="L830" s="2"/>
      <c r="M830" s="2"/>
      <c r="N830" s="2"/>
      <c r="O830" s="3"/>
      <c r="P830" s="4"/>
    </row>
    <row r="831" spans="1:16" ht="12.75" x14ac:dyDescent="0.2">
      <c r="A831" s="2"/>
      <c r="B831" s="2"/>
      <c r="C831" s="2"/>
      <c r="D831" s="2"/>
      <c r="E831" s="2"/>
      <c r="F831" s="2"/>
      <c r="G831" s="2"/>
      <c r="H831" s="2"/>
      <c r="I831" s="2"/>
      <c r="J831" s="2"/>
      <c r="K831" s="2"/>
      <c r="L831" s="2"/>
      <c r="M831" s="2"/>
      <c r="N831" s="2"/>
      <c r="O831" s="3"/>
      <c r="P831" s="4"/>
    </row>
    <row r="832" spans="1:16" ht="12.75" x14ac:dyDescent="0.2">
      <c r="A832" s="2"/>
      <c r="B832" s="2"/>
      <c r="C832" s="2"/>
      <c r="D832" s="2"/>
      <c r="E832" s="2"/>
      <c r="F832" s="2"/>
      <c r="G832" s="2"/>
      <c r="H832" s="2"/>
      <c r="I832" s="2"/>
      <c r="J832" s="2"/>
      <c r="K832" s="2"/>
      <c r="L832" s="2"/>
      <c r="M832" s="2"/>
      <c r="N832" s="2"/>
      <c r="O832" s="3"/>
      <c r="P832" s="4"/>
    </row>
    <row r="833" spans="1:16" ht="12.75" x14ac:dyDescent="0.2">
      <c r="A833" s="2"/>
      <c r="B833" s="2"/>
      <c r="C833" s="2"/>
      <c r="D833" s="2"/>
      <c r="E833" s="2"/>
      <c r="F833" s="2"/>
      <c r="G833" s="2"/>
      <c r="H833" s="2"/>
      <c r="I833" s="2"/>
      <c r="J833" s="2"/>
      <c r="K833" s="2"/>
      <c r="L833" s="2"/>
      <c r="M833" s="2"/>
      <c r="N833" s="2"/>
      <c r="O833" s="3"/>
      <c r="P833" s="4"/>
    </row>
    <row r="834" spans="1:16" ht="12.75" x14ac:dyDescent="0.2">
      <c r="A834" s="2"/>
      <c r="B834" s="2"/>
      <c r="C834" s="2"/>
      <c r="D834" s="2"/>
      <c r="E834" s="2"/>
      <c r="F834" s="2"/>
      <c r="G834" s="2"/>
      <c r="H834" s="2"/>
      <c r="I834" s="2"/>
      <c r="J834" s="2"/>
      <c r="K834" s="2"/>
      <c r="L834" s="2"/>
      <c r="M834" s="2"/>
      <c r="N834" s="2"/>
      <c r="O834" s="3"/>
      <c r="P834" s="4"/>
    </row>
    <row r="835" spans="1:16" ht="12.75" x14ac:dyDescent="0.2">
      <c r="A835" s="2"/>
      <c r="B835" s="2"/>
      <c r="C835" s="2"/>
      <c r="D835" s="2"/>
      <c r="E835" s="2"/>
      <c r="F835" s="2"/>
      <c r="G835" s="2"/>
      <c r="H835" s="2"/>
      <c r="I835" s="2"/>
      <c r="J835" s="2"/>
      <c r="K835" s="2"/>
      <c r="L835" s="2"/>
      <c r="M835" s="2"/>
      <c r="N835" s="2"/>
      <c r="O835" s="3"/>
      <c r="P835" s="4"/>
    </row>
    <row r="836" spans="1:16" ht="12.75" x14ac:dyDescent="0.2">
      <c r="A836" s="2"/>
      <c r="B836" s="2"/>
      <c r="C836" s="2"/>
      <c r="D836" s="2"/>
      <c r="E836" s="2"/>
      <c r="F836" s="2"/>
      <c r="G836" s="2"/>
      <c r="H836" s="2"/>
      <c r="I836" s="2"/>
      <c r="J836" s="2"/>
      <c r="K836" s="2"/>
      <c r="L836" s="2"/>
      <c r="M836" s="2"/>
      <c r="N836" s="2"/>
      <c r="O836" s="3"/>
      <c r="P836" s="4"/>
    </row>
    <row r="837" spans="1:16" ht="12.75" x14ac:dyDescent="0.2">
      <c r="A837" s="2"/>
      <c r="B837" s="2"/>
      <c r="C837" s="2"/>
      <c r="D837" s="2"/>
      <c r="E837" s="2"/>
      <c r="F837" s="2"/>
      <c r="G837" s="2"/>
      <c r="H837" s="2"/>
      <c r="I837" s="2"/>
      <c r="J837" s="2"/>
      <c r="K837" s="2"/>
      <c r="L837" s="2"/>
      <c r="M837" s="2"/>
      <c r="N837" s="2"/>
      <c r="O837" s="3"/>
      <c r="P837" s="4"/>
    </row>
    <row r="838" spans="1:16" ht="12.75" x14ac:dyDescent="0.2">
      <c r="A838" s="2"/>
      <c r="B838" s="2"/>
      <c r="C838" s="2"/>
      <c r="D838" s="2"/>
      <c r="E838" s="2"/>
      <c r="F838" s="2"/>
      <c r="G838" s="2"/>
      <c r="H838" s="2"/>
      <c r="I838" s="2"/>
      <c r="J838" s="2"/>
      <c r="K838" s="2"/>
      <c r="L838" s="2"/>
      <c r="M838" s="2"/>
      <c r="N838" s="2"/>
      <c r="O838" s="3"/>
      <c r="P838" s="4"/>
    </row>
    <row r="839" spans="1:16" ht="12.75" x14ac:dyDescent="0.2">
      <c r="A839" s="2"/>
      <c r="B839" s="2"/>
      <c r="C839" s="2"/>
      <c r="D839" s="2"/>
      <c r="E839" s="2"/>
      <c r="F839" s="2"/>
      <c r="G839" s="2"/>
      <c r="H839" s="2"/>
      <c r="I839" s="2"/>
      <c r="J839" s="2"/>
      <c r="K839" s="2"/>
      <c r="L839" s="2"/>
      <c r="M839" s="2"/>
      <c r="N839" s="2"/>
      <c r="O839" s="3"/>
      <c r="P839" s="4"/>
    </row>
    <row r="840" spans="1:16" ht="12.75" x14ac:dyDescent="0.2">
      <c r="A840" s="2"/>
      <c r="B840" s="2"/>
      <c r="C840" s="2"/>
      <c r="D840" s="2"/>
      <c r="E840" s="2"/>
      <c r="F840" s="2"/>
      <c r="G840" s="2"/>
      <c r="H840" s="2"/>
      <c r="I840" s="2"/>
      <c r="J840" s="2"/>
      <c r="K840" s="2"/>
      <c r="L840" s="2"/>
      <c r="M840" s="2"/>
      <c r="N840" s="2"/>
      <c r="O840" s="3"/>
      <c r="P840" s="4"/>
    </row>
    <row r="841" spans="1:16" ht="12.75" x14ac:dyDescent="0.2">
      <c r="A841" s="2"/>
      <c r="B841" s="2"/>
      <c r="C841" s="2"/>
      <c r="D841" s="2"/>
      <c r="E841" s="2"/>
      <c r="F841" s="2"/>
      <c r="G841" s="2"/>
      <c r="H841" s="2"/>
      <c r="I841" s="2"/>
      <c r="J841" s="2"/>
      <c r="K841" s="2"/>
      <c r="L841" s="2"/>
      <c r="M841" s="2"/>
      <c r="N841" s="2"/>
      <c r="O841" s="3"/>
      <c r="P841" s="4"/>
    </row>
    <row r="842" spans="1:16" ht="12.75" x14ac:dyDescent="0.2">
      <c r="A842" s="2"/>
      <c r="B842" s="2"/>
      <c r="C842" s="2"/>
      <c r="D842" s="2"/>
      <c r="E842" s="2"/>
      <c r="F842" s="2"/>
      <c r="G842" s="2"/>
      <c r="H842" s="2"/>
      <c r="I842" s="2"/>
      <c r="J842" s="2"/>
      <c r="K842" s="2"/>
      <c r="L842" s="2"/>
      <c r="M842" s="2"/>
      <c r="N842" s="2"/>
      <c r="O842" s="3"/>
      <c r="P842" s="4"/>
    </row>
    <row r="843" spans="1:16" ht="12.75" x14ac:dyDescent="0.2">
      <c r="A843" s="2"/>
      <c r="B843" s="2"/>
      <c r="C843" s="2"/>
      <c r="D843" s="2"/>
      <c r="E843" s="2"/>
      <c r="F843" s="2"/>
      <c r="G843" s="2"/>
      <c r="H843" s="2"/>
      <c r="I843" s="2"/>
      <c r="J843" s="2"/>
      <c r="K843" s="2"/>
      <c r="L843" s="2"/>
      <c r="M843" s="2"/>
      <c r="N843" s="2"/>
      <c r="O843" s="3"/>
      <c r="P843" s="4"/>
    </row>
    <row r="844" spans="1:16" ht="12.75" x14ac:dyDescent="0.2">
      <c r="A844" s="2"/>
      <c r="B844" s="2"/>
      <c r="C844" s="2"/>
      <c r="D844" s="2"/>
      <c r="E844" s="2"/>
      <c r="F844" s="2"/>
      <c r="G844" s="2"/>
      <c r="H844" s="2"/>
      <c r="I844" s="2"/>
      <c r="J844" s="2"/>
      <c r="K844" s="2"/>
      <c r="L844" s="2"/>
      <c r="M844" s="2"/>
      <c r="N844" s="2"/>
      <c r="O844" s="3"/>
      <c r="P844" s="4"/>
    </row>
    <row r="845" spans="1:16" ht="12.75" x14ac:dyDescent="0.2">
      <c r="A845" s="2"/>
      <c r="B845" s="2"/>
      <c r="C845" s="2"/>
      <c r="D845" s="2"/>
      <c r="E845" s="2"/>
      <c r="F845" s="2"/>
      <c r="G845" s="2"/>
      <c r="H845" s="2"/>
      <c r="I845" s="2"/>
      <c r="J845" s="2"/>
      <c r="K845" s="2"/>
      <c r="L845" s="2"/>
      <c r="M845" s="2"/>
      <c r="N845" s="2"/>
      <c r="O845" s="3"/>
      <c r="P845" s="4"/>
    </row>
    <row r="846" spans="1:16" ht="12.75" x14ac:dyDescent="0.2">
      <c r="A846" s="2"/>
      <c r="B846" s="2"/>
      <c r="C846" s="2"/>
      <c r="D846" s="2"/>
      <c r="E846" s="2"/>
      <c r="F846" s="2"/>
      <c r="G846" s="2"/>
      <c r="H846" s="2"/>
      <c r="I846" s="2"/>
      <c r="J846" s="2"/>
      <c r="K846" s="2"/>
      <c r="L846" s="2"/>
      <c r="M846" s="2"/>
      <c r="N846" s="2"/>
      <c r="O846" s="3"/>
      <c r="P846" s="4"/>
    </row>
    <row r="847" spans="1:16" ht="12.75" x14ac:dyDescent="0.2">
      <c r="A847" s="2"/>
      <c r="B847" s="2"/>
      <c r="C847" s="2"/>
      <c r="D847" s="2"/>
      <c r="E847" s="2"/>
      <c r="F847" s="2"/>
      <c r="G847" s="2"/>
      <c r="H847" s="2"/>
      <c r="I847" s="2"/>
      <c r="J847" s="2"/>
      <c r="K847" s="2"/>
      <c r="L847" s="2"/>
      <c r="M847" s="2"/>
      <c r="N847" s="2"/>
      <c r="O847" s="3"/>
      <c r="P847" s="4"/>
    </row>
    <row r="848" spans="1:16" ht="12.75" x14ac:dyDescent="0.2">
      <c r="A848" s="2"/>
      <c r="B848" s="2"/>
      <c r="C848" s="2"/>
      <c r="D848" s="2"/>
      <c r="E848" s="2"/>
      <c r="F848" s="2"/>
      <c r="G848" s="2"/>
      <c r="H848" s="2"/>
      <c r="I848" s="2"/>
      <c r="J848" s="2"/>
      <c r="K848" s="2"/>
      <c r="L848" s="2"/>
      <c r="M848" s="2"/>
      <c r="N848" s="2"/>
      <c r="O848" s="3"/>
      <c r="P848" s="4"/>
    </row>
    <row r="849" spans="1:16" ht="12.75" x14ac:dyDescent="0.2">
      <c r="A849" s="2"/>
      <c r="B849" s="2"/>
      <c r="C849" s="2"/>
      <c r="D849" s="2"/>
      <c r="E849" s="2"/>
      <c r="F849" s="2"/>
      <c r="G849" s="2"/>
      <c r="H849" s="2"/>
      <c r="I849" s="2"/>
      <c r="J849" s="2"/>
      <c r="K849" s="2"/>
      <c r="L849" s="2"/>
      <c r="M849" s="2"/>
      <c r="N849" s="2"/>
      <c r="O849" s="3"/>
      <c r="P849" s="4"/>
    </row>
    <row r="850" spans="1:16" ht="12.75" x14ac:dyDescent="0.2">
      <c r="A850" s="2"/>
      <c r="B850" s="2"/>
      <c r="C850" s="2"/>
      <c r="D850" s="2"/>
      <c r="E850" s="2"/>
      <c r="F850" s="2"/>
      <c r="G850" s="2"/>
      <c r="H850" s="2"/>
      <c r="I850" s="2"/>
      <c r="J850" s="2"/>
      <c r="K850" s="2"/>
      <c r="L850" s="2"/>
      <c r="M850" s="2"/>
      <c r="N850" s="2"/>
      <c r="O850" s="3"/>
      <c r="P850" s="4"/>
    </row>
    <row r="851" spans="1:16" ht="12.75" x14ac:dyDescent="0.2">
      <c r="A851" s="2"/>
      <c r="B851" s="2"/>
      <c r="C851" s="2"/>
      <c r="D851" s="2"/>
      <c r="E851" s="2"/>
      <c r="F851" s="2"/>
      <c r="G851" s="2"/>
      <c r="H851" s="2"/>
      <c r="I851" s="2"/>
      <c r="J851" s="2"/>
      <c r="K851" s="2"/>
      <c r="L851" s="2"/>
      <c r="M851" s="2"/>
      <c r="N851" s="2"/>
      <c r="O851" s="3"/>
      <c r="P851" s="4"/>
    </row>
    <row r="852" spans="1:16" ht="12.75" x14ac:dyDescent="0.2">
      <c r="A852" s="2"/>
      <c r="B852" s="2"/>
      <c r="C852" s="2"/>
      <c r="D852" s="2"/>
      <c r="E852" s="2"/>
      <c r="F852" s="2"/>
      <c r="G852" s="2"/>
      <c r="H852" s="2"/>
      <c r="I852" s="2"/>
      <c r="J852" s="2"/>
      <c r="K852" s="2"/>
      <c r="L852" s="2"/>
      <c r="M852" s="2"/>
      <c r="N852" s="2"/>
      <c r="O852" s="3"/>
      <c r="P852" s="4"/>
    </row>
    <row r="853" spans="1:16" ht="12.75" x14ac:dyDescent="0.2">
      <c r="A853" s="2"/>
      <c r="B853" s="2"/>
      <c r="C853" s="2"/>
      <c r="D853" s="2"/>
      <c r="E853" s="2"/>
      <c r="F853" s="2"/>
      <c r="G853" s="2"/>
      <c r="H853" s="2"/>
      <c r="I853" s="2"/>
      <c r="J853" s="2"/>
      <c r="K853" s="2"/>
      <c r="L853" s="2"/>
      <c r="M853" s="2"/>
      <c r="N853" s="2"/>
      <c r="O853" s="3"/>
      <c r="P853" s="4"/>
    </row>
    <row r="854" spans="1:16" ht="12.75" x14ac:dyDescent="0.2">
      <c r="A854" s="2"/>
      <c r="B854" s="2"/>
      <c r="C854" s="2"/>
      <c r="D854" s="2"/>
      <c r="E854" s="2"/>
      <c r="F854" s="2"/>
      <c r="G854" s="2"/>
      <c r="H854" s="2"/>
      <c r="I854" s="2"/>
      <c r="J854" s="2"/>
      <c r="K854" s="2"/>
      <c r="L854" s="2"/>
      <c r="M854" s="2"/>
      <c r="N854" s="2"/>
      <c r="O854" s="3"/>
      <c r="P854" s="4"/>
    </row>
    <row r="855" spans="1:16" ht="12.75" x14ac:dyDescent="0.2">
      <c r="A855" s="2"/>
      <c r="B855" s="2"/>
      <c r="C855" s="2"/>
      <c r="D855" s="2"/>
      <c r="E855" s="2"/>
      <c r="F855" s="2"/>
      <c r="G855" s="2"/>
      <c r="H855" s="2"/>
      <c r="I855" s="2"/>
      <c r="J855" s="2"/>
      <c r="K855" s="2"/>
      <c r="L855" s="2"/>
      <c r="M855" s="2"/>
      <c r="N855" s="2"/>
      <c r="O855" s="3"/>
      <c r="P855" s="4"/>
    </row>
    <row r="856" spans="1:16" ht="12.75" x14ac:dyDescent="0.2">
      <c r="A856" s="2"/>
      <c r="B856" s="2"/>
      <c r="C856" s="2"/>
      <c r="D856" s="2"/>
      <c r="E856" s="2"/>
      <c r="F856" s="2"/>
      <c r="G856" s="2"/>
      <c r="H856" s="2"/>
      <c r="I856" s="2"/>
      <c r="J856" s="2"/>
      <c r="K856" s="2"/>
      <c r="L856" s="2"/>
      <c r="M856" s="2"/>
      <c r="N856" s="2"/>
      <c r="O856" s="3"/>
      <c r="P856" s="4"/>
    </row>
    <row r="857" spans="1:16" ht="12.75" x14ac:dyDescent="0.2">
      <c r="A857" s="2"/>
      <c r="B857" s="2"/>
      <c r="C857" s="2"/>
      <c r="D857" s="2"/>
      <c r="E857" s="2"/>
      <c r="F857" s="2"/>
      <c r="G857" s="2"/>
      <c r="H857" s="2"/>
      <c r="I857" s="2"/>
      <c r="J857" s="2"/>
      <c r="K857" s="2"/>
      <c r="L857" s="2"/>
      <c r="M857" s="2"/>
      <c r="N857" s="2"/>
      <c r="O857" s="3"/>
      <c r="P857" s="4"/>
    </row>
    <row r="858" spans="1:16" ht="12.75" x14ac:dyDescent="0.2">
      <c r="A858" s="2"/>
      <c r="B858" s="2"/>
      <c r="C858" s="2"/>
      <c r="D858" s="2"/>
      <c r="E858" s="2"/>
      <c r="F858" s="2"/>
      <c r="G858" s="2"/>
      <c r="H858" s="2"/>
      <c r="I858" s="2"/>
      <c r="J858" s="2"/>
      <c r="K858" s="2"/>
      <c r="L858" s="2"/>
      <c r="M858" s="2"/>
      <c r="N858" s="2"/>
      <c r="O858" s="3"/>
      <c r="P858" s="4"/>
    </row>
    <row r="859" spans="1:16" ht="12.75" x14ac:dyDescent="0.2">
      <c r="A859" s="2"/>
      <c r="B859" s="2"/>
      <c r="C859" s="2"/>
      <c r="D859" s="2"/>
      <c r="E859" s="2"/>
      <c r="F859" s="2"/>
      <c r="G859" s="2"/>
      <c r="H859" s="2"/>
      <c r="I859" s="2"/>
      <c r="J859" s="2"/>
      <c r="K859" s="2"/>
      <c r="L859" s="2"/>
      <c r="M859" s="2"/>
      <c r="N859" s="2"/>
      <c r="O859" s="3"/>
      <c r="P859" s="4"/>
    </row>
    <row r="860" spans="1:16" ht="12.75" x14ac:dyDescent="0.2">
      <c r="A860" s="2"/>
      <c r="B860" s="2"/>
      <c r="C860" s="2"/>
      <c r="D860" s="2"/>
      <c r="E860" s="2"/>
      <c r="F860" s="2"/>
      <c r="G860" s="2"/>
      <c r="H860" s="2"/>
      <c r="I860" s="2"/>
      <c r="J860" s="2"/>
      <c r="K860" s="2"/>
      <c r="L860" s="2"/>
      <c r="M860" s="2"/>
      <c r="N860" s="2"/>
      <c r="O860" s="3"/>
      <c r="P860" s="4"/>
    </row>
    <row r="861" spans="1:16" ht="12.75" x14ac:dyDescent="0.2">
      <c r="A861" s="2"/>
      <c r="B861" s="2"/>
      <c r="C861" s="2"/>
      <c r="D861" s="2"/>
      <c r="E861" s="2"/>
      <c r="F861" s="2"/>
      <c r="G861" s="2"/>
      <c r="H861" s="2"/>
      <c r="I861" s="2"/>
      <c r="J861" s="2"/>
      <c r="K861" s="2"/>
      <c r="L861" s="2"/>
      <c r="M861" s="2"/>
      <c r="N861" s="2"/>
      <c r="O861" s="3"/>
      <c r="P861" s="4"/>
    </row>
    <row r="862" spans="1:16" ht="12.75" x14ac:dyDescent="0.2">
      <c r="A862" s="2"/>
      <c r="B862" s="2"/>
      <c r="C862" s="2"/>
      <c r="D862" s="2"/>
      <c r="E862" s="2"/>
      <c r="F862" s="2"/>
      <c r="G862" s="2"/>
      <c r="H862" s="2"/>
      <c r="I862" s="2"/>
      <c r="J862" s="2"/>
      <c r="K862" s="2"/>
      <c r="L862" s="2"/>
      <c r="M862" s="2"/>
      <c r="N862" s="2"/>
      <c r="O862" s="3"/>
      <c r="P862" s="4"/>
    </row>
    <row r="863" spans="1:16" ht="12.75" x14ac:dyDescent="0.2">
      <c r="A863" s="2"/>
      <c r="B863" s="2"/>
      <c r="C863" s="2"/>
      <c r="D863" s="2"/>
      <c r="E863" s="2"/>
      <c r="F863" s="2"/>
      <c r="G863" s="2"/>
      <c r="H863" s="2"/>
      <c r="I863" s="2"/>
      <c r="J863" s="2"/>
      <c r="K863" s="2"/>
      <c r="L863" s="2"/>
      <c r="M863" s="2"/>
      <c r="N863" s="2"/>
      <c r="O863" s="3"/>
      <c r="P863" s="4"/>
    </row>
    <row r="864" spans="1:16" ht="12.75" x14ac:dyDescent="0.2">
      <c r="A864" s="2"/>
      <c r="B864" s="2"/>
      <c r="C864" s="2"/>
      <c r="D864" s="2"/>
      <c r="E864" s="2"/>
      <c r="F864" s="2"/>
      <c r="G864" s="2"/>
      <c r="H864" s="2"/>
      <c r="I864" s="2"/>
      <c r="J864" s="2"/>
      <c r="K864" s="2"/>
      <c r="L864" s="2"/>
      <c r="M864" s="2"/>
      <c r="N864" s="2"/>
      <c r="O864" s="3"/>
      <c r="P864" s="4"/>
    </row>
    <row r="865" spans="1:16" ht="12.75" x14ac:dyDescent="0.2">
      <c r="A865" s="2"/>
      <c r="B865" s="2"/>
      <c r="C865" s="2"/>
      <c r="D865" s="2"/>
      <c r="E865" s="2"/>
      <c r="F865" s="2"/>
      <c r="G865" s="2"/>
      <c r="H865" s="2"/>
      <c r="I865" s="2"/>
      <c r="J865" s="2"/>
      <c r="K865" s="2"/>
      <c r="L865" s="2"/>
      <c r="M865" s="2"/>
      <c r="N865" s="2"/>
      <c r="O865" s="3"/>
      <c r="P865" s="4"/>
    </row>
    <row r="866" spans="1:16" ht="12.75" x14ac:dyDescent="0.2">
      <c r="A866" s="2"/>
      <c r="B866" s="2"/>
      <c r="C866" s="2"/>
      <c r="D866" s="2"/>
      <c r="E866" s="2"/>
      <c r="F866" s="2"/>
      <c r="G866" s="2"/>
      <c r="H866" s="2"/>
      <c r="I866" s="2"/>
      <c r="J866" s="2"/>
      <c r="K866" s="2"/>
      <c r="L866" s="2"/>
      <c r="M866" s="2"/>
      <c r="N866" s="2"/>
      <c r="O866" s="3"/>
      <c r="P866" s="4"/>
    </row>
    <row r="867" spans="1:16" ht="12.75" x14ac:dyDescent="0.2">
      <c r="A867" s="2"/>
      <c r="B867" s="2"/>
      <c r="C867" s="2"/>
      <c r="D867" s="2"/>
      <c r="E867" s="2"/>
      <c r="F867" s="2"/>
      <c r="G867" s="2"/>
      <c r="H867" s="2"/>
      <c r="I867" s="2"/>
      <c r="J867" s="2"/>
      <c r="K867" s="2"/>
      <c r="L867" s="2"/>
      <c r="M867" s="2"/>
      <c r="N867" s="2"/>
      <c r="O867" s="3"/>
      <c r="P867" s="4"/>
    </row>
    <row r="868" spans="1:16" ht="12.75" x14ac:dyDescent="0.2">
      <c r="A868" s="2"/>
      <c r="B868" s="2"/>
      <c r="C868" s="2"/>
      <c r="D868" s="2"/>
      <c r="E868" s="2"/>
      <c r="F868" s="2"/>
      <c r="G868" s="2"/>
      <c r="H868" s="2"/>
      <c r="I868" s="2"/>
      <c r="J868" s="2"/>
      <c r="K868" s="2"/>
      <c r="L868" s="2"/>
      <c r="M868" s="2"/>
      <c r="N868" s="2"/>
      <c r="O868" s="3"/>
      <c r="P868" s="4"/>
    </row>
    <row r="869" spans="1:16" ht="12.75" x14ac:dyDescent="0.2">
      <c r="A869" s="2"/>
      <c r="B869" s="2"/>
      <c r="C869" s="2"/>
      <c r="D869" s="2"/>
      <c r="E869" s="2"/>
      <c r="F869" s="2"/>
      <c r="G869" s="2"/>
      <c r="H869" s="2"/>
      <c r="I869" s="2"/>
      <c r="J869" s="2"/>
      <c r="K869" s="2"/>
      <c r="L869" s="2"/>
      <c r="M869" s="2"/>
      <c r="N869" s="2"/>
      <c r="O869" s="3"/>
      <c r="P869" s="4"/>
    </row>
    <row r="870" spans="1:16" ht="12.75" x14ac:dyDescent="0.2">
      <c r="A870" s="2"/>
      <c r="B870" s="2"/>
      <c r="C870" s="2"/>
      <c r="D870" s="2"/>
      <c r="E870" s="2"/>
      <c r="F870" s="2"/>
      <c r="G870" s="2"/>
      <c r="H870" s="2"/>
      <c r="I870" s="2"/>
      <c r="J870" s="2"/>
      <c r="K870" s="2"/>
      <c r="L870" s="2"/>
      <c r="M870" s="2"/>
      <c r="N870" s="2"/>
      <c r="O870" s="3"/>
      <c r="P870" s="4"/>
    </row>
    <row r="871" spans="1:16" ht="12.75" x14ac:dyDescent="0.2">
      <c r="A871" s="2"/>
      <c r="B871" s="2"/>
      <c r="C871" s="2"/>
      <c r="D871" s="2"/>
      <c r="E871" s="2"/>
      <c r="F871" s="2"/>
      <c r="G871" s="2"/>
      <c r="H871" s="2"/>
      <c r="I871" s="2"/>
      <c r="J871" s="2"/>
      <c r="K871" s="2"/>
      <c r="L871" s="2"/>
      <c r="M871" s="2"/>
      <c r="N871" s="2"/>
      <c r="O871" s="3"/>
      <c r="P871" s="4"/>
    </row>
    <row r="872" spans="1:16" ht="12.75" x14ac:dyDescent="0.2">
      <c r="A872" s="2"/>
      <c r="B872" s="2"/>
      <c r="C872" s="2"/>
      <c r="D872" s="2"/>
      <c r="E872" s="2"/>
      <c r="F872" s="2"/>
      <c r="G872" s="2"/>
      <c r="H872" s="2"/>
      <c r="I872" s="2"/>
      <c r="J872" s="2"/>
      <c r="K872" s="2"/>
      <c r="L872" s="2"/>
      <c r="M872" s="2"/>
      <c r="N872" s="2"/>
      <c r="O872" s="3"/>
      <c r="P872" s="4"/>
    </row>
    <row r="873" spans="1:16" ht="12.75" x14ac:dyDescent="0.2">
      <c r="A873" s="2"/>
      <c r="B873" s="2"/>
      <c r="C873" s="2"/>
      <c r="D873" s="2"/>
      <c r="E873" s="2"/>
      <c r="F873" s="2"/>
      <c r="G873" s="2"/>
      <c r="H873" s="2"/>
      <c r="I873" s="2"/>
      <c r="J873" s="2"/>
      <c r="K873" s="2"/>
      <c r="L873" s="2"/>
      <c r="M873" s="2"/>
      <c r="N873" s="2"/>
      <c r="O873" s="3"/>
      <c r="P873" s="4"/>
    </row>
    <row r="874" spans="1:16" ht="12.75" x14ac:dyDescent="0.2">
      <c r="A874" s="2"/>
      <c r="B874" s="2"/>
      <c r="C874" s="2"/>
      <c r="D874" s="2"/>
      <c r="E874" s="2"/>
      <c r="F874" s="2"/>
      <c r="G874" s="2"/>
      <c r="H874" s="2"/>
      <c r="I874" s="2"/>
      <c r="J874" s="2"/>
      <c r="K874" s="2"/>
      <c r="L874" s="2"/>
      <c r="M874" s="2"/>
      <c r="N874" s="2"/>
      <c r="O874" s="3"/>
      <c r="P874" s="4"/>
    </row>
    <row r="875" spans="1:16" ht="12.75" x14ac:dyDescent="0.2">
      <c r="A875" s="2"/>
      <c r="B875" s="2"/>
      <c r="C875" s="2"/>
      <c r="D875" s="2"/>
      <c r="E875" s="2"/>
      <c r="F875" s="2"/>
      <c r="G875" s="2"/>
      <c r="H875" s="2"/>
      <c r="I875" s="2"/>
      <c r="J875" s="2"/>
      <c r="K875" s="2"/>
      <c r="L875" s="2"/>
      <c r="M875" s="2"/>
      <c r="N875" s="2"/>
      <c r="O875" s="3"/>
      <c r="P875" s="4"/>
    </row>
    <row r="876" spans="1:16" ht="12.75" x14ac:dyDescent="0.2">
      <c r="A876" s="2"/>
      <c r="B876" s="2"/>
      <c r="C876" s="2"/>
      <c r="D876" s="2"/>
      <c r="E876" s="2"/>
      <c r="F876" s="2"/>
      <c r="G876" s="2"/>
      <c r="H876" s="2"/>
      <c r="I876" s="2"/>
      <c r="J876" s="2"/>
      <c r="K876" s="2"/>
      <c r="L876" s="2"/>
      <c r="M876" s="2"/>
      <c r="N876" s="2"/>
      <c r="O876" s="3"/>
      <c r="P876" s="4"/>
    </row>
    <row r="877" spans="1:16" ht="12.75" x14ac:dyDescent="0.2">
      <c r="A877" s="2"/>
      <c r="B877" s="2"/>
      <c r="C877" s="2"/>
      <c r="D877" s="2"/>
      <c r="E877" s="2"/>
      <c r="F877" s="2"/>
      <c r="G877" s="2"/>
      <c r="H877" s="2"/>
      <c r="I877" s="2"/>
      <c r="J877" s="2"/>
      <c r="K877" s="2"/>
      <c r="L877" s="2"/>
      <c r="M877" s="2"/>
      <c r="N877" s="2"/>
      <c r="O877" s="3"/>
      <c r="P877" s="4"/>
    </row>
    <row r="878" spans="1:16" ht="12.75" x14ac:dyDescent="0.2">
      <c r="A878" s="2"/>
      <c r="B878" s="2"/>
      <c r="C878" s="2"/>
      <c r="D878" s="2"/>
      <c r="E878" s="2"/>
      <c r="F878" s="2"/>
      <c r="G878" s="2"/>
      <c r="H878" s="2"/>
      <c r="I878" s="2"/>
      <c r="J878" s="2"/>
      <c r="K878" s="2"/>
      <c r="L878" s="2"/>
      <c r="M878" s="2"/>
      <c r="N878" s="2"/>
      <c r="O878" s="3"/>
      <c r="P878" s="4"/>
    </row>
    <row r="879" spans="1:16" ht="12.75" x14ac:dyDescent="0.2">
      <c r="A879" s="2"/>
      <c r="B879" s="2"/>
      <c r="C879" s="2"/>
      <c r="D879" s="2"/>
      <c r="E879" s="2"/>
      <c r="F879" s="2"/>
      <c r="G879" s="2"/>
      <c r="H879" s="2"/>
      <c r="I879" s="2"/>
      <c r="J879" s="2"/>
      <c r="K879" s="2"/>
      <c r="L879" s="2"/>
      <c r="M879" s="2"/>
      <c r="N879" s="2"/>
      <c r="O879" s="3"/>
      <c r="P879" s="4"/>
    </row>
    <row r="880" spans="1:16" ht="12.75" x14ac:dyDescent="0.2">
      <c r="A880" s="2"/>
      <c r="B880" s="2"/>
      <c r="C880" s="2"/>
      <c r="D880" s="2"/>
      <c r="E880" s="2"/>
      <c r="F880" s="2"/>
      <c r="G880" s="2"/>
      <c r="H880" s="2"/>
      <c r="I880" s="2"/>
      <c r="J880" s="2"/>
      <c r="K880" s="2"/>
      <c r="L880" s="2"/>
      <c r="M880" s="2"/>
      <c r="N880" s="2"/>
      <c r="O880" s="3"/>
      <c r="P880" s="4"/>
    </row>
    <row r="881" spans="1:16" ht="12.75" x14ac:dyDescent="0.2">
      <c r="A881" s="2"/>
      <c r="B881" s="2"/>
      <c r="C881" s="2"/>
      <c r="D881" s="2"/>
      <c r="E881" s="2"/>
      <c r="F881" s="2"/>
      <c r="G881" s="2"/>
      <c r="H881" s="2"/>
      <c r="I881" s="2"/>
      <c r="J881" s="2"/>
      <c r="K881" s="2"/>
      <c r="L881" s="2"/>
      <c r="M881" s="2"/>
      <c r="N881" s="2"/>
      <c r="O881" s="3"/>
      <c r="P881" s="4"/>
    </row>
    <row r="882" spans="1:16" ht="12.75" x14ac:dyDescent="0.2">
      <c r="A882" s="2"/>
      <c r="B882" s="2"/>
      <c r="C882" s="2"/>
      <c r="D882" s="2"/>
      <c r="E882" s="2"/>
      <c r="F882" s="2"/>
      <c r="G882" s="2"/>
      <c r="H882" s="2"/>
      <c r="I882" s="2"/>
      <c r="J882" s="2"/>
      <c r="K882" s="2"/>
      <c r="L882" s="2"/>
      <c r="M882" s="2"/>
      <c r="N882" s="2"/>
      <c r="O882" s="3"/>
      <c r="P882" s="4"/>
    </row>
    <row r="883" spans="1:16" ht="12.75" x14ac:dyDescent="0.2">
      <c r="A883" s="2"/>
      <c r="B883" s="2"/>
      <c r="C883" s="2"/>
      <c r="D883" s="2"/>
      <c r="E883" s="2"/>
      <c r="F883" s="2"/>
      <c r="G883" s="2"/>
      <c r="H883" s="2"/>
      <c r="I883" s="2"/>
      <c r="J883" s="2"/>
      <c r="K883" s="2"/>
      <c r="L883" s="2"/>
      <c r="M883" s="2"/>
      <c r="N883" s="2"/>
      <c r="O883" s="3"/>
      <c r="P883" s="4"/>
    </row>
    <row r="884" spans="1:16" ht="12.75" x14ac:dyDescent="0.2">
      <c r="A884" s="2"/>
      <c r="B884" s="2"/>
      <c r="C884" s="2"/>
      <c r="D884" s="2"/>
      <c r="E884" s="2"/>
      <c r="F884" s="2"/>
      <c r="G884" s="2"/>
      <c r="H884" s="2"/>
      <c r="I884" s="2"/>
      <c r="J884" s="2"/>
      <c r="K884" s="2"/>
      <c r="L884" s="2"/>
      <c r="M884" s="2"/>
      <c r="N884" s="2"/>
      <c r="O884" s="3"/>
      <c r="P884" s="4"/>
    </row>
    <row r="885" spans="1:16" ht="12.75" x14ac:dyDescent="0.2">
      <c r="A885" s="2"/>
      <c r="B885" s="2"/>
      <c r="C885" s="2"/>
      <c r="D885" s="2"/>
      <c r="E885" s="2"/>
      <c r="F885" s="2"/>
      <c r="G885" s="2"/>
      <c r="H885" s="2"/>
      <c r="I885" s="2"/>
      <c r="J885" s="2"/>
      <c r="K885" s="2"/>
      <c r="L885" s="2"/>
      <c r="M885" s="2"/>
      <c r="N885" s="2"/>
      <c r="O885" s="3"/>
      <c r="P885" s="4"/>
    </row>
    <row r="886" spans="1:16" ht="12.75" x14ac:dyDescent="0.2">
      <c r="A886" s="2"/>
      <c r="B886" s="2"/>
      <c r="C886" s="2"/>
      <c r="D886" s="2"/>
      <c r="E886" s="2"/>
      <c r="F886" s="2"/>
      <c r="G886" s="2"/>
      <c r="H886" s="2"/>
      <c r="I886" s="2"/>
      <c r="J886" s="2"/>
      <c r="K886" s="2"/>
      <c r="L886" s="2"/>
      <c r="M886" s="2"/>
      <c r="N886" s="2"/>
      <c r="O886" s="3"/>
      <c r="P886" s="4"/>
    </row>
    <row r="887" spans="1:16" ht="12.75" x14ac:dyDescent="0.2">
      <c r="A887" s="2"/>
      <c r="B887" s="2"/>
      <c r="C887" s="2"/>
      <c r="D887" s="2"/>
      <c r="E887" s="2"/>
      <c r="F887" s="2"/>
      <c r="G887" s="2"/>
      <c r="H887" s="2"/>
      <c r="I887" s="2"/>
      <c r="J887" s="2"/>
      <c r="K887" s="2"/>
      <c r="L887" s="2"/>
      <c r="M887" s="2"/>
      <c r="N887" s="2"/>
      <c r="O887" s="3"/>
      <c r="P887" s="4"/>
    </row>
    <row r="888" spans="1:16" ht="12.75" x14ac:dyDescent="0.2">
      <c r="A888" s="2"/>
      <c r="B888" s="2"/>
      <c r="C888" s="2"/>
      <c r="D888" s="2"/>
      <c r="E888" s="2"/>
      <c r="F888" s="2"/>
      <c r="G888" s="2"/>
      <c r="H888" s="2"/>
      <c r="I888" s="2"/>
      <c r="J888" s="2"/>
      <c r="K888" s="2"/>
      <c r="L888" s="2"/>
      <c r="M888" s="2"/>
      <c r="N888" s="2"/>
      <c r="O888" s="3"/>
      <c r="P888" s="4"/>
    </row>
    <row r="889" spans="1:16" ht="12.75" x14ac:dyDescent="0.2">
      <c r="A889" s="2"/>
      <c r="B889" s="2"/>
      <c r="C889" s="2"/>
      <c r="D889" s="2"/>
      <c r="E889" s="2"/>
      <c r="F889" s="2"/>
      <c r="G889" s="2"/>
      <c r="H889" s="2"/>
      <c r="I889" s="2"/>
      <c r="J889" s="2"/>
      <c r="K889" s="2"/>
      <c r="L889" s="2"/>
      <c r="M889" s="2"/>
      <c r="N889" s="2"/>
      <c r="O889" s="3"/>
      <c r="P889" s="4"/>
    </row>
    <row r="890" spans="1:16" ht="12.75" x14ac:dyDescent="0.2">
      <c r="A890" s="2"/>
      <c r="B890" s="2"/>
      <c r="C890" s="2"/>
      <c r="D890" s="2"/>
      <c r="E890" s="2"/>
      <c r="F890" s="2"/>
      <c r="G890" s="2"/>
      <c r="H890" s="2"/>
      <c r="I890" s="2"/>
      <c r="J890" s="2"/>
      <c r="K890" s="2"/>
      <c r="L890" s="2"/>
      <c r="M890" s="2"/>
      <c r="N890" s="2"/>
      <c r="O890" s="3"/>
      <c r="P890" s="4"/>
    </row>
    <row r="891" spans="1:16" ht="12.75" x14ac:dyDescent="0.2">
      <c r="A891" s="2"/>
      <c r="B891" s="2"/>
      <c r="C891" s="2"/>
      <c r="D891" s="2"/>
      <c r="E891" s="2"/>
      <c r="F891" s="2"/>
      <c r="G891" s="2"/>
      <c r="H891" s="2"/>
      <c r="I891" s="2"/>
      <c r="J891" s="2"/>
      <c r="K891" s="2"/>
      <c r="L891" s="2"/>
      <c r="M891" s="2"/>
      <c r="N891" s="2"/>
      <c r="O891" s="3"/>
      <c r="P891" s="4"/>
    </row>
    <row r="892" spans="1:16" ht="12.75" x14ac:dyDescent="0.2">
      <c r="A892" s="2"/>
      <c r="B892" s="2"/>
      <c r="C892" s="2"/>
      <c r="D892" s="2"/>
      <c r="E892" s="2"/>
      <c r="F892" s="2"/>
      <c r="G892" s="2"/>
      <c r="H892" s="2"/>
      <c r="I892" s="2"/>
      <c r="J892" s="2"/>
      <c r="K892" s="2"/>
      <c r="L892" s="2"/>
      <c r="M892" s="2"/>
      <c r="N892" s="2"/>
      <c r="O892" s="3"/>
      <c r="P892" s="4"/>
    </row>
    <row r="893" spans="1:16" ht="12.75" x14ac:dyDescent="0.2">
      <c r="A893" s="2"/>
      <c r="B893" s="2"/>
      <c r="C893" s="2"/>
      <c r="D893" s="2"/>
      <c r="E893" s="2"/>
      <c r="F893" s="2"/>
      <c r="G893" s="2"/>
      <c r="H893" s="2"/>
      <c r="I893" s="2"/>
      <c r="J893" s="2"/>
      <c r="K893" s="2"/>
      <c r="L893" s="2"/>
      <c r="M893" s="2"/>
      <c r="N893" s="2"/>
      <c r="O893" s="3"/>
      <c r="P893" s="4"/>
    </row>
    <row r="894" spans="1:16" ht="12.75" x14ac:dyDescent="0.2">
      <c r="A894" s="2"/>
      <c r="B894" s="2"/>
      <c r="C894" s="2"/>
      <c r="D894" s="2"/>
      <c r="E894" s="2"/>
      <c r="F894" s="2"/>
      <c r="G894" s="2"/>
      <c r="H894" s="2"/>
      <c r="I894" s="2"/>
      <c r="J894" s="2"/>
      <c r="K894" s="2"/>
      <c r="L894" s="2"/>
      <c r="M894" s="2"/>
      <c r="N894" s="2"/>
      <c r="O894" s="3"/>
      <c r="P894" s="4"/>
    </row>
    <row r="895" spans="1:16" ht="12.75" x14ac:dyDescent="0.2">
      <c r="A895" s="2"/>
      <c r="B895" s="2"/>
      <c r="C895" s="2"/>
      <c r="D895" s="2"/>
      <c r="E895" s="2"/>
      <c r="F895" s="2"/>
      <c r="G895" s="2"/>
      <c r="H895" s="2"/>
      <c r="I895" s="2"/>
      <c r="J895" s="2"/>
      <c r="K895" s="2"/>
      <c r="L895" s="2"/>
      <c r="M895" s="2"/>
      <c r="N895" s="2"/>
      <c r="O895" s="3"/>
      <c r="P895" s="4"/>
    </row>
    <row r="896" spans="1:16" ht="12.75" x14ac:dyDescent="0.2">
      <c r="A896" s="2"/>
      <c r="B896" s="2"/>
      <c r="C896" s="2"/>
      <c r="D896" s="2"/>
      <c r="E896" s="2"/>
      <c r="F896" s="2"/>
      <c r="G896" s="2"/>
      <c r="H896" s="2"/>
      <c r="I896" s="2"/>
      <c r="J896" s="2"/>
      <c r="K896" s="2"/>
      <c r="L896" s="2"/>
      <c r="M896" s="2"/>
      <c r="N896" s="2"/>
      <c r="O896" s="3"/>
      <c r="P896" s="4"/>
    </row>
    <row r="897" spans="1:16" ht="12.75" x14ac:dyDescent="0.2">
      <c r="A897" s="2"/>
      <c r="B897" s="2"/>
      <c r="C897" s="2"/>
      <c r="D897" s="2"/>
      <c r="E897" s="2"/>
      <c r="F897" s="2"/>
      <c r="G897" s="2"/>
      <c r="H897" s="2"/>
      <c r="I897" s="2"/>
      <c r="J897" s="2"/>
      <c r="K897" s="2"/>
      <c r="L897" s="2"/>
      <c r="M897" s="2"/>
      <c r="N897" s="2"/>
      <c r="O897" s="3"/>
      <c r="P897" s="4"/>
    </row>
    <row r="898" spans="1:16" ht="12.75" x14ac:dyDescent="0.2">
      <c r="A898" s="2"/>
      <c r="B898" s="2"/>
      <c r="C898" s="2"/>
      <c r="D898" s="2"/>
      <c r="E898" s="2"/>
      <c r="F898" s="2"/>
      <c r="G898" s="2"/>
      <c r="H898" s="2"/>
      <c r="I898" s="2"/>
      <c r="J898" s="2"/>
      <c r="K898" s="2"/>
      <c r="L898" s="2"/>
      <c r="M898" s="2"/>
      <c r="N898" s="2"/>
      <c r="O898" s="3"/>
      <c r="P898" s="4"/>
    </row>
    <row r="899" spans="1:16" ht="12.75" x14ac:dyDescent="0.2">
      <c r="A899" s="2"/>
      <c r="B899" s="2"/>
      <c r="C899" s="2"/>
      <c r="D899" s="2"/>
      <c r="E899" s="2"/>
      <c r="F899" s="2"/>
      <c r="G899" s="2"/>
      <c r="H899" s="2"/>
      <c r="I899" s="2"/>
      <c r="J899" s="2"/>
      <c r="K899" s="2"/>
      <c r="L899" s="2"/>
      <c r="M899" s="2"/>
      <c r="N899" s="2"/>
      <c r="O899" s="3"/>
      <c r="P899" s="4"/>
    </row>
    <row r="900" spans="1:16" ht="12.75" x14ac:dyDescent="0.2">
      <c r="A900" s="2"/>
      <c r="B900" s="2"/>
      <c r="C900" s="2"/>
      <c r="D900" s="2"/>
      <c r="E900" s="2"/>
      <c r="F900" s="2"/>
      <c r="G900" s="2"/>
      <c r="H900" s="2"/>
      <c r="I900" s="2"/>
      <c r="J900" s="2"/>
      <c r="K900" s="2"/>
      <c r="L900" s="2"/>
      <c r="M900" s="2"/>
      <c r="N900" s="2"/>
      <c r="O900" s="3"/>
      <c r="P900" s="4"/>
    </row>
    <row r="901" spans="1:16" ht="12.75" x14ac:dyDescent="0.2">
      <c r="A901" s="2"/>
      <c r="B901" s="2"/>
      <c r="C901" s="2"/>
      <c r="D901" s="2"/>
      <c r="E901" s="2"/>
      <c r="F901" s="2"/>
      <c r="G901" s="2"/>
      <c r="H901" s="2"/>
      <c r="I901" s="2"/>
      <c r="J901" s="2"/>
      <c r="K901" s="2"/>
      <c r="L901" s="2"/>
      <c r="M901" s="2"/>
      <c r="N901" s="2"/>
      <c r="O901" s="3"/>
      <c r="P901" s="4"/>
    </row>
    <row r="902" spans="1:16" ht="12.75" x14ac:dyDescent="0.2">
      <c r="A902" s="2"/>
      <c r="B902" s="2"/>
      <c r="C902" s="2"/>
      <c r="D902" s="2"/>
      <c r="E902" s="2"/>
      <c r="F902" s="2"/>
      <c r="G902" s="2"/>
      <c r="H902" s="2"/>
      <c r="I902" s="2"/>
      <c r="J902" s="2"/>
      <c r="K902" s="2"/>
      <c r="L902" s="2"/>
      <c r="M902" s="2"/>
      <c r="N902" s="2"/>
      <c r="O902" s="3"/>
      <c r="P902" s="4"/>
    </row>
    <row r="903" spans="1:16" ht="12.75" x14ac:dyDescent="0.2">
      <c r="A903" s="2"/>
      <c r="B903" s="2"/>
      <c r="C903" s="2"/>
      <c r="D903" s="2"/>
      <c r="E903" s="2"/>
      <c r="F903" s="2"/>
      <c r="G903" s="2"/>
      <c r="H903" s="2"/>
      <c r="I903" s="2"/>
      <c r="J903" s="2"/>
      <c r="K903" s="2"/>
      <c r="L903" s="2"/>
      <c r="M903" s="2"/>
      <c r="N903" s="2"/>
      <c r="O903" s="3"/>
      <c r="P903" s="4"/>
    </row>
    <row r="904" spans="1:16" ht="12.75" x14ac:dyDescent="0.2">
      <c r="A904" s="2"/>
      <c r="B904" s="2"/>
      <c r="C904" s="2"/>
      <c r="D904" s="2"/>
      <c r="E904" s="2"/>
      <c r="F904" s="2"/>
      <c r="G904" s="2"/>
      <c r="H904" s="2"/>
      <c r="I904" s="2"/>
      <c r="J904" s="2"/>
      <c r="K904" s="2"/>
      <c r="L904" s="2"/>
      <c r="M904" s="2"/>
      <c r="N904" s="2"/>
      <c r="O904" s="3"/>
      <c r="P904" s="4"/>
    </row>
    <row r="905" spans="1:16" ht="12.75" x14ac:dyDescent="0.2">
      <c r="A905" s="2"/>
      <c r="B905" s="2"/>
      <c r="C905" s="2"/>
      <c r="D905" s="2"/>
      <c r="E905" s="2"/>
      <c r="F905" s="2"/>
      <c r="G905" s="2"/>
      <c r="H905" s="2"/>
      <c r="I905" s="2"/>
      <c r="J905" s="2"/>
      <c r="K905" s="2"/>
      <c r="L905" s="2"/>
      <c r="M905" s="2"/>
      <c r="N905" s="2"/>
      <c r="O905" s="3"/>
      <c r="P905" s="4"/>
    </row>
    <row r="906" spans="1:16" ht="12.75" x14ac:dyDescent="0.2">
      <c r="A906" s="2"/>
      <c r="B906" s="2"/>
      <c r="C906" s="2"/>
      <c r="D906" s="2"/>
      <c r="E906" s="2"/>
      <c r="F906" s="2"/>
      <c r="G906" s="2"/>
      <c r="H906" s="2"/>
      <c r="I906" s="2"/>
      <c r="J906" s="2"/>
      <c r="K906" s="2"/>
      <c r="L906" s="2"/>
      <c r="M906" s="2"/>
      <c r="N906" s="2"/>
      <c r="O906" s="3"/>
      <c r="P906" s="4"/>
    </row>
    <row r="907" spans="1:16" ht="12.75" x14ac:dyDescent="0.2">
      <c r="A907" s="2"/>
      <c r="B907" s="2"/>
      <c r="C907" s="2"/>
      <c r="D907" s="2"/>
      <c r="E907" s="2"/>
      <c r="F907" s="2"/>
      <c r="G907" s="2"/>
      <c r="H907" s="2"/>
      <c r="I907" s="2"/>
      <c r="J907" s="2"/>
      <c r="K907" s="2"/>
      <c r="L907" s="2"/>
      <c r="M907" s="2"/>
      <c r="N907" s="2"/>
      <c r="O907" s="3"/>
      <c r="P907" s="4"/>
    </row>
    <row r="908" spans="1:16" ht="12.75" x14ac:dyDescent="0.2">
      <c r="A908" s="2"/>
      <c r="B908" s="2"/>
      <c r="C908" s="2"/>
      <c r="D908" s="2"/>
      <c r="E908" s="2"/>
      <c r="F908" s="2"/>
      <c r="G908" s="2"/>
      <c r="H908" s="2"/>
      <c r="I908" s="2"/>
      <c r="J908" s="2"/>
      <c r="K908" s="2"/>
      <c r="L908" s="2"/>
      <c r="M908" s="2"/>
      <c r="N908" s="2"/>
      <c r="O908" s="3"/>
      <c r="P908" s="4"/>
    </row>
    <row r="909" spans="1:16" ht="12.75" x14ac:dyDescent="0.2">
      <c r="A909" s="2"/>
      <c r="B909" s="2"/>
      <c r="C909" s="2"/>
      <c r="D909" s="2"/>
      <c r="E909" s="2"/>
      <c r="F909" s="2"/>
      <c r="G909" s="2"/>
      <c r="H909" s="2"/>
      <c r="I909" s="2"/>
      <c r="J909" s="2"/>
      <c r="K909" s="2"/>
      <c r="L909" s="2"/>
      <c r="M909" s="2"/>
      <c r="N909" s="2"/>
      <c r="O909" s="3"/>
      <c r="P909" s="4"/>
    </row>
    <row r="910" spans="1:16" ht="12.75" x14ac:dyDescent="0.2">
      <c r="A910" s="2"/>
      <c r="B910" s="2"/>
      <c r="C910" s="2"/>
      <c r="D910" s="2"/>
      <c r="E910" s="2"/>
      <c r="F910" s="2"/>
      <c r="G910" s="2"/>
      <c r="H910" s="2"/>
      <c r="I910" s="2"/>
      <c r="J910" s="2"/>
      <c r="K910" s="2"/>
      <c r="L910" s="2"/>
      <c r="M910" s="2"/>
      <c r="N910" s="2"/>
      <c r="O910" s="3"/>
      <c r="P910" s="4"/>
    </row>
    <row r="911" spans="1:16" ht="12.75" x14ac:dyDescent="0.2">
      <c r="A911" s="2"/>
      <c r="B911" s="2"/>
      <c r="C911" s="2"/>
      <c r="D911" s="2"/>
      <c r="E911" s="2"/>
      <c r="F911" s="2"/>
      <c r="G911" s="2"/>
      <c r="H911" s="2"/>
      <c r="I911" s="2"/>
      <c r="J911" s="2"/>
      <c r="K911" s="2"/>
      <c r="L911" s="2"/>
      <c r="M911" s="2"/>
      <c r="N911" s="2"/>
      <c r="O911" s="3"/>
      <c r="P911" s="4"/>
    </row>
    <row r="912" spans="1:16" ht="12.75" x14ac:dyDescent="0.2">
      <c r="A912" s="2"/>
      <c r="B912" s="2"/>
      <c r="C912" s="2"/>
      <c r="D912" s="2"/>
      <c r="E912" s="2"/>
      <c r="F912" s="2"/>
      <c r="G912" s="2"/>
      <c r="H912" s="2"/>
      <c r="I912" s="2"/>
      <c r="J912" s="2"/>
      <c r="K912" s="2"/>
      <c r="L912" s="2"/>
      <c r="M912" s="2"/>
      <c r="N912" s="2"/>
      <c r="O912" s="3"/>
      <c r="P912" s="4"/>
    </row>
    <row r="913" spans="1:16" ht="12.75" x14ac:dyDescent="0.2">
      <c r="A913" s="2"/>
      <c r="B913" s="2"/>
      <c r="C913" s="2"/>
      <c r="D913" s="2"/>
      <c r="E913" s="2"/>
      <c r="F913" s="2"/>
      <c r="G913" s="2"/>
      <c r="H913" s="2"/>
      <c r="I913" s="2"/>
      <c r="J913" s="2"/>
      <c r="K913" s="2"/>
      <c r="L913" s="2"/>
      <c r="M913" s="2"/>
      <c r="N913" s="2"/>
      <c r="O913" s="3"/>
      <c r="P913" s="4"/>
    </row>
    <row r="914" spans="1:16" ht="12.75" x14ac:dyDescent="0.2">
      <c r="A914" s="2"/>
      <c r="B914" s="2"/>
      <c r="C914" s="2"/>
      <c r="D914" s="2"/>
      <c r="E914" s="2"/>
      <c r="F914" s="2"/>
      <c r="G914" s="2"/>
      <c r="H914" s="2"/>
      <c r="I914" s="2"/>
      <c r="J914" s="2"/>
      <c r="K914" s="2"/>
      <c r="L914" s="2"/>
      <c r="M914" s="2"/>
      <c r="N914" s="2"/>
      <c r="O914" s="3"/>
      <c r="P914" s="4"/>
    </row>
    <row r="915" spans="1:16" ht="12.75" x14ac:dyDescent="0.2">
      <c r="A915" s="2"/>
      <c r="B915" s="2"/>
      <c r="C915" s="2"/>
      <c r="D915" s="2"/>
      <c r="E915" s="2"/>
      <c r="F915" s="2"/>
      <c r="G915" s="2"/>
      <c r="H915" s="2"/>
      <c r="I915" s="2"/>
      <c r="J915" s="2"/>
      <c r="K915" s="2"/>
      <c r="L915" s="2"/>
      <c r="M915" s="2"/>
      <c r="N915" s="2"/>
      <c r="O915" s="3"/>
      <c r="P915" s="4"/>
    </row>
    <row r="916" spans="1:16" ht="12.75" x14ac:dyDescent="0.2">
      <c r="A916" s="2"/>
      <c r="B916" s="2"/>
      <c r="C916" s="2"/>
      <c r="D916" s="2"/>
      <c r="E916" s="2"/>
      <c r="F916" s="2"/>
      <c r="G916" s="2"/>
      <c r="H916" s="2"/>
      <c r="I916" s="2"/>
      <c r="J916" s="2"/>
      <c r="K916" s="2"/>
      <c r="L916" s="2"/>
      <c r="M916" s="2"/>
      <c r="N916" s="2"/>
      <c r="O916" s="3"/>
      <c r="P916" s="4"/>
    </row>
    <row r="917" spans="1:16" ht="12.75" x14ac:dyDescent="0.2">
      <c r="A917" s="2"/>
      <c r="B917" s="2"/>
      <c r="C917" s="2"/>
      <c r="D917" s="2"/>
      <c r="E917" s="2"/>
      <c r="F917" s="2"/>
      <c r="G917" s="2"/>
      <c r="H917" s="2"/>
      <c r="I917" s="2"/>
      <c r="J917" s="2"/>
      <c r="K917" s="2"/>
      <c r="L917" s="2"/>
      <c r="M917" s="2"/>
      <c r="N917" s="2"/>
      <c r="O917" s="3"/>
      <c r="P917" s="4"/>
    </row>
    <row r="918" spans="1:16" ht="12.75" x14ac:dyDescent="0.2">
      <c r="A918" s="2"/>
      <c r="B918" s="2"/>
      <c r="C918" s="2"/>
      <c r="D918" s="2"/>
      <c r="E918" s="2"/>
      <c r="F918" s="2"/>
      <c r="G918" s="2"/>
      <c r="H918" s="2"/>
      <c r="I918" s="2"/>
      <c r="J918" s="2"/>
      <c r="K918" s="2"/>
      <c r="L918" s="2"/>
      <c r="M918" s="2"/>
      <c r="N918" s="2"/>
      <c r="O918" s="3"/>
      <c r="P918" s="4"/>
    </row>
    <row r="919" spans="1:16" ht="12.75" x14ac:dyDescent="0.2">
      <c r="A919" s="2"/>
      <c r="B919" s="2"/>
      <c r="C919" s="2"/>
      <c r="D919" s="2"/>
      <c r="E919" s="2"/>
      <c r="F919" s="2"/>
      <c r="G919" s="2"/>
      <c r="H919" s="2"/>
      <c r="I919" s="2"/>
      <c r="J919" s="2"/>
      <c r="K919" s="2"/>
      <c r="L919" s="2"/>
      <c r="M919" s="2"/>
      <c r="N919" s="2"/>
      <c r="O919" s="3"/>
      <c r="P919" s="4"/>
    </row>
    <row r="920" spans="1:16" ht="12.75" x14ac:dyDescent="0.2">
      <c r="A920" s="2"/>
      <c r="B920" s="2"/>
      <c r="C920" s="2"/>
      <c r="D920" s="2"/>
      <c r="E920" s="2"/>
      <c r="F920" s="2"/>
      <c r="G920" s="2"/>
      <c r="H920" s="2"/>
      <c r="I920" s="2"/>
      <c r="J920" s="2"/>
      <c r="K920" s="2"/>
      <c r="L920" s="2"/>
      <c r="M920" s="2"/>
      <c r="N920" s="2"/>
      <c r="O920" s="3"/>
      <c r="P920" s="4"/>
    </row>
    <row r="921" spans="1:16" ht="12.75" x14ac:dyDescent="0.2">
      <c r="A921" s="2"/>
      <c r="B921" s="2"/>
      <c r="C921" s="2"/>
      <c r="D921" s="2"/>
      <c r="E921" s="2"/>
      <c r="F921" s="2"/>
      <c r="G921" s="2"/>
      <c r="H921" s="2"/>
      <c r="I921" s="2"/>
      <c r="J921" s="2"/>
      <c r="K921" s="2"/>
      <c r="L921" s="2"/>
      <c r="M921" s="2"/>
      <c r="N921" s="2"/>
      <c r="O921" s="3"/>
      <c r="P921" s="4"/>
    </row>
    <row r="922" spans="1:16" ht="12.75" x14ac:dyDescent="0.2">
      <c r="A922" s="2"/>
      <c r="B922" s="2"/>
      <c r="C922" s="2"/>
      <c r="D922" s="2"/>
      <c r="E922" s="2"/>
      <c r="F922" s="2"/>
      <c r="G922" s="2"/>
      <c r="H922" s="2"/>
      <c r="I922" s="2"/>
      <c r="J922" s="2"/>
      <c r="K922" s="2"/>
      <c r="L922" s="2"/>
      <c r="M922" s="2"/>
      <c r="N922" s="2"/>
      <c r="O922" s="3"/>
      <c r="P922" s="4"/>
    </row>
    <row r="923" spans="1:16" ht="12.75" x14ac:dyDescent="0.2">
      <c r="A923" s="2"/>
      <c r="B923" s="2"/>
      <c r="C923" s="2"/>
      <c r="D923" s="2"/>
      <c r="E923" s="2"/>
      <c r="F923" s="2"/>
      <c r="G923" s="2"/>
      <c r="H923" s="2"/>
      <c r="I923" s="2"/>
      <c r="J923" s="2"/>
      <c r="K923" s="2"/>
      <c r="L923" s="2"/>
      <c r="M923" s="2"/>
      <c r="N923" s="2"/>
      <c r="O923" s="3"/>
      <c r="P923" s="4"/>
    </row>
    <row r="924" spans="1:16" ht="12.75" x14ac:dyDescent="0.2">
      <c r="A924" s="2"/>
      <c r="B924" s="2"/>
      <c r="C924" s="2"/>
      <c r="D924" s="2"/>
      <c r="E924" s="2"/>
      <c r="F924" s="2"/>
      <c r="G924" s="2"/>
      <c r="H924" s="2"/>
      <c r="I924" s="2"/>
      <c r="J924" s="2"/>
      <c r="K924" s="2"/>
      <c r="L924" s="2"/>
      <c r="M924" s="2"/>
      <c r="N924" s="2"/>
      <c r="O924" s="3"/>
      <c r="P924" s="4"/>
    </row>
    <row r="925" spans="1:16" ht="12.75" x14ac:dyDescent="0.2">
      <c r="A925" s="2"/>
      <c r="B925" s="2"/>
      <c r="C925" s="2"/>
      <c r="D925" s="2"/>
      <c r="E925" s="2"/>
      <c r="F925" s="2"/>
      <c r="G925" s="2"/>
      <c r="H925" s="2"/>
      <c r="I925" s="2"/>
      <c r="J925" s="2"/>
      <c r="K925" s="2"/>
      <c r="L925" s="2"/>
      <c r="M925" s="2"/>
      <c r="N925" s="2"/>
      <c r="O925" s="3"/>
      <c r="P925" s="4"/>
    </row>
    <row r="926" spans="1:16" ht="12.75" x14ac:dyDescent="0.2">
      <c r="A926" s="2"/>
      <c r="B926" s="2"/>
      <c r="C926" s="2"/>
      <c r="D926" s="2"/>
      <c r="E926" s="2"/>
      <c r="F926" s="2"/>
      <c r="G926" s="2"/>
      <c r="H926" s="2"/>
      <c r="I926" s="2"/>
      <c r="J926" s="2"/>
      <c r="K926" s="2"/>
      <c r="L926" s="2"/>
      <c r="M926" s="2"/>
      <c r="N926" s="2"/>
      <c r="O926" s="3"/>
      <c r="P926" s="4"/>
    </row>
    <row r="927" spans="1:16" ht="12.75" x14ac:dyDescent="0.2">
      <c r="A927" s="2"/>
      <c r="B927" s="2"/>
      <c r="C927" s="2"/>
      <c r="D927" s="2"/>
      <c r="E927" s="2"/>
      <c r="F927" s="2"/>
      <c r="G927" s="2"/>
      <c r="H927" s="2"/>
      <c r="I927" s="2"/>
      <c r="J927" s="2"/>
      <c r="K927" s="2"/>
      <c r="L927" s="2"/>
      <c r="M927" s="2"/>
      <c r="N927" s="2"/>
      <c r="O927" s="3"/>
      <c r="P927" s="4"/>
    </row>
    <row r="928" spans="1:16" ht="12.75" x14ac:dyDescent="0.2">
      <c r="A928" s="2"/>
      <c r="B928" s="2"/>
      <c r="C928" s="2"/>
      <c r="D928" s="2"/>
      <c r="E928" s="2"/>
      <c r="F928" s="2"/>
      <c r="G928" s="2"/>
      <c r="H928" s="2"/>
      <c r="I928" s="2"/>
      <c r="J928" s="2"/>
      <c r="K928" s="2"/>
      <c r="L928" s="2"/>
      <c r="M928" s="2"/>
      <c r="N928" s="2"/>
      <c r="O928" s="3"/>
      <c r="P928" s="4"/>
    </row>
    <row r="929" spans="1:16" ht="12.75" x14ac:dyDescent="0.2">
      <c r="A929" s="2"/>
      <c r="B929" s="2"/>
      <c r="C929" s="2"/>
      <c r="D929" s="2"/>
      <c r="E929" s="2"/>
      <c r="F929" s="2"/>
      <c r="G929" s="2"/>
      <c r="H929" s="2"/>
      <c r="I929" s="2"/>
      <c r="J929" s="2"/>
      <c r="K929" s="2"/>
      <c r="L929" s="2"/>
      <c r="M929" s="2"/>
      <c r="N929" s="2"/>
      <c r="O929" s="3"/>
      <c r="P929" s="4"/>
    </row>
    <row r="930" spans="1:16" ht="12.75" x14ac:dyDescent="0.2">
      <c r="A930" s="2"/>
      <c r="B930" s="2"/>
      <c r="C930" s="2"/>
      <c r="D930" s="2"/>
      <c r="E930" s="2"/>
      <c r="F930" s="2"/>
      <c r="G930" s="2"/>
      <c r="H930" s="2"/>
      <c r="I930" s="2"/>
      <c r="J930" s="2"/>
      <c r="K930" s="2"/>
      <c r="L930" s="2"/>
      <c r="M930" s="2"/>
      <c r="N930" s="2"/>
      <c r="O930" s="3"/>
      <c r="P930" s="4"/>
    </row>
    <row r="931" spans="1:16" ht="12.75" x14ac:dyDescent="0.2">
      <c r="A931" s="2"/>
      <c r="B931" s="2"/>
      <c r="C931" s="2"/>
      <c r="D931" s="2"/>
      <c r="E931" s="2"/>
      <c r="F931" s="2"/>
      <c r="G931" s="2"/>
      <c r="H931" s="2"/>
      <c r="I931" s="2"/>
      <c r="J931" s="2"/>
      <c r="K931" s="2"/>
      <c r="L931" s="2"/>
      <c r="M931" s="2"/>
      <c r="N931" s="2"/>
      <c r="O931" s="3"/>
      <c r="P931" s="4"/>
    </row>
    <row r="932" spans="1:16" ht="12.75" x14ac:dyDescent="0.2">
      <c r="A932" s="2"/>
      <c r="B932" s="2"/>
      <c r="C932" s="2"/>
      <c r="D932" s="2"/>
      <c r="E932" s="2"/>
      <c r="F932" s="2"/>
      <c r="G932" s="2"/>
      <c r="H932" s="2"/>
      <c r="I932" s="2"/>
      <c r="J932" s="2"/>
      <c r="K932" s="2"/>
      <c r="L932" s="2"/>
      <c r="M932" s="2"/>
      <c r="N932" s="2"/>
      <c r="O932" s="3"/>
      <c r="P932" s="4"/>
    </row>
    <row r="933" spans="1:16" ht="12.75" x14ac:dyDescent="0.2">
      <c r="A933" s="2"/>
      <c r="B933" s="2"/>
      <c r="C933" s="2"/>
      <c r="D933" s="2"/>
      <c r="E933" s="2"/>
      <c r="F933" s="2"/>
      <c r="G933" s="2"/>
      <c r="H933" s="2"/>
      <c r="I933" s="2"/>
      <c r="J933" s="2"/>
      <c r="K933" s="2"/>
      <c r="L933" s="2"/>
      <c r="M933" s="2"/>
      <c r="N933" s="2"/>
      <c r="O933" s="3"/>
      <c r="P933" s="4"/>
    </row>
    <row r="934" spans="1:16" ht="12.75" x14ac:dyDescent="0.2">
      <c r="A934" s="2"/>
      <c r="B934" s="2"/>
      <c r="C934" s="2"/>
      <c r="D934" s="2"/>
      <c r="E934" s="2"/>
      <c r="F934" s="2"/>
      <c r="G934" s="2"/>
      <c r="H934" s="2"/>
      <c r="I934" s="2"/>
      <c r="J934" s="2"/>
      <c r="K934" s="2"/>
      <c r="L934" s="2"/>
      <c r="M934" s="2"/>
      <c r="N934" s="2"/>
      <c r="O934" s="3"/>
      <c r="P934" s="4"/>
    </row>
    <row r="935" spans="1:16" ht="12.75" x14ac:dyDescent="0.2">
      <c r="A935" s="2"/>
      <c r="B935" s="2"/>
      <c r="C935" s="2"/>
      <c r="D935" s="2"/>
      <c r="E935" s="2"/>
      <c r="F935" s="2"/>
      <c r="G935" s="2"/>
      <c r="H935" s="2"/>
      <c r="I935" s="2"/>
      <c r="J935" s="2"/>
      <c r="K935" s="2"/>
      <c r="L935" s="2"/>
      <c r="M935" s="2"/>
      <c r="N935" s="2"/>
      <c r="O935" s="3"/>
      <c r="P935" s="4"/>
    </row>
    <row r="936" spans="1:16" ht="12.75" x14ac:dyDescent="0.2">
      <c r="A936" s="2"/>
      <c r="B936" s="2"/>
      <c r="C936" s="2"/>
      <c r="D936" s="2"/>
      <c r="E936" s="2"/>
      <c r="F936" s="2"/>
      <c r="G936" s="2"/>
      <c r="H936" s="2"/>
      <c r="I936" s="2"/>
      <c r="J936" s="2"/>
      <c r="K936" s="2"/>
      <c r="L936" s="2"/>
      <c r="M936" s="2"/>
      <c r="N936" s="2"/>
      <c r="O936" s="3"/>
      <c r="P936" s="4"/>
    </row>
    <row r="937" spans="1:16" ht="12.75" x14ac:dyDescent="0.2">
      <c r="A937" s="2"/>
      <c r="B937" s="2"/>
      <c r="C937" s="2"/>
      <c r="D937" s="2"/>
      <c r="E937" s="2"/>
      <c r="F937" s="2"/>
      <c r="G937" s="2"/>
      <c r="H937" s="2"/>
      <c r="I937" s="2"/>
      <c r="J937" s="2"/>
      <c r="K937" s="2"/>
      <c r="L937" s="2"/>
      <c r="M937" s="2"/>
      <c r="N937" s="2"/>
      <c r="O937" s="3"/>
      <c r="P937" s="4"/>
    </row>
    <row r="938" spans="1:16" ht="12.75" x14ac:dyDescent="0.2">
      <c r="A938" s="2"/>
      <c r="B938" s="2"/>
      <c r="C938" s="2"/>
      <c r="D938" s="2"/>
      <c r="E938" s="2"/>
      <c r="F938" s="2"/>
      <c r="G938" s="2"/>
      <c r="H938" s="2"/>
      <c r="I938" s="2"/>
      <c r="J938" s="2"/>
      <c r="K938" s="2"/>
      <c r="L938" s="2"/>
      <c r="M938" s="2"/>
      <c r="N938" s="2"/>
      <c r="O938" s="3"/>
      <c r="P938" s="4"/>
    </row>
    <row r="939" spans="1:16" ht="12.75" x14ac:dyDescent="0.2">
      <c r="A939" s="2"/>
      <c r="B939" s="2"/>
      <c r="C939" s="2"/>
      <c r="D939" s="2"/>
      <c r="E939" s="2"/>
      <c r="F939" s="2"/>
      <c r="G939" s="2"/>
      <c r="H939" s="2"/>
      <c r="I939" s="2"/>
      <c r="J939" s="2"/>
      <c r="K939" s="2"/>
      <c r="L939" s="2"/>
      <c r="M939" s="2"/>
      <c r="N939" s="2"/>
      <c r="O939" s="3"/>
      <c r="P939" s="4"/>
    </row>
    <row r="940" spans="1:16" ht="12.75" x14ac:dyDescent="0.2">
      <c r="A940" s="2"/>
      <c r="B940" s="2"/>
      <c r="C940" s="2"/>
      <c r="D940" s="2"/>
      <c r="E940" s="2"/>
      <c r="F940" s="2"/>
      <c r="G940" s="2"/>
      <c r="H940" s="2"/>
      <c r="I940" s="2"/>
      <c r="J940" s="2"/>
      <c r="K940" s="2"/>
      <c r="L940" s="2"/>
      <c r="M940" s="2"/>
      <c r="N940" s="2"/>
      <c r="O940" s="3"/>
      <c r="P940" s="4"/>
    </row>
    <row r="941" spans="1:16" ht="12.75" x14ac:dyDescent="0.2">
      <c r="A941" s="2"/>
      <c r="B941" s="2"/>
      <c r="C941" s="2"/>
      <c r="D941" s="2"/>
      <c r="E941" s="2"/>
      <c r="F941" s="2"/>
      <c r="G941" s="2"/>
      <c r="H941" s="2"/>
      <c r="I941" s="2"/>
      <c r="J941" s="2"/>
      <c r="K941" s="2"/>
      <c r="L941" s="2"/>
      <c r="M941" s="2"/>
      <c r="N941" s="2"/>
      <c r="O941" s="3"/>
      <c r="P941" s="4"/>
    </row>
    <row r="942" spans="1:16" ht="12.75" x14ac:dyDescent="0.2">
      <c r="A942" s="2"/>
      <c r="B942" s="2"/>
      <c r="C942" s="2"/>
      <c r="D942" s="2"/>
      <c r="E942" s="2"/>
      <c r="F942" s="2"/>
      <c r="G942" s="2"/>
      <c r="H942" s="2"/>
      <c r="I942" s="2"/>
      <c r="J942" s="2"/>
      <c r="K942" s="2"/>
      <c r="L942" s="2"/>
      <c r="M942" s="2"/>
      <c r="N942" s="2"/>
      <c r="O942" s="3"/>
      <c r="P942" s="4"/>
    </row>
    <row r="943" spans="1:16" ht="12.75" x14ac:dyDescent="0.2">
      <c r="A943" s="2"/>
      <c r="B943" s="2"/>
      <c r="C943" s="2"/>
      <c r="D943" s="2"/>
      <c r="E943" s="2"/>
      <c r="F943" s="2"/>
      <c r="G943" s="2"/>
      <c r="H943" s="2"/>
      <c r="I943" s="2"/>
      <c r="J943" s="2"/>
      <c r="K943" s="2"/>
      <c r="L943" s="2"/>
      <c r="M943" s="2"/>
      <c r="N943" s="2"/>
      <c r="O943" s="3"/>
      <c r="P943" s="4"/>
    </row>
    <row r="944" spans="1:16" ht="12.75" x14ac:dyDescent="0.2">
      <c r="A944" s="2"/>
      <c r="B944" s="2"/>
      <c r="C944" s="2"/>
      <c r="D944" s="2"/>
      <c r="E944" s="2"/>
      <c r="F944" s="2"/>
      <c r="G944" s="2"/>
      <c r="H944" s="2"/>
      <c r="I944" s="2"/>
      <c r="J944" s="2"/>
      <c r="K944" s="2"/>
      <c r="L944" s="2"/>
      <c r="M944" s="2"/>
      <c r="N944" s="2"/>
      <c r="O944" s="3"/>
      <c r="P944" s="4"/>
    </row>
    <row r="945" spans="1:16" ht="12.75" x14ac:dyDescent="0.2">
      <c r="A945" s="2"/>
      <c r="B945" s="2"/>
      <c r="C945" s="2"/>
      <c r="D945" s="2"/>
      <c r="E945" s="2"/>
      <c r="F945" s="2"/>
      <c r="G945" s="2"/>
      <c r="H945" s="2"/>
      <c r="I945" s="2"/>
      <c r="J945" s="2"/>
      <c r="K945" s="2"/>
      <c r="L945" s="2"/>
      <c r="M945" s="2"/>
      <c r="N945" s="2"/>
      <c r="O945" s="3"/>
      <c r="P945" s="4"/>
    </row>
    <row r="946" spans="1:16" ht="12.75" x14ac:dyDescent="0.2">
      <c r="A946" s="2"/>
      <c r="B946" s="2"/>
      <c r="C946" s="2"/>
      <c r="D946" s="2"/>
      <c r="E946" s="2"/>
      <c r="F946" s="2"/>
      <c r="G946" s="2"/>
      <c r="H946" s="2"/>
      <c r="I946" s="2"/>
      <c r="J946" s="2"/>
      <c r="K946" s="2"/>
      <c r="L946" s="2"/>
      <c r="M946" s="2"/>
      <c r="N946" s="2"/>
      <c r="O946" s="3"/>
      <c r="P946" s="4"/>
    </row>
    <row r="947" spans="1:16" ht="12.75" x14ac:dyDescent="0.2">
      <c r="A947" s="2"/>
      <c r="B947" s="2"/>
      <c r="C947" s="2"/>
      <c r="D947" s="2"/>
      <c r="E947" s="2"/>
      <c r="F947" s="2"/>
      <c r="G947" s="2"/>
      <c r="H947" s="2"/>
      <c r="I947" s="2"/>
      <c r="J947" s="2"/>
      <c r="K947" s="2"/>
      <c r="L947" s="2"/>
      <c r="M947" s="2"/>
      <c r="N947" s="2"/>
      <c r="O947" s="3"/>
      <c r="P947" s="4"/>
    </row>
    <row r="948" spans="1:16" ht="12.75" x14ac:dyDescent="0.2">
      <c r="A948" s="2"/>
      <c r="B948" s="2"/>
      <c r="C948" s="2"/>
      <c r="D948" s="2"/>
      <c r="E948" s="2"/>
      <c r="F948" s="2"/>
      <c r="G948" s="2"/>
      <c r="H948" s="2"/>
      <c r="I948" s="2"/>
      <c r="J948" s="2"/>
      <c r="K948" s="2"/>
      <c r="L948" s="2"/>
      <c r="M948" s="2"/>
      <c r="N948" s="2"/>
      <c r="O948" s="3"/>
      <c r="P948" s="4"/>
    </row>
    <row r="949" spans="1:16" ht="12.75" x14ac:dyDescent="0.2">
      <c r="A949" s="2"/>
      <c r="B949" s="2"/>
      <c r="C949" s="2"/>
      <c r="D949" s="2"/>
      <c r="E949" s="2"/>
      <c r="F949" s="2"/>
      <c r="G949" s="2"/>
      <c r="H949" s="2"/>
      <c r="I949" s="2"/>
      <c r="J949" s="2"/>
      <c r="K949" s="2"/>
      <c r="L949" s="2"/>
      <c r="M949" s="2"/>
      <c r="N949" s="2"/>
      <c r="O949" s="3"/>
      <c r="P949" s="4"/>
    </row>
    <row r="950" spans="1:16" ht="12.75" x14ac:dyDescent="0.2">
      <c r="A950" s="2"/>
      <c r="B950" s="2"/>
      <c r="C950" s="2"/>
      <c r="D950" s="2"/>
      <c r="E950" s="2"/>
      <c r="F950" s="2"/>
      <c r="G950" s="2"/>
      <c r="H950" s="2"/>
      <c r="I950" s="2"/>
      <c r="J950" s="2"/>
      <c r="K950" s="2"/>
      <c r="L950" s="2"/>
      <c r="M950" s="2"/>
      <c r="N950" s="2"/>
      <c r="O950" s="3"/>
      <c r="P950" s="4"/>
    </row>
    <row r="951" spans="1:16" ht="12.75" x14ac:dyDescent="0.2">
      <c r="A951" s="2"/>
      <c r="B951" s="2"/>
      <c r="C951" s="2"/>
      <c r="D951" s="2"/>
      <c r="E951" s="2"/>
      <c r="F951" s="2"/>
      <c r="G951" s="2"/>
      <c r="H951" s="2"/>
      <c r="I951" s="2"/>
      <c r="J951" s="2"/>
      <c r="K951" s="2"/>
      <c r="L951" s="2"/>
      <c r="M951" s="2"/>
      <c r="N951" s="2"/>
      <c r="O951" s="3"/>
      <c r="P951" s="4"/>
    </row>
    <row r="952" spans="1:16" ht="12.75" x14ac:dyDescent="0.2">
      <c r="A952" s="2"/>
      <c r="B952" s="2"/>
      <c r="C952" s="2"/>
      <c r="D952" s="2"/>
      <c r="E952" s="2"/>
      <c r="F952" s="2"/>
      <c r="G952" s="2"/>
      <c r="H952" s="2"/>
      <c r="I952" s="2"/>
      <c r="J952" s="2"/>
      <c r="K952" s="2"/>
      <c r="L952" s="2"/>
      <c r="M952" s="2"/>
      <c r="N952" s="2"/>
      <c r="O952" s="3"/>
      <c r="P952" s="4"/>
    </row>
    <row r="953" spans="1:16" ht="12.75" x14ac:dyDescent="0.2">
      <c r="A953" s="2"/>
      <c r="B953" s="2"/>
      <c r="C953" s="2"/>
      <c r="D953" s="2"/>
      <c r="E953" s="2"/>
      <c r="F953" s="2"/>
      <c r="G953" s="2"/>
      <c r="H953" s="2"/>
      <c r="I953" s="2"/>
      <c r="J953" s="2"/>
      <c r="K953" s="2"/>
      <c r="L953" s="2"/>
      <c r="M953" s="2"/>
      <c r="N953" s="2"/>
      <c r="O953" s="3"/>
      <c r="P953" s="4"/>
    </row>
    <row r="954" spans="1:16" ht="12.75" x14ac:dyDescent="0.2">
      <c r="A954" s="2"/>
      <c r="B954" s="2"/>
      <c r="C954" s="2"/>
      <c r="D954" s="2"/>
      <c r="E954" s="2"/>
      <c r="F954" s="2"/>
      <c r="G954" s="2"/>
      <c r="H954" s="2"/>
      <c r="I954" s="2"/>
      <c r="J954" s="2"/>
      <c r="K954" s="2"/>
      <c r="L954" s="2"/>
      <c r="M954" s="2"/>
      <c r="N954" s="2"/>
      <c r="O954" s="3"/>
      <c r="P954" s="4"/>
    </row>
    <row r="955" spans="1:16" ht="12.75" x14ac:dyDescent="0.2">
      <c r="A955" s="2"/>
      <c r="B955" s="2"/>
      <c r="C955" s="2"/>
      <c r="D955" s="2"/>
      <c r="E955" s="2"/>
      <c r="F955" s="2"/>
      <c r="G955" s="2"/>
      <c r="H955" s="2"/>
      <c r="I955" s="2"/>
      <c r="J955" s="2"/>
      <c r="K955" s="2"/>
      <c r="L955" s="2"/>
      <c r="M955" s="2"/>
      <c r="N955" s="2"/>
      <c r="O955" s="3"/>
      <c r="P955" s="4"/>
    </row>
    <row r="956" spans="1:16" ht="12.75" x14ac:dyDescent="0.2">
      <c r="A956" s="2"/>
      <c r="B956" s="2"/>
      <c r="C956" s="2"/>
      <c r="D956" s="2"/>
      <c r="E956" s="2"/>
      <c r="F956" s="2"/>
      <c r="G956" s="2"/>
      <c r="H956" s="2"/>
      <c r="I956" s="2"/>
      <c r="J956" s="2"/>
      <c r="K956" s="2"/>
      <c r="L956" s="2"/>
      <c r="M956" s="2"/>
      <c r="N956" s="2"/>
      <c r="O956" s="3"/>
      <c r="P956" s="4"/>
    </row>
    <row r="957" spans="1:16" ht="12.75" x14ac:dyDescent="0.2">
      <c r="A957" s="2"/>
      <c r="B957" s="2"/>
      <c r="C957" s="2"/>
      <c r="D957" s="2"/>
      <c r="E957" s="2"/>
      <c r="F957" s="2"/>
      <c r="G957" s="2"/>
      <c r="H957" s="2"/>
      <c r="I957" s="2"/>
      <c r="J957" s="2"/>
      <c r="K957" s="2"/>
      <c r="L957" s="2"/>
      <c r="M957" s="2"/>
      <c r="N957" s="2"/>
      <c r="O957" s="3"/>
      <c r="P957" s="4"/>
    </row>
    <row r="958" spans="1:16" ht="12.75" x14ac:dyDescent="0.2">
      <c r="A958" s="2"/>
      <c r="B958" s="2"/>
      <c r="C958" s="2"/>
      <c r="D958" s="2"/>
      <c r="E958" s="2"/>
      <c r="F958" s="2"/>
      <c r="G958" s="2"/>
      <c r="H958" s="2"/>
      <c r="I958" s="2"/>
      <c r="J958" s="2"/>
      <c r="K958" s="2"/>
      <c r="L958" s="2"/>
      <c r="M958" s="2"/>
      <c r="N958" s="2"/>
      <c r="O958" s="3"/>
      <c r="P958" s="4"/>
    </row>
    <row r="959" spans="1:16" ht="12.75" x14ac:dyDescent="0.2">
      <c r="A959" s="2"/>
      <c r="B959" s="2"/>
      <c r="C959" s="2"/>
      <c r="D959" s="2"/>
      <c r="E959" s="2"/>
      <c r="F959" s="2"/>
      <c r="G959" s="2"/>
      <c r="H959" s="2"/>
      <c r="I959" s="2"/>
      <c r="J959" s="2"/>
      <c r="K959" s="2"/>
      <c r="L959" s="2"/>
      <c r="M959" s="2"/>
      <c r="N959" s="2"/>
      <c r="O959" s="3"/>
      <c r="P959" s="4"/>
    </row>
    <row r="960" spans="1:16" ht="12.75" x14ac:dyDescent="0.2">
      <c r="A960" s="2"/>
      <c r="B960" s="2"/>
      <c r="C960" s="2"/>
      <c r="D960" s="2"/>
      <c r="E960" s="2"/>
      <c r="F960" s="2"/>
      <c r="G960" s="2"/>
      <c r="H960" s="2"/>
      <c r="I960" s="2"/>
      <c r="J960" s="2"/>
      <c r="K960" s="2"/>
      <c r="L960" s="2"/>
      <c r="M960" s="2"/>
      <c r="N960" s="2"/>
      <c r="O960" s="3"/>
      <c r="P960" s="4"/>
    </row>
    <row r="961" spans="1:16" ht="12.75" x14ac:dyDescent="0.2">
      <c r="A961" s="2"/>
      <c r="B961" s="2"/>
      <c r="C961" s="2"/>
      <c r="D961" s="2"/>
      <c r="E961" s="2"/>
      <c r="F961" s="2"/>
      <c r="G961" s="2"/>
      <c r="H961" s="2"/>
      <c r="I961" s="2"/>
      <c r="J961" s="2"/>
      <c r="K961" s="2"/>
      <c r="L961" s="2"/>
      <c r="M961" s="2"/>
      <c r="N961" s="2"/>
      <c r="O961" s="3"/>
      <c r="P961" s="4"/>
    </row>
    <row r="962" spans="1:16" ht="12.75" x14ac:dyDescent="0.2">
      <c r="A962" s="2"/>
      <c r="B962" s="2"/>
      <c r="C962" s="2"/>
      <c r="D962" s="2"/>
      <c r="E962" s="2"/>
      <c r="F962" s="2"/>
      <c r="G962" s="2"/>
      <c r="H962" s="2"/>
      <c r="I962" s="2"/>
      <c r="J962" s="2"/>
      <c r="K962" s="2"/>
      <c r="L962" s="2"/>
      <c r="M962" s="2"/>
      <c r="N962" s="2"/>
      <c r="O962" s="3"/>
      <c r="P962" s="4"/>
    </row>
    <row r="963" spans="1:16" ht="12.75" x14ac:dyDescent="0.2">
      <c r="A963" s="2"/>
      <c r="B963" s="2"/>
      <c r="C963" s="2"/>
      <c r="D963" s="2"/>
      <c r="E963" s="2"/>
      <c r="F963" s="2"/>
      <c r="G963" s="2"/>
      <c r="H963" s="2"/>
      <c r="I963" s="2"/>
      <c r="J963" s="2"/>
      <c r="K963" s="2"/>
      <c r="L963" s="2"/>
      <c r="M963" s="2"/>
      <c r="N963" s="2"/>
      <c r="O963" s="3"/>
      <c r="P963" s="4"/>
    </row>
    <row r="964" spans="1:16" ht="12.75" x14ac:dyDescent="0.2">
      <c r="A964" s="2"/>
      <c r="B964" s="2"/>
      <c r="C964" s="2"/>
      <c r="D964" s="2"/>
      <c r="E964" s="2"/>
      <c r="F964" s="2"/>
      <c r="G964" s="2"/>
      <c r="H964" s="2"/>
      <c r="I964" s="2"/>
      <c r="J964" s="2"/>
      <c r="K964" s="2"/>
      <c r="L964" s="2"/>
      <c r="M964" s="2"/>
      <c r="N964" s="2"/>
      <c r="O964" s="3"/>
      <c r="P964" s="4"/>
    </row>
    <row r="965" spans="1:16" ht="12.75" x14ac:dyDescent="0.2">
      <c r="A965" s="2"/>
      <c r="B965" s="2"/>
      <c r="C965" s="2"/>
      <c r="D965" s="2"/>
      <c r="E965" s="2"/>
      <c r="F965" s="2"/>
      <c r="G965" s="2"/>
      <c r="H965" s="2"/>
      <c r="I965" s="2"/>
      <c r="J965" s="2"/>
      <c r="K965" s="2"/>
      <c r="L965" s="2"/>
      <c r="M965" s="2"/>
      <c r="N965" s="2"/>
      <c r="O965" s="3"/>
      <c r="P965" s="4"/>
    </row>
    <row r="966" spans="1:16" ht="12.75" x14ac:dyDescent="0.2">
      <c r="A966" s="2"/>
      <c r="B966" s="2"/>
      <c r="C966" s="2"/>
      <c r="D966" s="2"/>
      <c r="E966" s="2"/>
      <c r="F966" s="2"/>
      <c r="G966" s="2"/>
      <c r="H966" s="2"/>
      <c r="I966" s="2"/>
      <c r="J966" s="2"/>
      <c r="K966" s="2"/>
      <c r="L966" s="2"/>
      <c r="M966" s="2"/>
      <c r="N966" s="2"/>
      <c r="O966" s="3"/>
      <c r="P966" s="4"/>
    </row>
    <row r="967" spans="1:16" ht="12.75" x14ac:dyDescent="0.2">
      <c r="A967" s="2"/>
      <c r="B967" s="2"/>
      <c r="C967" s="2"/>
      <c r="D967" s="2"/>
      <c r="E967" s="2"/>
      <c r="F967" s="2"/>
      <c r="G967" s="2"/>
      <c r="H967" s="2"/>
      <c r="I967" s="2"/>
      <c r="J967" s="2"/>
      <c r="K967" s="2"/>
      <c r="L967" s="2"/>
      <c r="M967" s="2"/>
      <c r="N967" s="2"/>
      <c r="O967" s="3"/>
      <c r="P967" s="4"/>
    </row>
    <row r="968" spans="1:16" ht="12.75" x14ac:dyDescent="0.2">
      <c r="A968" s="2"/>
      <c r="B968" s="2"/>
      <c r="C968" s="2"/>
      <c r="D968" s="2"/>
      <c r="E968" s="2"/>
      <c r="F968" s="2"/>
      <c r="G968" s="2"/>
      <c r="H968" s="2"/>
      <c r="I968" s="2"/>
      <c r="J968" s="2"/>
      <c r="K968" s="2"/>
      <c r="L968" s="2"/>
      <c r="M968" s="2"/>
      <c r="N968" s="2"/>
      <c r="O968" s="3"/>
      <c r="P968" s="4"/>
    </row>
    <row r="969" spans="1:16" ht="12.75" x14ac:dyDescent="0.2">
      <c r="A969" s="2"/>
      <c r="B969" s="2"/>
      <c r="C969" s="2"/>
      <c r="D969" s="2"/>
      <c r="E969" s="2"/>
      <c r="F969" s="2"/>
      <c r="G969" s="2"/>
      <c r="H969" s="2"/>
      <c r="I969" s="2"/>
      <c r="J969" s="2"/>
      <c r="K969" s="2"/>
      <c r="L969" s="2"/>
      <c r="M969" s="2"/>
      <c r="N969" s="2"/>
      <c r="O969" s="3"/>
      <c r="P969" s="4"/>
    </row>
    <row r="970" spans="1:16" ht="12.75" x14ac:dyDescent="0.2">
      <c r="A970" s="2"/>
      <c r="B970" s="2"/>
      <c r="C970" s="2"/>
      <c r="D970" s="2"/>
      <c r="E970" s="2"/>
      <c r="F970" s="2"/>
      <c r="G970" s="2"/>
      <c r="H970" s="2"/>
      <c r="I970" s="2"/>
      <c r="J970" s="2"/>
      <c r="K970" s="2"/>
      <c r="L970" s="2"/>
      <c r="M970" s="2"/>
      <c r="N970" s="2"/>
      <c r="O970" s="3"/>
      <c r="P970" s="4"/>
    </row>
    <row r="971" spans="1:16" ht="12.75" x14ac:dyDescent="0.2">
      <c r="A971" s="2"/>
      <c r="B971" s="2"/>
      <c r="C971" s="2"/>
      <c r="D971" s="2"/>
      <c r="E971" s="2"/>
      <c r="F971" s="2"/>
      <c r="G971" s="2"/>
      <c r="H971" s="2"/>
      <c r="I971" s="2"/>
      <c r="J971" s="2"/>
      <c r="K971" s="2"/>
      <c r="L971" s="2"/>
      <c r="M971" s="2"/>
      <c r="N971" s="2"/>
      <c r="O971" s="3"/>
      <c r="P971" s="4"/>
    </row>
    <row r="972" spans="1:16" ht="12.75" x14ac:dyDescent="0.2">
      <c r="A972" s="2"/>
      <c r="B972" s="2"/>
      <c r="C972" s="2"/>
      <c r="D972" s="2"/>
      <c r="E972" s="2"/>
      <c r="F972" s="2"/>
      <c r="G972" s="2"/>
      <c r="H972" s="2"/>
      <c r="I972" s="2"/>
      <c r="J972" s="2"/>
      <c r="K972" s="2"/>
      <c r="L972" s="2"/>
      <c r="M972" s="2"/>
      <c r="N972" s="2"/>
      <c r="O972" s="3"/>
      <c r="P972" s="4"/>
    </row>
    <row r="973" spans="1:16" ht="12.75" x14ac:dyDescent="0.2">
      <c r="A973" s="2"/>
      <c r="B973" s="2"/>
      <c r="C973" s="2"/>
      <c r="D973" s="2"/>
      <c r="E973" s="2"/>
      <c r="F973" s="2"/>
      <c r="G973" s="2"/>
      <c r="H973" s="2"/>
      <c r="I973" s="2"/>
      <c r="J973" s="2"/>
      <c r="K973" s="2"/>
      <c r="L973" s="2"/>
      <c r="M973" s="2"/>
      <c r="N973" s="2"/>
      <c r="O973" s="3"/>
      <c r="P973" s="4"/>
    </row>
    <row r="974" spans="1:16" ht="12.75" x14ac:dyDescent="0.2">
      <c r="A974" s="2"/>
      <c r="B974" s="2"/>
      <c r="C974" s="2"/>
      <c r="D974" s="2"/>
      <c r="E974" s="2"/>
      <c r="F974" s="2"/>
      <c r="G974" s="2"/>
      <c r="H974" s="2"/>
      <c r="I974" s="2"/>
      <c r="J974" s="2"/>
      <c r="K974" s="2"/>
      <c r="L974" s="2"/>
      <c r="M974" s="2"/>
      <c r="N974" s="2"/>
      <c r="O974" s="3"/>
      <c r="P974" s="4"/>
    </row>
    <row r="975" spans="1:16" ht="12.75" x14ac:dyDescent="0.2">
      <c r="A975" s="2"/>
      <c r="B975" s="2"/>
      <c r="C975" s="2"/>
      <c r="D975" s="2"/>
      <c r="E975" s="2"/>
      <c r="F975" s="2"/>
      <c r="G975" s="2"/>
      <c r="H975" s="2"/>
      <c r="I975" s="2"/>
      <c r="J975" s="2"/>
      <c r="K975" s="2"/>
      <c r="L975" s="2"/>
      <c r="M975" s="2"/>
      <c r="N975" s="2"/>
      <c r="O975" s="3"/>
      <c r="P975" s="4"/>
    </row>
    <row r="976" spans="1:16" ht="12.75" x14ac:dyDescent="0.2">
      <c r="A976" s="2"/>
      <c r="B976" s="2"/>
      <c r="C976" s="2"/>
      <c r="D976" s="2"/>
      <c r="E976" s="2"/>
      <c r="F976" s="2"/>
      <c r="G976" s="2"/>
      <c r="H976" s="2"/>
      <c r="I976" s="2"/>
      <c r="J976" s="2"/>
      <c r="K976" s="2"/>
      <c r="L976" s="2"/>
      <c r="M976" s="2"/>
      <c r="N976" s="2"/>
      <c r="O976" s="3"/>
      <c r="P976" s="4"/>
    </row>
    <row r="977" spans="1:16" ht="12.75" x14ac:dyDescent="0.2">
      <c r="A977" s="2"/>
      <c r="B977" s="2"/>
      <c r="C977" s="2"/>
      <c r="D977" s="2"/>
      <c r="E977" s="2"/>
      <c r="F977" s="2"/>
      <c r="G977" s="2"/>
      <c r="H977" s="2"/>
      <c r="I977" s="2"/>
      <c r="J977" s="2"/>
      <c r="K977" s="2"/>
      <c r="L977" s="2"/>
      <c r="M977" s="2"/>
      <c r="N977" s="2"/>
      <c r="O977" s="3"/>
      <c r="P977" s="4"/>
    </row>
    <row r="978" spans="1:16" ht="12.75" x14ac:dyDescent="0.2">
      <c r="A978" s="2"/>
      <c r="B978" s="2"/>
      <c r="C978" s="2"/>
      <c r="D978" s="2"/>
      <c r="E978" s="2"/>
      <c r="F978" s="2"/>
      <c r="G978" s="2"/>
      <c r="H978" s="2"/>
      <c r="I978" s="2"/>
      <c r="J978" s="2"/>
      <c r="K978" s="2"/>
      <c r="L978" s="2"/>
      <c r="M978" s="2"/>
      <c r="N978" s="2"/>
      <c r="O978" s="3"/>
      <c r="P978" s="4"/>
    </row>
    <row r="979" spans="1:16" ht="12.75" x14ac:dyDescent="0.2">
      <c r="A979" s="2"/>
      <c r="B979" s="2"/>
      <c r="C979" s="2"/>
      <c r="D979" s="2"/>
      <c r="E979" s="2"/>
      <c r="F979" s="2"/>
      <c r="G979" s="2"/>
      <c r="H979" s="2"/>
      <c r="I979" s="2"/>
      <c r="J979" s="2"/>
      <c r="K979" s="2"/>
      <c r="L979" s="2"/>
      <c r="M979" s="2"/>
      <c r="N979" s="2"/>
      <c r="O979" s="3"/>
      <c r="P979" s="4"/>
    </row>
    <row r="980" spans="1:16" ht="12.75" x14ac:dyDescent="0.2">
      <c r="A980" s="2"/>
      <c r="B980" s="2"/>
      <c r="C980" s="2"/>
      <c r="D980" s="2"/>
      <c r="E980" s="2"/>
      <c r="F980" s="2"/>
      <c r="G980" s="2"/>
      <c r="H980" s="2"/>
      <c r="I980" s="2"/>
      <c r="J980" s="2"/>
      <c r="K980" s="2"/>
      <c r="L980" s="2"/>
      <c r="M980" s="2"/>
      <c r="N980" s="2"/>
      <c r="O980" s="3"/>
      <c r="P980" s="4"/>
    </row>
    <row r="981" spans="1:16" ht="12.75" x14ac:dyDescent="0.2">
      <c r="A981" s="2"/>
      <c r="B981" s="2"/>
      <c r="C981" s="2"/>
      <c r="D981" s="2"/>
      <c r="E981" s="2"/>
      <c r="F981" s="2"/>
      <c r="G981" s="2"/>
      <c r="H981" s="2"/>
      <c r="I981" s="2"/>
      <c r="J981" s="2"/>
      <c r="K981" s="2"/>
      <c r="L981" s="2"/>
      <c r="M981" s="2"/>
      <c r="N981" s="2"/>
      <c r="O981" s="3"/>
      <c r="P981" s="4"/>
    </row>
    <row r="982" spans="1:16" ht="12.75" x14ac:dyDescent="0.2">
      <c r="A982" s="2"/>
      <c r="B982" s="2"/>
      <c r="C982" s="2"/>
      <c r="D982" s="2"/>
      <c r="E982" s="2"/>
      <c r="F982" s="2"/>
      <c r="G982" s="2"/>
      <c r="H982" s="2"/>
      <c r="I982" s="2"/>
      <c r="J982" s="2"/>
      <c r="K982" s="2"/>
      <c r="L982" s="2"/>
      <c r="M982" s="2"/>
      <c r="N982" s="2"/>
      <c r="O982" s="3"/>
      <c r="P982" s="4"/>
    </row>
    <row r="983" spans="1:16" ht="12.75" x14ac:dyDescent="0.2">
      <c r="A983" s="2"/>
      <c r="B983" s="2"/>
      <c r="C983" s="2"/>
      <c r="D983" s="2"/>
      <c r="E983" s="2"/>
      <c r="F983" s="2"/>
      <c r="G983" s="2"/>
      <c r="H983" s="2"/>
      <c r="I983" s="2"/>
      <c r="J983" s="2"/>
      <c r="K983" s="2"/>
      <c r="L983" s="2"/>
      <c r="M983" s="2"/>
      <c r="N983" s="2"/>
      <c r="O983" s="3"/>
      <c r="P983" s="4"/>
    </row>
    <row r="984" spans="1:16" ht="12.75" x14ac:dyDescent="0.2">
      <c r="A984" s="2"/>
      <c r="B984" s="2"/>
      <c r="C984" s="2"/>
      <c r="D984" s="2"/>
      <c r="E984" s="2"/>
      <c r="F984" s="2"/>
      <c r="G984" s="2"/>
      <c r="H984" s="2"/>
      <c r="I984" s="2"/>
      <c r="J984" s="2"/>
      <c r="K984" s="2"/>
      <c r="L984" s="2"/>
      <c r="M984" s="2"/>
      <c r="N984" s="2"/>
      <c r="O984" s="3"/>
      <c r="P984" s="4"/>
    </row>
    <row r="985" spans="1:16" ht="12.75" x14ac:dyDescent="0.2">
      <c r="A985" s="2"/>
      <c r="B985" s="2"/>
      <c r="C985" s="2"/>
      <c r="D985" s="2"/>
      <c r="E985" s="2"/>
      <c r="F985" s="2"/>
      <c r="G985" s="2"/>
      <c r="H985" s="2"/>
      <c r="I985" s="2"/>
      <c r="J985" s="2"/>
      <c r="K985" s="2"/>
      <c r="L985" s="2"/>
      <c r="M985" s="2"/>
      <c r="N985" s="2"/>
      <c r="O985" s="3"/>
      <c r="P985" s="4"/>
    </row>
    <row r="986" spans="1:16" ht="12.75" x14ac:dyDescent="0.2">
      <c r="A986" s="2"/>
      <c r="B986" s="2"/>
      <c r="C986" s="2"/>
      <c r="D986" s="2"/>
      <c r="E986" s="2"/>
      <c r="F986" s="2"/>
      <c r="G986" s="2"/>
      <c r="H986" s="2"/>
      <c r="I986" s="2"/>
      <c r="J986" s="2"/>
      <c r="K986" s="2"/>
      <c r="L986" s="2"/>
      <c r="M986" s="2"/>
      <c r="N986" s="2"/>
      <c r="O986" s="3"/>
      <c r="P986" s="4"/>
    </row>
    <row r="987" spans="1:16" ht="12.75" x14ac:dyDescent="0.2">
      <c r="A987" s="2"/>
      <c r="B987" s="2"/>
      <c r="C987" s="2"/>
      <c r="D987" s="2"/>
      <c r="E987" s="2"/>
      <c r="F987" s="2"/>
      <c r="G987" s="2"/>
      <c r="H987" s="2"/>
      <c r="I987" s="2"/>
      <c r="J987" s="2"/>
      <c r="K987" s="2"/>
      <c r="L987" s="2"/>
      <c r="M987" s="2"/>
      <c r="N987" s="2"/>
      <c r="O987" s="3"/>
      <c r="P987" s="4"/>
    </row>
    <row r="988" spans="1:16" ht="12.75" x14ac:dyDescent="0.2">
      <c r="A988" s="2"/>
      <c r="B988" s="2"/>
      <c r="C988" s="2"/>
      <c r="D988" s="2"/>
      <c r="E988" s="2"/>
      <c r="F988" s="2"/>
      <c r="G988" s="2"/>
      <c r="H988" s="2"/>
      <c r="I988" s="2"/>
      <c r="J988" s="2"/>
      <c r="K988" s="2"/>
      <c r="L988" s="2"/>
      <c r="M988" s="2"/>
      <c r="N988" s="2"/>
      <c r="O988" s="3"/>
      <c r="P988" s="4"/>
    </row>
    <row r="989" spans="1:16" ht="12.75" x14ac:dyDescent="0.2">
      <c r="A989" s="2"/>
      <c r="B989" s="2"/>
      <c r="C989" s="2"/>
      <c r="D989" s="2"/>
      <c r="E989" s="2"/>
      <c r="F989" s="2"/>
      <c r="G989" s="2"/>
      <c r="H989" s="2"/>
      <c r="I989" s="2"/>
      <c r="J989" s="2"/>
      <c r="K989" s="2"/>
      <c r="L989" s="2"/>
      <c r="M989" s="2"/>
      <c r="N989" s="2"/>
      <c r="O989" s="3"/>
      <c r="P989" s="4"/>
    </row>
    <row r="990" spans="1:16" ht="12.75" x14ac:dyDescent="0.2">
      <c r="A990" s="2"/>
      <c r="B990" s="2"/>
      <c r="C990" s="2"/>
      <c r="D990" s="2"/>
      <c r="E990" s="2"/>
      <c r="F990" s="2"/>
      <c r="G990" s="2"/>
      <c r="H990" s="2"/>
      <c r="I990" s="2"/>
      <c r="J990" s="2"/>
      <c r="K990" s="2"/>
      <c r="L990" s="2"/>
      <c r="M990" s="2"/>
      <c r="N990" s="2"/>
      <c r="O990" s="3"/>
      <c r="P990" s="4"/>
    </row>
    <row r="991" spans="1:16" ht="12.75" x14ac:dyDescent="0.2">
      <c r="A991" s="2"/>
      <c r="B991" s="2"/>
      <c r="C991" s="2"/>
      <c r="D991" s="2"/>
      <c r="E991" s="2"/>
      <c r="F991" s="2"/>
      <c r="G991" s="2"/>
      <c r="H991" s="2"/>
      <c r="I991" s="2"/>
      <c r="J991" s="2"/>
      <c r="K991" s="2"/>
      <c r="L991" s="2"/>
      <c r="M991" s="2"/>
      <c r="N991" s="2"/>
      <c r="O991" s="3"/>
      <c r="P991" s="4"/>
    </row>
    <row r="992" spans="1:16" ht="12.75" x14ac:dyDescent="0.2">
      <c r="A992" s="2"/>
      <c r="B992" s="2"/>
      <c r="C992" s="2"/>
      <c r="D992" s="2"/>
      <c r="E992" s="2"/>
      <c r="F992" s="2"/>
      <c r="G992" s="2"/>
      <c r="H992" s="2"/>
      <c r="I992" s="2"/>
      <c r="J992" s="2"/>
      <c r="K992" s="2"/>
      <c r="L992" s="2"/>
      <c r="M992" s="2"/>
      <c r="N992" s="2"/>
      <c r="O992" s="3"/>
      <c r="P992" s="4"/>
    </row>
    <row r="993" spans="1:16" ht="12.75" x14ac:dyDescent="0.2">
      <c r="A993" s="2"/>
      <c r="B993" s="2"/>
      <c r="C993" s="2"/>
      <c r="D993" s="2"/>
      <c r="E993" s="2"/>
      <c r="F993" s="2"/>
      <c r="G993" s="2"/>
      <c r="H993" s="2"/>
      <c r="I993" s="2"/>
      <c r="J993" s="2"/>
      <c r="K993" s="2"/>
      <c r="L993" s="2"/>
      <c r="M993" s="2"/>
      <c r="N993" s="2"/>
      <c r="O993" s="3"/>
      <c r="P993" s="4"/>
    </row>
    <row r="994" spans="1:16" ht="12.75" x14ac:dyDescent="0.2">
      <c r="A994" s="2"/>
      <c r="B994" s="2"/>
      <c r="C994" s="2"/>
      <c r="D994" s="2"/>
      <c r="E994" s="2"/>
      <c r="F994" s="2"/>
      <c r="G994" s="2"/>
      <c r="H994" s="2"/>
      <c r="I994" s="2"/>
      <c r="J994" s="2"/>
      <c r="K994" s="2"/>
      <c r="L994" s="2"/>
      <c r="M994" s="2"/>
      <c r="N994" s="2"/>
      <c r="O994" s="3"/>
      <c r="P994" s="4"/>
    </row>
    <row r="995" spans="1:16" ht="12.75" x14ac:dyDescent="0.2">
      <c r="A995" s="2"/>
      <c r="B995" s="2"/>
      <c r="C995" s="2"/>
      <c r="D995" s="2"/>
      <c r="E995" s="2"/>
      <c r="F995" s="2"/>
      <c r="G995" s="2"/>
      <c r="H995" s="2"/>
      <c r="I995" s="2"/>
      <c r="J995" s="2"/>
      <c r="K995" s="2"/>
      <c r="L995" s="2"/>
      <c r="M995" s="2"/>
      <c r="N995" s="2"/>
      <c r="O995" s="3"/>
      <c r="P995" s="4"/>
    </row>
    <row r="996" spans="1:16" ht="12.75" x14ac:dyDescent="0.2">
      <c r="A996" s="2"/>
      <c r="B996" s="2"/>
      <c r="C996" s="2"/>
      <c r="D996" s="2"/>
      <c r="E996" s="2"/>
      <c r="F996" s="2"/>
      <c r="G996" s="2"/>
      <c r="H996" s="2"/>
      <c r="I996" s="2"/>
      <c r="J996" s="2"/>
      <c r="K996" s="2"/>
      <c r="L996" s="2"/>
      <c r="M996" s="2"/>
      <c r="N996" s="2"/>
      <c r="O996" s="3"/>
      <c r="P996" s="4"/>
    </row>
    <row r="997" spans="1:16" ht="12.75" x14ac:dyDescent="0.2">
      <c r="A997" s="2"/>
      <c r="B997" s="2"/>
      <c r="C997" s="2"/>
      <c r="D997" s="2"/>
      <c r="E997" s="2"/>
      <c r="F997" s="2"/>
      <c r="G997" s="2"/>
      <c r="H997" s="2"/>
      <c r="I997" s="2"/>
      <c r="J997" s="2"/>
      <c r="K997" s="2"/>
      <c r="L997" s="2"/>
      <c r="M997" s="2"/>
      <c r="N997" s="2"/>
      <c r="O997" s="3"/>
      <c r="P997" s="4"/>
    </row>
    <row r="998" spans="1:16" ht="12.75" x14ac:dyDescent="0.2">
      <c r="A998" s="2"/>
      <c r="B998" s="2"/>
      <c r="C998" s="2"/>
      <c r="D998" s="2"/>
      <c r="E998" s="2"/>
      <c r="F998" s="2"/>
      <c r="G998" s="2"/>
      <c r="H998" s="2"/>
      <c r="I998" s="2"/>
      <c r="J998" s="2"/>
      <c r="K998" s="2"/>
      <c r="L998" s="2"/>
      <c r="M998" s="2"/>
      <c r="N998" s="2"/>
      <c r="O998" s="3"/>
      <c r="P998" s="4"/>
    </row>
    <row r="999" spans="1:16" ht="12.75" x14ac:dyDescent="0.2">
      <c r="A999" s="2"/>
      <c r="B999" s="2"/>
      <c r="C999" s="2"/>
      <c r="D999" s="2"/>
      <c r="E999" s="2"/>
      <c r="F999" s="2"/>
      <c r="G999" s="2"/>
      <c r="H999" s="2"/>
      <c r="I999" s="2"/>
      <c r="J999" s="2"/>
      <c r="K999" s="2"/>
      <c r="L999" s="2"/>
      <c r="M999" s="2"/>
      <c r="N999" s="2"/>
      <c r="O999" s="3"/>
      <c r="P999" s="4"/>
    </row>
    <row r="1000" spans="1:16" ht="12.75" x14ac:dyDescent="0.2">
      <c r="A1000" s="2"/>
      <c r="B1000" s="2"/>
      <c r="C1000" s="2"/>
      <c r="D1000" s="2"/>
      <c r="E1000" s="2"/>
      <c r="F1000" s="2"/>
      <c r="G1000" s="2"/>
      <c r="H1000" s="2"/>
      <c r="I1000" s="2"/>
      <c r="J1000" s="2"/>
      <c r="K1000" s="2"/>
      <c r="L1000" s="2"/>
      <c r="M1000" s="2"/>
      <c r="N1000" s="2"/>
      <c r="O1000" s="3"/>
      <c r="P1000" s="4"/>
    </row>
    <row r="1001" spans="1:16" ht="12.75" x14ac:dyDescent="0.2">
      <c r="A1001" s="2"/>
      <c r="B1001" s="2"/>
      <c r="C1001" s="2"/>
      <c r="D1001" s="2"/>
      <c r="E1001" s="2"/>
      <c r="F1001" s="2"/>
      <c r="G1001" s="2"/>
      <c r="H1001" s="2"/>
      <c r="I1001" s="2"/>
      <c r="J1001" s="2"/>
      <c r="K1001" s="2"/>
      <c r="L1001" s="2"/>
      <c r="M1001" s="2"/>
      <c r="N1001" s="2"/>
      <c r="O1001" s="3"/>
      <c r="P1001" s="4"/>
    </row>
    <row r="1002" spans="1:16" ht="12.75" x14ac:dyDescent="0.2">
      <c r="A1002" s="2"/>
      <c r="B1002" s="2"/>
      <c r="C1002" s="2"/>
      <c r="D1002" s="2"/>
      <c r="E1002" s="2"/>
      <c r="F1002" s="2"/>
      <c r="G1002" s="2"/>
      <c r="H1002" s="2"/>
      <c r="I1002" s="2"/>
      <c r="J1002" s="2"/>
      <c r="K1002" s="2"/>
      <c r="L1002" s="2"/>
      <c r="M1002" s="2"/>
      <c r="N1002" s="2"/>
      <c r="O1002" s="3"/>
      <c r="P1002" s="4"/>
    </row>
    <row r="1003" spans="1:16" ht="12.75" x14ac:dyDescent="0.2">
      <c r="A1003" s="2"/>
      <c r="B1003" s="2"/>
      <c r="C1003" s="2"/>
      <c r="D1003" s="2"/>
      <c r="E1003" s="2"/>
      <c r="F1003" s="2"/>
      <c r="G1003" s="2"/>
      <c r="H1003" s="2"/>
      <c r="I1003" s="2"/>
      <c r="J1003" s="2"/>
      <c r="K1003" s="2"/>
      <c r="L1003" s="2"/>
      <c r="M1003" s="2"/>
      <c r="N1003" s="2"/>
      <c r="O1003" s="3"/>
      <c r="P1003" s="4"/>
    </row>
    <row r="1004" spans="1:16" ht="12.75" x14ac:dyDescent="0.2">
      <c r="A1004" s="2"/>
      <c r="B1004" s="2"/>
      <c r="C1004" s="2"/>
      <c r="D1004" s="2"/>
      <c r="E1004" s="2"/>
      <c r="F1004" s="2"/>
      <c r="G1004" s="2"/>
      <c r="H1004" s="2"/>
      <c r="I1004" s="2"/>
      <c r="J1004" s="2"/>
      <c r="K1004" s="2"/>
      <c r="L1004" s="2"/>
      <c r="M1004" s="2"/>
      <c r="N1004" s="2"/>
      <c r="O1004" s="3"/>
      <c r="P1004" s="4"/>
    </row>
    <row r="1005" spans="1:16" ht="12.75" x14ac:dyDescent="0.2">
      <c r="A1005" s="2"/>
      <c r="B1005" s="2"/>
      <c r="C1005" s="2"/>
      <c r="D1005" s="2"/>
      <c r="E1005" s="2"/>
      <c r="F1005" s="2"/>
      <c r="G1005" s="2"/>
      <c r="H1005" s="2"/>
      <c r="I1005" s="2"/>
      <c r="J1005" s="2"/>
      <c r="K1005" s="2"/>
      <c r="L1005" s="2"/>
      <c r="M1005" s="2"/>
      <c r="N1005" s="2"/>
      <c r="O1005" s="3"/>
      <c r="P1005" s="4"/>
    </row>
    <row r="1006" spans="1:16" ht="12.75" x14ac:dyDescent="0.2">
      <c r="A1006" s="2"/>
      <c r="B1006" s="2"/>
      <c r="C1006" s="2"/>
      <c r="D1006" s="2"/>
      <c r="E1006" s="2"/>
      <c r="F1006" s="2"/>
      <c r="G1006" s="2"/>
      <c r="H1006" s="2"/>
      <c r="I1006" s="2"/>
      <c r="J1006" s="2"/>
      <c r="K1006" s="2"/>
      <c r="L1006" s="2"/>
      <c r="M1006" s="2"/>
      <c r="N1006" s="2"/>
      <c r="O1006" s="3"/>
      <c r="P1006" s="4"/>
    </row>
    <row r="1007" spans="1:16" ht="12.75" x14ac:dyDescent="0.2">
      <c r="A1007" s="2"/>
      <c r="B1007" s="2"/>
      <c r="C1007" s="2"/>
      <c r="D1007" s="2"/>
      <c r="E1007" s="2"/>
      <c r="F1007" s="2"/>
      <c r="G1007" s="2"/>
      <c r="H1007" s="2"/>
      <c r="I1007" s="2"/>
      <c r="J1007" s="2"/>
      <c r="K1007" s="2"/>
      <c r="L1007" s="2"/>
      <c r="M1007" s="2"/>
      <c r="N1007" s="2"/>
      <c r="O1007" s="3"/>
      <c r="P1007" s="4"/>
    </row>
    <row r="1008" spans="1:16" ht="12.75" x14ac:dyDescent="0.2">
      <c r="A1008" s="2"/>
      <c r="B1008" s="2"/>
      <c r="C1008" s="2"/>
      <c r="D1008" s="2"/>
      <c r="E1008" s="2"/>
      <c r="F1008" s="2"/>
      <c r="G1008" s="2"/>
      <c r="H1008" s="2"/>
      <c r="I1008" s="2"/>
      <c r="J1008" s="2"/>
      <c r="K1008" s="2"/>
      <c r="L1008" s="2"/>
      <c r="M1008" s="2"/>
      <c r="N1008" s="2"/>
      <c r="O1008" s="3"/>
      <c r="P1008" s="4"/>
    </row>
    <row r="1009" spans="1:16" ht="12.75" x14ac:dyDescent="0.2">
      <c r="A1009" s="2"/>
      <c r="B1009" s="2"/>
      <c r="C1009" s="2"/>
      <c r="D1009" s="2"/>
      <c r="E1009" s="2"/>
      <c r="F1009" s="2"/>
      <c r="G1009" s="2"/>
      <c r="H1009" s="2"/>
      <c r="I1009" s="2"/>
      <c r="J1009" s="2"/>
      <c r="K1009" s="2"/>
      <c r="L1009" s="2"/>
      <c r="M1009" s="2"/>
      <c r="N1009" s="2"/>
      <c r="O1009" s="3"/>
      <c r="P1009" s="4"/>
    </row>
    <row r="1010" spans="1:16" ht="12.75" x14ac:dyDescent="0.2">
      <c r="A1010" s="2"/>
      <c r="B1010" s="2"/>
      <c r="C1010" s="2"/>
      <c r="D1010" s="2"/>
      <c r="E1010" s="2"/>
      <c r="F1010" s="2"/>
      <c r="G1010" s="2"/>
      <c r="H1010" s="2"/>
      <c r="I1010" s="2"/>
      <c r="J1010" s="2"/>
      <c r="K1010" s="2"/>
      <c r="L1010" s="2"/>
      <c r="M1010" s="2"/>
      <c r="N1010" s="2"/>
      <c r="O1010" s="3"/>
      <c r="P1010" s="4"/>
    </row>
    <row r="1011" spans="1:16" ht="12.75" x14ac:dyDescent="0.2">
      <c r="A1011" s="2"/>
      <c r="B1011" s="2"/>
      <c r="C1011" s="2"/>
      <c r="D1011" s="2"/>
      <c r="E1011" s="2"/>
      <c r="F1011" s="2"/>
      <c r="G1011" s="2"/>
      <c r="H1011" s="2"/>
      <c r="I1011" s="2"/>
      <c r="J1011" s="2"/>
      <c r="K1011" s="2"/>
      <c r="L1011" s="2"/>
      <c r="M1011" s="2"/>
      <c r="N1011" s="2"/>
      <c r="O1011" s="3"/>
      <c r="P1011" s="4"/>
    </row>
    <row r="1012" spans="1:16" ht="12.75" x14ac:dyDescent="0.2">
      <c r="A1012" s="2"/>
      <c r="B1012" s="2"/>
      <c r="C1012" s="2"/>
      <c r="D1012" s="2"/>
      <c r="E1012" s="2"/>
      <c r="F1012" s="2"/>
      <c r="G1012" s="2"/>
      <c r="H1012" s="2"/>
      <c r="I1012" s="2"/>
      <c r="J1012" s="2"/>
      <c r="K1012" s="2"/>
      <c r="L1012" s="2"/>
      <c r="M1012" s="2"/>
      <c r="N1012" s="2"/>
      <c r="O1012" s="3"/>
      <c r="P1012" s="4"/>
    </row>
    <row r="1013" spans="1:16" ht="12.75" x14ac:dyDescent="0.2">
      <c r="A1013" s="2"/>
      <c r="B1013" s="2"/>
      <c r="C1013" s="2"/>
      <c r="D1013" s="2"/>
      <c r="E1013" s="2"/>
      <c r="F1013" s="2"/>
      <c r="G1013" s="2"/>
      <c r="H1013" s="2"/>
      <c r="I1013" s="2"/>
      <c r="J1013" s="2"/>
      <c r="K1013" s="2"/>
      <c r="L1013" s="2"/>
      <c r="M1013" s="2"/>
      <c r="N1013" s="2"/>
      <c r="O1013" s="3"/>
      <c r="P1013" s="4"/>
    </row>
    <row r="1014" spans="1:16" ht="12.75" x14ac:dyDescent="0.2">
      <c r="A1014" s="2"/>
      <c r="B1014" s="2"/>
      <c r="C1014" s="2"/>
      <c r="D1014" s="2"/>
      <c r="E1014" s="2"/>
      <c r="F1014" s="2"/>
      <c r="G1014" s="2"/>
      <c r="H1014" s="2"/>
      <c r="I1014" s="2"/>
      <c r="J1014" s="2"/>
      <c r="K1014" s="2"/>
      <c r="L1014" s="2"/>
      <c r="M1014" s="2"/>
      <c r="N1014" s="2"/>
      <c r="O1014" s="3"/>
      <c r="P1014" s="4"/>
    </row>
    <row r="1015" spans="1:16" ht="12.75" x14ac:dyDescent="0.2">
      <c r="A1015" s="2"/>
      <c r="B1015" s="2"/>
      <c r="C1015" s="2"/>
      <c r="D1015" s="2"/>
      <c r="E1015" s="2"/>
      <c r="F1015" s="2"/>
      <c r="G1015" s="2"/>
      <c r="H1015" s="2"/>
      <c r="I1015" s="2"/>
      <c r="J1015" s="2"/>
      <c r="K1015" s="2"/>
      <c r="L1015" s="2"/>
      <c r="M1015" s="2"/>
      <c r="N1015" s="2"/>
      <c r="O1015" s="3"/>
      <c r="P1015" s="4"/>
    </row>
    <row r="1016" spans="1:16" ht="12.75" x14ac:dyDescent="0.2">
      <c r="A1016" s="2"/>
      <c r="B1016" s="2"/>
      <c r="C1016" s="2"/>
      <c r="D1016" s="2"/>
      <c r="E1016" s="2"/>
      <c r="F1016" s="2"/>
      <c r="G1016" s="2"/>
      <c r="H1016" s="2"/>
      <c r="I1016" s="2"/>
      <c r="J1016" s="2"/>
      <c r="K1016" s="2"/>
      <c r="L1016" s="2"/>
      <c r="M1016" s="2"/>
      <c r="N1016" s="2"/>
      <c r="O1016" s="3"/>
      <c r="P1016" s="4"/>
    </row>
    <row r="1017" spans="1:16" ht="12.75" x14ac:dyDescent="0.2">
      <c r="A1017" s="2"/>
      <c r="B1017" s="2"/>
      <c r="C1017" s="2"/>
      <c r="D1017" s="2"/>
      <c r="E1017" s="2"/>
      <c r="F1017" s="2"/>
      <c r="G1017" s="2"/>
      <c r="H1017" s="2"/>
      <c r="I1017" s="2"/>
      <c r="J1017" s="2"/>
      <c r="K1017" s="2"/>
      <c r="L1017" s="2"/>
      <c r="M1017" s="2"/>
      <c r="N1017" s="2"/>
      <c r="O1017" s="3"/>
      <c r="P1017" s="4"/>
    </row>
    <row r="1018" spans="1:16" ht="12.75" x14ac:dyDescent="0.2">
      <c r="A1018" s="2"/>
      <c r="B1018" s="2"/>
      <c r="C1018" s="2"/>
      <c r="D1018" s="2"/>
      <c r="E1018" s="2"/>
      <c r="F1018" s="2"/>
      <c r="G1018" s="2"/>
      <c r="H1018" s="2"/>
      <c r="I1018" s="2"/>
      <c r="J1018" s="2"/>
      <c r="K1018" s="2"/>
      <c r="L1018" s="2"/>
      <c r="M1018" s="2"/>
      <c r="N1018" s="2"/>
      <c r="O1018" s="3"/>
      <c r="P1018" s="4"/>
    </row>
    <row r="1019" spans="1:16" ht="12.75" x14ac:dyDescent="0.2">
      <c r="A1019" s="2"/>
      <c r="B1019" s="2"/>
      <c r="C1019" s="2"/>
      <c r="D1019" s="2"/>
      <c r="E1019" s="2"/>
      <c r="F1019" s="2"/>
      <c r="G1019" s="2"/>
      <c r="H1019" s="2"/>
      <c r="I1019" s="2"/>
      <c r="J1019" s="2"/>
      <c r="K1019" s="2"/>
      <c r="L1019" s="2"/>
      <c r="M1019" s="2"/>
      <c r="N1019" s="2"/>
      <c r="O1019" s="3"/>
      <c r="P1019" s="4"/>
    </row>
    <row r="1020" spans="1:16" ht="12.75" x14ac:dyDescent="0.2">
      <c r="A1020" s="2"/>
      <c r="B1020" s="2"/>
      <c r="C1020" s="2"/>
      <c r="D1020" s="2"/>
      <c r="E1020" s="2"/>
      <c r="F1020" s="2"/>
      <c r="G1020" s="2"/>
      <c r="H1020" s="2"/>
      <c r="I1020" s="2"/>
      <c r="J1020" s="2"/>
      <c r="K1020" s="2"/>
      <c r="L1020" s="2"/>
      <c r="M1020" s="2"/>
      <c r="N1020" s="2"/>
      <c r="O1020" s="3"/>
      <c r="P1020" s="4"/>
    </row>
    <row r="1021" spans="1:16" ht="12.75" x14ac:dyDescent="0.2">
      <c r="A1021" s="2"/>
      <c r="B1021" s="2"/>
      <c r="C1021" s="2"/>
      <c r="D1021" s="2"/>
      <c r="E1021" s="2"/>
      <c r="F1021" s="2"/>
      <c r="G1021" s="2"/>
      <c r="H1021" s="2"/>
      <c r="I1021" s="2"/>
      <c r="J1021" s="2"/>
      <c r="K1021" s="2"/>
      <c r="L1021" s="2"/>
      <c r="M1021" s="2"/>
      <c r="N1021" s="2"/>
      <c r="O1021" s="3"/>
      <c r="P1021" s="4"/>
    </row>
    <row r="1022" spans="1:16" ht="12.75" x14ac:dyDescent="0.2">
      <c r="A1022" s="2"/>
      <c r="B1022" s="2"/>
      <c r="C1022" s="2"/>
      <c r="D1022" s="2"/>
      <c r="E1022" s="2"/>
      <c r="F1022" s="2"/>
      <c r="G1022" s="2"/>
      <c r="H1022" s="2"/>
      <c r="I1022" s="2"/>
      <c r="J1022" s="2"/>
      <c r="K1022" s="2"/>
      <c r="L1022" s="2"/>
      <c r="M1022" s="2"/>
      <c r="N1022" s="2"/>
      <c r="O1022" s="3"/>
      <c r="P1022" s="4"/>
    </row>
    <row r="1023" spans="1:16" ht="12.75" x14ac:dyDescent="0.2">
      <c r="A1023" s="2"/>
      <c r="B1023" s="2"/>
      <c r="C1023" s="2"/>
      <c r="D1023" s="2"/>
      <c r="E1023" s="2"/>
      <c r="F1023" s="2"/>
      <c r="G1023" s="2"/>
      <c r="H1023" s="2"/>
      <c r="I1023" s="2"/>
      <c r="J1023" s="2"/>
      <c r="K1023" s="2"/>
      <c r="L1023" s="2"/>
      <c r="M1023" s="2"/>
      <c r="N1023" s="2"/>
      <c r="O1023" s="3"/>
      <c r="P1023" s="4"/>
    </row>
    <row r="1024" spans="1:16" ht="12.75" x14ac:dyDescent="0.2">
      <c r="A1024" s="2"/>
      <c r="B1024" s="2"/>
      <c r="C1024" s="2"/>
      <c r="D1024" s="2"/>
      <c r="E1024" s="2"/>
      <c r="F1024" s="2"/>
      <c r="G1024" s="2"/>
      <c r="H1024" s="2"/>
      <c r="I1024" s="2"/>
      <c r="J1024" s="2"/>
      <c r="K1024" s="2"/>
      <c r="L1024" s="2"/>
      <c r="M1024" s="2"/>
      <c r="N1024" s="2"/>
      <c r="O1024" s="3"/>
      <c r="P1024" s="4"/>
    </row>
    <row r="1025" spans="1:16" ht="12.75" x14ac:dyDescent="0.2">
      <c r="A1025" s="2"/>
      <c r="B1025" s="2"/>
      <c r="C1025" s="2"/>
      <c r="D1025" s="2"/>
      <c r="E1025" s="2"/>
      <c r="F1025" s="2"/>
      <c r="G1025" s="2"/>
      <c r="H1025" s="2"/>
      <c r="I1025" s="2"/>
      <c r="J1025" s="2"/>
      <c r="K1025" s="2"/>
      <c r="L1025" s="2"/>
      <c r="M1025" s="2"/>
      <c r="N1025" s="2"/>
      <c r="O1025" s="3"/>
      <c r="P1025" s="4"/>
    </row>
    <row r="1026" spans="1:16" ht="12.75" x14ac:dyDescent="0.2">
      <c r="A1026" s="2"/>
      <c r="B1026" s="2"/>
      <c r="C1026" s="2"/>
      <c r="D1026" s="2"/>
      <c r="E1026" s="2"/>
      <c r="F1026" s="2"/>
      <c r="G1026" s="2"/>
      <c r="H1026" s="2"/>
      <c r="I1026" s="2"/>
      <c r="J1026" s="2"/>
      <c r="K1026" s="2"/>
      <c r="L1026" s="2"/>
      <c r="M1026" s="2"/>
      <c r="N1026" s="2"/>
      <c r="O1026" s="3"/>
      <c r="P1026" s="4"/>
    </row>
    <row r="1027" spans="1:16" ht="12.75" x14ac:dyDescent="0.2">
      <c r="A1027" s="2"/>
      <c r="B1027" s="2"/>
      <c r="C1027" s="2"/>
      <c r="D1027" s="2"/>
      <c r="E1027" s="2"/>
      <c r="F1027" s="2"/>
      <c r="G1027" s="2"/>
      <c r="H1027" s="2"/>
      <c r="I1027" s="2"/>
      <c r="J1027" s="2"/>
      <c r="K1027" s="2"/>
      <c r="L1027" s="2"/>
      <c r="M1027" s="2"/>
      <c r="N1027" s="2"/>
      <c r="O1027" s="3"/>
      <c r="P1027" s="4"/>
    </row>
    <row r="1028" spans="1:16" ht="12.75" x14ac:dyDescent="0.2">
      <c r="A1028" s="2"/>
      <c r="B1028" s="2"/>
      <c r="C1028" s="2"/>
      <c r="D1028" s="2"/>
      <c r="E1028" s="2"/>
      <c r="F1028" s="2"/>
      <c r="G1028" s="2"/>
      <c r="H1028" s="2"/>
      <c r="I1028" s="2"/>
      <c r="J1028" s="2"/>
      <c r="K1028" s="2"/>
      <c r="L1028" s="2"/>
      <c r="M1028" s="2"/>
      <c r="N1028" s="2"/>
      <c r="O1028" s="3"/>
      <c r="P1028" s="4"/>
    </row>
    <row r="1029" spans="1:16" ht="12.75" x14ac:dyDescent="0.2">
      <c r="A1029" s="2"/>
      <c r="B1029" s="2"/>
      <c r="C1029" s="2"/>
      <c r="D1029" s="2"/>
      <c r="E1029" s="2"/>
      <c r="F1029" s="2"/>
      <c r="G1029" s="2"/>
      <c r="H1029" s="2"/>
      <c r="I1029" s="2"/>
      <c r="J1029" s="2"/>
      <c r="K1029" s="2"/>
      <c r="L1029" s="2"/>
      <c r="M1029" s="2"/>
      <c r="N1029" s="2"/>
      <c r="O1029" s="3"/>
      <c r="P1029" s="4"/>
    </row>
    <row r="1030" spans="1:16" ht="12.75" x14ac:dyDescent="0.2">
      <c r="A1030" s="2"/>
      <c r="B1030" s="2"/>
      <c r="C1030" s="2"/>
      <c r="D1030" s="2"/>
      <c r="E1030" s="2"/>
      <c r="F1030" s="2"/>
      <c r="G1030" s="2"/>
      <c r="H1030" s="2"/>
      <c r="I1030" s="2"/>
      <c r="J1030" s="2"/>
      <c r="K1030" s="2"/>
      <c r="L1030" s="2"/>
      <c r="M1030" s="2"/>
      <c r="N1030" s="2"/>
      <c r="O1030" s="3"/>
      <c r="P1030" s="4"/>
    </row>
    <row r="1031" spans="1:16" ht="12.75" x14ac:dyDescent="0.2">
      <c r="A1031" s="2"/>
      <c r="B1031" s="2"/>
      <c r="C1031" s="2"/>
      <c r="D1031" s="2"/>
      <c r="E1031" s="2"/>
      <c r="F1031" s="2"/>
      <c r="G1031" s="2"/>
      <c r="H1031" s="2"/>
      <c r="I1031" s="2"/>
      <c r="J1031" s="2"/>
      <c r="K1031" s="2"/>
      <c r="L1031" s="2"/>
      <c r="M1031" s="2"/>
      <c r="N1031" s="2"/>
      <c r="O1031" s="3"/>
      <c r="P1031" s="4"/>
    </row>
    <row r="1032" spans="1:16" ht="12.75" x14ac:dyDescent="0.2">
      <c r="A1032" s="2"/>
      <c r="B1032" s="2"/>
      <c r="C1032" s="2"/>
      <c r="D1032" s="2"/>
      <c r="E1032" s="2"/>
      <c r="F1032" s="2"/>
      <c r="G1032" s="2"/>
      <c r="H1032" s="2"/>
      <c r="I1032" s="2"/>
      <c r="J1032" s="2"/>
      <c r="K1032" s="2"/>
      <c r="L1032" s="2"/>
      <c r="M1032" s="2"/>
      <c r="N1032" s="2"/>
      <c r="O1032" s="3"/>
      <c r="P1032" s="4"/>
    </row>
    <row r="1033" spans="1:16" ht="12.75" x14ac:dyDescent="0.2">
      <c r="A1033" s="2"/>
      <c r="B1033" s="2"/>
      <c r="C1033" s="2"/>
      <c r="D1033" s="2"/>
      <c r="E1033" s="2"/>
      <c r="F1033" s="2"/>
      <c r="G1033" s="2"/>
      <c r="H1033" s="2"/>
      <c r="I1033" s="2"/>
      <c r="J1033" s="2"/>
      <c r="K1033" s="2"/>
      <c r="L1033" s="2"/>
      <c r="M1033" s="2"/>
      <c r="N1033" s="2"/>
      <c r="O1033" s="3"/>
      <c r="P1033" s="4"/>
    </row>
    <row r="1034" spans="1:16" ht="12.75" x14ac:dyDescent="0.2">
      <c r="A1034" s="2"/>
      <c r="B1034" s="2"/>
      <c r="C1034" s="2"/>
      <c r="D1034" s="2"/>
      <c r="E1034" s="2"/>
      <c r="F1034" s="2"/>
      <c r="G1034" s="2"/>
      <c r="H1034" s="2"/>
      <c r="I1034" s="2"/>
      <c r="J1034" s="2"/>
      <c r="K1034" s="2"/>
      <c r="L1034" s="2"/>
      <c r="M1034" s="2"/>
      <c r="N1034" s="2"/>
      <c r="O1034" s="3"/>
      <c r="P1034" s="4"/>
    </row>
    <row r="1035" spans="1:16" ht="12.75" x14ac:dyDescent="0.2">
      <c r="A1035" s="2"/>
      <c r="B1035" s="2"/>
      <c r="C1035" s="2"/>
      <c r="D1035" s="2"/>
      <c r="E1035" s="2"/>
      <c r="F1035" s="2"/>
      <c r="G1035" s="2"/>
      <c r="H1035" s="2"/>
      <c r="I1035" s="2"/>
      <c r="J1035" s="2"/>
      <c r="K1035" s="2"/>
      <c r="L1035" s="2"/>
      <c r="M1035" s="2"/>
      <c r="N1035" s="2"/>
      <c r="O1035" s="3"/>
      <c r="P1035" s="4"/>
    </row>
    <row r="1036" spans="1:16" ht="12.75" x14ac:dyDescent="0.2">
      <c r="A1036" s="2"/>
      <c r="B1036" s="2"/>
      <c r="C1036" s="2"/>
      <c r="D1036" s="2"/>
      <c r="E1036" s="2"/>
      <c r="F1036" s="2"/>
      <c r="G1036" s="2"/>
      <c r="H1036" s="2"/>
      <c r="I1036" s="2"/>
      <c r="J1036" s="2"/>
      <c r="K1036" s="2"/>
      <c r="L1036" s="2"/>
      <c r="M1036" s="2"/>
      <c r="N1036" s="2"/>
      <c r="O1036" s="3"/>
      <c r="P1036" s="4"/>
    </row>
    <row r="1037" spans="1:16" ht="12.75" x14ac:dyDescent="0.2">
      <c r="A1037" s="2"/>
      <c r="B1037" s="2"/>
      <c r="C1037" s="2"/>
      <c r="D1037" s="2"/>
      <c r="E1037" s="2"/>
      <c r="F1037" s="2"/>
      <c r="G1037" s="2"/>
      <c r="H1037" s="2"/>
      <c r="I1037" s="2"/>
      <c r="J1037" s="2"/>
      <c r="K1037" s="2"/>
      <c r="L1037" s="2"/>
      <c r="M1037" s="2"/>
      <c r="N1037" s="2"/>
      <c r="O1037" s="3"/>
      <c r="P1037" s="4"/>
    </row>
    <row r="1038" spans="1:16" ht="12.75" x14ac:dyDescent="0.2">
      <c r="A1038" s="2"/>
      <c r="B1038" s="2"/>
      <c r="C1038" s="2"/>
      <c r="D1038" s="2"/>
      <c r="E1038" s="2"/>
      <c r="F1038" s="2"/>
      <c r="G1038" s="2"/>
      <c r="H1038" s="2"/>
      <c r="I1038" s="2"/>
      <c r="J1038" s="2"/>
      <c r="K1038" s="2"/>
      <c r="L1038" s="2"/>
      <c r="M1038" s="2"/>
      <c r="N1038" s="2"/>
      <c r="O1038" s="3"/>
      <c r="P1038" s="4"/>
    </row>
    <row r="1039" spans="1:16" ht="12.75" x14ac:dyDescent="0.2">
      <c r="A1039" s="2"/>
      <c r="B1039" s="2"/>
      <c r="C1039" s="2"/>
      <c r="D1039" s="2"/>
      <c r="E1039" s="2"/>
      <c r="F1039" s="2"/>
      <c r="G1039" s="2"/>
      <c r="H1039" s="2"/>
      <c r="I1039" s="2"/>
      <c r="J1039" s="2"/>
      <c r="K1039" s="2"/>
      <c r="L1039" s="2"/>
      <c r="M1039" s="2"/>
      <c r="N1039" s="2"/>
      <c r="O1039" s="3"/>
      <c r="P1039" s="4"/>
    </row>
    <row r="1040" spans="1:16" ht="12.75" x14ac:dyDescent="0.2">
      <c r="A1040" s="2"/>
      <c r="B1040" s="2"/>
      <c r="C1040" s="2"/>
      <c r="D1040" s="2"/>
      <c r="E1040" s="2"/>
      <c r="F1040" s="2"/>
      <c r="G1040" s="2"/>
      <c r="H1040" s="2"/>
      <c r="I1040" s="2"/>
      <c r="J1040" s="2"/>
      <c r="K1040" s="2"/>
      <c r="L1040" s="2"/>
      <c r="M1040" s="2"/>
      <c r="N1040" s="2"/>
      <c r="O1040" s="3"/>
      <c r="P1040" s="4"/>
    </row>
    <row r="1041" spans="1:16" ht="12.75" x14ac:dyDescent="0.2">
      <c r="A1041" s="2"/>
      <c r="B1041" s="2"/>
      <c r="C1041" s="2"/>
      <c r="D1041" s="2"/>
      <c r="E1041" s="2"/>
      <c r="F1041" s="2"/>
      <c r="G1041" s="2"/>
      <c r="H1041" s="2"/>
      <c r="I1041" s="2"/>
      <c r="J1041" s="2"/>
      <c r="K1041" s="2"/>
      <c r="L1041" s="2"/>
      <c r="M1041" s="2"/>
      <c r="N1041" s="2"/>
      <c r="O1041" s="3"/>
      <c r="P1041" s="4"/>
    </row>
    <row r="1042" spans="1:16" ht="12.75" x14ac:dyDescent="0.2">
      <c r="A1042" s="2"/>
      <c r="B1042" s="2"/>
      <c r="C1042" s="2"/>
      <c r="D1042" s="2"/>
      <c r="E1042" s="2"/>
      <c r="F1042" s="2"/>
      <c r="G1042" s="2"/>
      <c r="H1042" s="2"/>
      <c r="I1042" s="2"/>
      <c r="J1042" s="2"/>
      <c r="K1042" s="2"/>
      <c r="L1042" s="2"/>
      <c r="M1042" s="2"/>
      <c r="N1042" s="2"/>
      <c r="O1042" s="3"/>
      <c r="P1042" s="4"/>
    </row>
    <row r="1043" spans="1:16" ht="12.75" x14ac:dyDescent="0.2">
      <c r="A1043" s="2"/>
      <c r="B1043" s="2"/>
      <c r="C1043" s="2"/>
      <c r="D1043" s="2"/>
      <c r="E1043" s="2"/>
      <c r="F1043" s="2"/>
      <c r="G1043" s="2"/>
      <c r="H1043" s="2"/>
      <c r="I1043" s="2"/>
      <c r="J1043" s="2"/>
      <c r="K1043" s="2"/>
      <c r="L1043" s="2"/>
      <c r="M1043" s="2"/>
      <c r="N1043" s="2"/>
      <c r="O1043" s="3"/>
      <c r="P1043" s="4"/>
    </row>
    <row r="1044" spans="1:16" ht="12.75" x14ac:dyDescent="0.2">
      <c r="A1044" s="2"/>
      <c r="B1044" s="2"/>
      <c r="C1044" s="2"/>
      <c r="D1044" s="2"/>
      <c r="E1044" s="2"/>
      <c r="F1044" s="2"/>
      <c r="G1044" s="2"/>
      <c r="H1044" s="2"/>
      <c r="I1044" s="2"/>
      <c r="J1044" s="2"/>
      <c r="K1044" s="2"/>
      <c r="L1044" s="2"/>
      <c r="M1044" s="2"/>
      <c r="N1044" s="2"/>
      <c r="O1044" s="3"/>
      <c r="P1044" s="4"/>
    </row>
    <row r="1045" spans="1:16" ht="12.75" x14ac:dyDescent="0.2">
      <c r="A1045" s="2"/>
      <c r="B1045" s="2"/>
      <c r="C1045" s="2"/>
      <c r="D1045" s="2"/>
      <c r="E1045" s="2"/>
      <c r="F1045" s="2"/>
      <c r="G1045" s="2"/>
      <c r="H1045" s="2"/>
      <c r="I1045" s="2"/>
      <c r="J1045" s="2"/>
      <c r="K1045" s="2"/>
      <c r="L1045" s="2"/>
      <c r="M1045" s="2"/>
      <c r="N1045" s="2"/>
      <c r="O1045" s="3"/>
      <c r="P1045" s="4"/>
    </row>
    <row r="1046" spans="1:16" ht="12.75" x14ac:dyDescent="0.2">
      <c r="A1046" s="2"/>
      <c r="B1046" s="2"/>
      <c r="C1046" s="2"/>
      <c r="D1046" s="2"/>
      <c r="E1046" s="2"/>
      <c r="F1046" s="2"/>
      <c r="G1046" s="2"/>
      <c r="H1046" s="2"/>
      <c r="I1046" s="2"/>
      <c r="J1046" s="2"/>
      <c r="K1046" s="2"/>
      <c r="L1046" s="2"/>
      <c r="M1046" s="2"/>
      <c r="N1046" s="2"/>
      <c r="O1046" s="3"/>
      <c r="P1046" s="4"/>
    </row>
    <row r="1047" spans="1:16" ht="12.75" x14ac:dyDescent="0.2">
      <c r="A1047" s="2"/>
      <c r="B1047" s="2"/>
      <c r="C1047" s="2"/>
      <c r="D1047" s="2"/>
      <c r="E1047" s="2"/>
      <c r="F1047" s="2"/>
      <c r="G1047" s="2"/>
      <c r="H1047" s="2"/>
      <c r="I1047" s="2"/>
      <c r="J1047" s="2"/>
      <c r="K1047" s="2"/>
      <c r="L1047" s="2"/>
      <c r="M1047" s="2"/>
      <c r="N1047" s="2"/>
      <c r="O1047" s="3"/>
      <c r="P1047" s="4"/>
    </row>
    <row r="1048" spans="1:16" ht="12.75" x14ac:dyDescent="0.2">
      <c r="A1048" s="2"/>
      <c r="B1048" s="2"/>
      <c r="C1048" s="2"/>
      <c r="D1048" s="2"/>
      <c r="E1048" s="2"/>
      <c r="F1048" s="2"/>
      <c r="G1048" s="2"/>
      <c r="H1048" s="2"/>
      <c r="I1048" s="2"/>
      <c r="J1048" s="2"/>
      <c r="K1048" s="2"/>
      <c r="L1048" s="2"/>
      <c r="M1048" s="2"/>
      <c r="N1048" s="2"/>
      <c r="O1048" s="3"/>
      <c r="P1048" s="4"/>
    </row>
    <row r="1049" spans="1:16" ht="12.75" x14ac:dyDescent="0.2">
      <c r="A1049" s="2"/>
      <c r="B1049" s="2"/>
      <c r="C1049" s="2"/>
      <c r="D1049" s="2"/>
      <c r="E1049" s="2"/>
      <c r="F1049" s="2"/>
      <c r="G1049" s="2"/>
      <c r="H1049" s="2"/>
      <c r="I1049" s="2"/>
      <c r="J1049" s="2"/>
      <c r="K1049" s="2"/>
      <c r="L1049" s="2"/>
      <c r="M1049" s="2"/>
      <c r="N1049" s="2"/>
      <c r="O1049" s="3"/>
      <c r="P1049" s="4"/>
    </row>
    <row r="1050" spans="1:16" ht="12.75" x14ac:dyDescent="0.2">
      <c r="A1050" s="2"/>
      <c r="B1050" s="2"/>
      <c r="C1050" s="2"/>
      <c r="D1050" s="2"/>
      <c r="E1050" s="2"/>
      <c r="F1050" s="2"/>
      <c r="G1050" s="2"/>
      <c r="H1050" s="2"/>
      <c r="I1050" s="2"/>
      <c r="J1050" s="2"/>
      <c r="K1050" s="2"/>
      <c r="L1050" s="2"/>
      <c r="M1050" s="2"/>
      <c r="N1050" s="2"/>
      <c r="O1050" s="3"/>
      <c r="P1050" s="4"/>
    </row>
    <row r="1051" spans="1:16" ht="12.75" x14ac:dyDescent="0.2">
      <c r="A1051" s="2"/>
      <c r="B1051" s="2"/>
      <c r="C1051" s="2"/>
      <c r="D1051" s="2"/>
      <c r="E1051" s="2"/>
      <c r="F1051" s="2"/>
      <c r="G1051" s="2"/>
      <c r="H1051" s="2"/>
      <c r="I1051" s="2"/>
      <c r="J1051" s="2"/>
      <c r="K1051" s="2"/>
      <c r="L1051" s="2"/>
      <c r="M1051" s="2"/>
      <c r="N1051" s="2"/>
      <c r="O1051" s="3"/>
      <c r="P1051" s="4"/>
    </row>
    <row r="1052" spans="1:16" ht="12.75" x14ac:dyDescent="0.2">
      <c r="A1052" s="2"/>
      <c r="B1052" s="2"/>
      <c r="C1052" s="2"/>
      <c r="D1052" s="2"/>
      <c r="E1052" s="2"/>
      <c r="F1052" s="2"/>
      <c r="G1052" s="2"/>
      <c r="H1052" s="2"/>
      <c r="I1052" s="2"/>
      <c r="J1052" s="2"/>
      <c r="K1052" s="2"/>
      <c r="L1052" s="2"/>
      <c r="M1052" s="2"/>
      <c r="N1052" s="2"/>
      <c r="O1052" s="3"/>
      <c r="P1052" s="4"/>
    </row>
    <row r="1053" spans="1:16" ht="12.75" x14ac:dyDescent="0.2">
      <c r="A1053" s="2"/>
      <c r="B1053" s="2"/>
      <c r="C1053" s="2"/>
      <c r="D1053" s="2"/>
      <c r="E1053" s="2"/>
      <c r="F1053" s="2"/>
      <c r="G1053" s="2"/>
      <c r="H1053" s="2"/>
      <c r="I1053" s="2"/>
      <c r="J1053" s="2"/>
      <c r="K1053" s="2"/>
      <c r="L1053" s="2"/>
      <c r="M1053" s="2"/>
      <c r="N1053" s="2"/>
      <c r="O1053" s="3"/>
      <c r="P1053" s="4"/>
    </row>
    <row r="1054" spans="1:16" ht="12.75" x14ac:dyDescent="0.2">
      <c r="A1054" s="2"/>
      <c r="B1054" s="2"/>
      <c r="C1054" s="2"/>
      <c r="D1054" s="2"/>
      <c r="E1054" s="2"/>
      <c r="F1054" s="2"/>
      <c r="G1054" s="2"/>
      <c r="H1054" s="2"/>
      <c r="I1054" s="2"/>
      <c r="J1054" s="2"/>
      <c r="K1054" s="2"/>
      <c r="L1054" s="2"/>
      <c r="M1054" s="2"/>
      <c r="N1054" s="2"/>
      <c r="O1054" s="3"/>
      <c r="P1054" s="4"/>
    </row>
    <row r="1055" spans="1:16" ht="12.75" x14ac:dyDescent="0.2">
      <c r="A1055" s="2"/>
      <c r="B1055" s="2"/>
      <c r="C1055" s="2"/>
      <c r="D1055" s="2"/>
      <c r="E1055" s="2"/>
      <c r="F1055" s="2"/>
      <c r="G1055" s="2"/>
      <c r="H1055" s="2"/>
      <c r="I1055" s="2"/>
      <c r="J1055" s="2"/>
      <c r="K1055" s="2"/>
      <c r="L1055" s="2"/>
      <c r="M1055" s="2"/>
      <c r="N1055" s="2"/>
      <c r="O1055" s="3"/>
      <c r="P1055" s="4"/>
    </row>
    <row r="1056" spans="1:16" ht="12.75" x14ac:dyDescent="0.2">
      <c r="A1056" s="2"/>
      <c r="B1056" s="2"/>
      <c r="C1056" s="2"/>
      <c r="D1056" s="2"/>
      <c r="E1056" s="2"/>
      <c r="F1056" s="2"/>
      <c r="G1056" s="2"/>
      <c r="H1056" s="2"/>
      <c r="I1056" s="2"/>
      <c r="J1056" s="2"/>
      <c r="K1056" s="2"/>
      <c r="L1056" s="2"/>
      <c r="M1056" s="2"/>
      <c r="N1056" s="2"/>
      <c r="O1056" s="3"/>
      <c r="P1056" s="4"/>
    </row>
    <row r="1057" spans="1:16" ht="12.75" x14ac:dyDescent="0.2">
      <c r="A1057" s="2"/>
      <c r="B1057" s="2"/>
      <c r="C1057" s="2"/>
      <c r="D1057" s="2"/>
      <c r="E1057" s="2"/>
      <c r="F1057" s="2"/>
      <c r="G1057" s="2"/>
      <c r="H1057" s="2"/>
      <c r="I1057" s="2"/>
      <c r="J1057" s="2"/>
      <c r="K1057" s="2"/>
      <c r="L1057" s="2"/>
      <c r="M1057" s="2"/>
      <c r="N1057" s="2"/>
      <c r="O1057" s="3"/>
      <c r="P1057" s="4"/>
    </row>
    <row r="1058" spans="1:16" ht="12.75" x14ac:dyDescent="0.2">
      <c r="A1058" s="2"/>
      <c r="B1058" s="2"/>
      <c r="C1058" s="2"/>
      <c r="D1058" s="2"/>
      <c r="E1058" s="2"/>
      <c r="F1058" s="2"/>
      <c r="G1058" s="2"/>
      <c r="H1058" s="2"/>
      <c r="I1058" s="2"/>
      <c r="J1058" s="2"/>
      <c r="K1058" s="2"/>
      <c r="L1058" s="2"/>
      <c r="M1058" s="2"/>
      <c r="N1058" s="2"/>
      <c r="O1058" s="3"/>
      <c r="P1058" s="4"/>
    </row>
    <row r="1059" spans="1:16" ht="12.75" x14ac:dyDescent="0.2">
      <c r="A1059" s="2"/>
      <c r="B1059" s="2"/>
      <c r="C1059" s="2"/>
      <c r="D1059" s="2"/>
      <c r="E1059" s="2"/>
      <c r="F1059" s="2"/>
      <c r="G1059" s="2"/>
      <c r="H1059" s="2"/>
      <c r="I1059" s="2"/>
      <c r="J1059" s="2"/>
      <c r="K1059" s="2"/>
      <c r="L1059" s="2"/>
      <c r="M1059" s="2"/>
      <c r="N1059" s="2"/>
      <c r="O1059" s="3"/>
      <c r="P1059" s="4"/>
    </row>
    <row r="1060" spans="1:16" ht="12.75" x14ac:dyDescent="0.2">
      <c r="A1060" s="2"/>
      <c r="B1060" s="2"/>
      <c r="C1060" s="2"/>
      <c r="D1060" s="2"/>
      <c r="E1060" s="2"/>
      <c r="F1060" s="2"/>
      <c r="G1060" s="2"/>
      <c r="H1060" s="2"/>
      <c r="I1060" s="2"/>
      <c r="J1060" s="2"/>
      <c r="K1060" s="2"/>
      <c r="L1060" s="2"/>
      <c r="M1060" s="2"/>
      <c r="N1060" s="2"/>
      <c r="O1060" s="3"/>
      <c r="P1060" s="4"/>
    </row>
    <row r="1061" spans="1:16" ht="12.75" x14ac:dyDescent="0.2">
      <c r="A1061" s="2"/>
      <c r="B1061" s="2"/>
      <c r="C1061" s="2"/>
      <c r="D1061" s="2"/>
      <c r="E1061" s="2"/>
      <c r="F1061" s="2"/>
      <c r="G1061" s="2"/>
      <c r="H1061" s="2"/>
      <c r="I1061" s="2"/>
      <c r="J1061" s="2"/>
      <c r="K1061" s="2"/>
      <c r="L1061" s="2"/>
      <c r="M1061" s="2"/>
      <c r="N1061" s="2"/>
      <c r="O1061" s="3"/>
      <c r="P1061" s="4"/>
    </row>
    <row r="1062" spans="1:16" ht="12.75" x14ac:dyDescent="0.2">
      <c r="A1062" s="2"/>
      <c r="B1062" s="2"/>
      <c r="C1062" s="2"/>
      <c r="D1062" s="2"/>
      <c r="E1062" s="2"/>
      <c r="F1062" s="2"/>
      <c r="G1062" s="2"/>
      <c r="H1062" s="2"/>
      <c r="I1062" s="2"/>
      <c r="J1062" s="2"/>
      <c r="K1062" s="2"/>
      <c r="L1062" s="2"/>
      <c r="M1062" s="2"/>
      <c r="N1062" s="2"/>
      <c r="O1062" s="3"/>
      <c r="P1062" s="4"/>
    </row>
    <row r="1063" spans="1:16" ht="12.75" x14ac:dyDescent="0.2">
      <c r="A1063" s="2"/>
      <c r="B1063" s="2"/>
      <c r="C1063" s="2"/>
      <c r="D1063" s="2"/>
      <c r="E1063" s="2"/>
      <c r="F1063" s="2"/>
      <c r="G1063" s="2"/>
      <c r="H1063" s="2"/>
      <c r="I1063" s="2"/>
      <c r="J1063" s="2"/>
      <c r="K1063" s="2"/>
      <c r="L1063" s="2"/>
      <c r="M1063" s="2"/>
      <c r="N1063" s="2"/>
      <c r="O1063" s="3"/>
      <c r="P1063" s="4"/>
    </row>
    <row r="1064" spans="1:16" ht="12.75" x14ac:dyDescent="0.2">
      <c r="A1064" s="2"/>
      <c r="B1064" s="2"/>
      <c r="C1064" s="2"/>
      <c r="D1064" s="2"/>
      <c r="E1064" s="2"/>
      <c r="F1064" s="2"/>
      <c r="G1064" s="2"/>
      <c r="H1064" s="2"/>
      <c r="I1064" s="2"/>
      <c r="J1064" s="2"/>
      <c r="K1064" s="2"/>
      <c r="L1064" s="2"/>
      <c r="M1064" s="2"/>
      <c r="N1064" s="2"/>
      <c r="O1064" s="3"/>
      <c r="P1064" s="4"/>
    </row>
    <row r="1065" spans="1:16" ht="12.75" x14ac:dyDescent="0.2">
      <c r="A1065" s="2"/>
      <c r="B1065" s="2"/>
      <c r="C1065" s="2"/>
      <c r="D1065" s="2"/>
      <c r="E1065" s="2"/>
      <c r="F1065" s="2"/>
      <c r="G1065" s="2"/>
      <c r="H1065" s="2"/>
      <c r="I1065" s="2"/>
      <c r="J1065" s="2"/>
      <c r="K1065" s="2"/>
      <c r="L1065" s="2"/>
      <c r="M1065" s="2"/>
      <c r="N1065" s="2"/>
      <c r="O1065" s="3"/>
      <c r="P1065" s="4"/>
    </row>
    <row r="1066" spans="1:16" ht="12.75" x14ac:dyDescent="0.2">
      <c r="A1066" s="2"/>
      <c r="B1066" s="2"/>
      <c r="C1066" s="2"/>
      <c r="D1066" s="2"/>
      <c r="E1066" s="2"/>
      <c r="F1066" s="2"/>
      <c r="G1066" s="2"/>
      <c r="H1066" s="2"/>
      <c r="I1066" s="2"/>
      <c r="J1066" s="2"/>
      <c r="K1066" s="2"/>
      <c r="L1066" s="2"/>
      <c r="M1066" s="2"/>
      <c r="N1066" s="2"/>
      <c r="O1066" s="3"/>
      <c r="P1066" s="4"/>
    </row>
    <row r="1067" spans="1:16" ht="12.75" x14ac:dyDescent="0.2">
      <c r="A1067" s="2"/>
      <c r="B1067" s="2"/>
      <c r="C1067" s="2"/>
      <c r="D1067" s="2"/>
      <c r="E1067" s="2"/>
      <c r="F1067" s="2"/>
      <c r="G1067" s="2"/>
      <c r="H1067" s="2"/>
      <c r="I1067" s="2"/>
      <c r="J1067" s="2"/>
      <c r="K1067" s="2"/>
      <c r="L1067" s="2"/>
      <c r="M1067" s="2"/>
      <c r="N1067" s="2"/>
      <c r="O1067" s="3"/>
      <c r="P1067" s="4"/>
    </row>
    <row r="1068" spans="1:16" ht="12.75" x14ac:dyDescent="0.2">
      <c r="A1068" s="2"/>
      <c r="B1068" s="2"/>
      <c r="C1068" s="2"/>
      <c r="D1068" s="2"/>
      <c r="E1068" s="2"/>
      <c r="F1068" s="2"/>
      <c r="G1068" s="2"/>
      <c r="H1068" s="2"/>
      <c r="I1068" s="2"/>
      <c r="J1068" s="2"/>
      <c r="K1068" s="2"/>
      <c r="L1068" s="2"/>
      <c r="M1068" s="2"/>
      <c r="N1068" s="2"/>
      <c r="O1068" s="3"/>
      <c r="P1068" s="4"/>
    </row>
    <row r="1069" spans="1:16" ht="12.75" x14ac:dyDescent="0.2">
      <c r="A1069" s="2"/>
      <c r="B1069" s="2"/>
      <c r="C1069" s="2"/>
      <c r="D1069" s="2"/>
      <c r="E1069" s="2"/>
      <c r="F1069" s="2"/>
      <c r="G1069" s="2"/>
      <c r="H1069" s="2"/>
      <c r="I1069" s="2"/>
      <c r="J1069" s="2"/>
      <c r="K1069" s="2"/>
      <c r="L1069" s="2"/>
      <c r="M1069" s="2"/>
      <c r="N1069" s="2"/>
      <c r="O1069" s="3"/>
      <c r="P1069" s="4"/>
    </row>
    <row r="1070" spans="1:16" ht="12.75" x14ac:dyDescent="0.2">
      <c r="A1070" s="2"/>
      <c r="B1070" s="2"/>
      <c r="C1070" s="2"/>
      <c r="D1070" s="2"/>
      <c r="E1070" s="2"/>
      <c r="F1070" s="2"/>
      <c r="G1070" s="2"/>
      <c r="H1070" s="2"/>
      <c r="I1070" s="2"/>
      <c r="J1070" s="2"/>
      <c r="K1070" s="2"/>
      <c r="L1070" s="2"/>
      <c r="M1070" s="2"/>
      <c r="N1070" s="2"/>
      <c r="O1070" s="3"/>
      <c r="P1070" s="4"/>
    </row>
    <row r="1071" spans="1:16" ht="12.75" x14ac:dyDescent="0.2">
      <c r="A1071" s="2"/>
      <c r="B1071" s="2"/>
      <c r="C1071" s="2"/>
      <c r="D1071" s="2"/>
      <c r="E1071" s="2"/>
      <c r="F1071" s="2"/>
      <c r="G1071" s="2"/>
      <c r="H1071" s="2"/>
      <c r="I1071" s="2"/>
      <c r="J1071" s="2"/>
      <c r="K1071" s="2"/>
      <c r="L1071" s="2"/>
      <c r="M1071" s="2"/>
      <c r="N1071" s="2"/>
      <c r="O1071" s="3"/>
      <c r="P1071" s="4"/>
    </row>
    <row r="1072" spans="1:16" ht="12.75" x14ac:dyDescent="0.2">
      <c r="A1072" s="2"/>
      <c r="B1072" s="2"/>
      <c r="C1072" s="2"/>
      <c r="D1072" s="2"/>
      <c r="E1072" s="2"/>
      <c r="F1072" s="2"/>
      <c r="G1072" s="2"/>
      <c r="H1072" s="2"/>
      <c r="I1072" s="2"/>
      <c r="J1072" s="2"/>
      <c r="K1072" s="2"/>
      <c r="L1072" s="2"/>
      <c r="M1072" s="2"/>
      <c r="N1072" s="2"/>
      <c r="O1072" s="3"/>
      <c r="P1072" s="4"/>
    </row>
    <row r="1073" spans="1:16" ht="12.75" x14ac:dyDescent="0.2">
      <c r="A1073" s="2"/>
      <c r="B1073" s="2"/>
      <c r="C1073" s="2"/>
      <c r="D1073" s="2"/>
      <c r="E1073" s="2"/>
      <c r="F1073" s="2"/>
      <c r="G1073" s="2"/>
      <c r="H1073" s="2"/>
      <c r="I1073" s="2"/>
      <c r="J1073" s="2"/>
      <c r="K1073" s="2"/>
      <c r="L1073" s="2"/>
      <c r="M1073" s="2"/>
      <c r="N1073" s="2"/>
      <c r="O1073" s="3"/>
      <c r="P1073" s="4"/>
    </row>
    <row r="1074" spans="1:16" ht="12.75" x14ac:dyDescent="0.2">
      <c r="A1074" s="2"/>
      <c r="B1074" s="2"/>
      <c r="C1074" s="2"/>
      <c r="D1074" s="2"/>
      <c r="E1074" s="2"/>
      <c r="F1074" s="2"/>
      <c r="G1074" s="2"/>
      <c r="H1074" s="2"/>
      <c r="I1074" s="2"/>
      <c r="J1074" s="2"/>
      <c r="K1074" s="2"/>
      <c r="L1074" s="2"/>
      <c r="M1074" s="2"/>
      <c r="N1074" s="2"/>
      <c r="O1074" s="3"/>
      <c r="P1074" s="4"/>
    </row>
    <row r="1075" spans="1:16" ht="12.75" x14ac:dyDescent="0.2">
      <c r="A1075" s="2"/>
      <c r="B1075" s="2"/>
      <c r="C1075" s="2"/>
      <c r="D1075" s="2"/>
      <c r="E1075" s="2"/>
      <c r="F1075" s="2"/>
      <c r="G1075" s="2"/>
      <c r="H1075" s="2"/>
      <c r="I1075" s="2"/>
      <c r="J1075" s="2"/>
      <c r="K1075" s="2"/>
      <c r="L1075" s="2"/>
      <c r="M1075" s="2"/>
      <c r="N1075" s="2"/>
      <c r="O1075" s="3"/>
      <c r="P1075" s="4"/>
    </row>
    <row r="1076" spans="1:16" ht="12.75" x14ac:dyDescent="0.2">
      <c r="A1076" s="2"/>
      <c r="B1076" s="2"/>
      <c r="C1076" s="2"/>
      <c r="D1076" s="2"/>
      <c r="E1076" s="2"/>
      <c r="F1076" s="2"/>
      <c r="G1076" s="2"/>
      <c r="H1076" s="2"/>
      <c r="I1076" s="2"/>
      <c r="J1076" s="2"/>
      <c r="K1076" s="2"/>
      <c r="L1076" s="2"/>
      <c r="M1076" s="2"/>
      <c r="N1076" s="2"/>
      <c r="O1076" s="3"/>
      <c r="P1076" s="4"/>
    </row>
    <row r="1077" spans="1:16" ht="12.75" x14ac:dyDescent="0.2">
      <c r="A1077" s="2"/>
      <c r="B1077" s="2"/>
      <c r="C1077" s="2"/>
      <c r="D1077" s="2"/>
      <c r="E1077" s="2"/>
      <c r="F1077" s="2"/>
      <c r="G1077" s="2"/>
      <c r="H1077" s="2"/>
      <c r="I1077" s="2"/>
      <c r="J1077" s="2"/>
      <c r="K1077" s="2"/>
      <c r="L1077" s="2"/>
      <c r="M1077" s="2"/>
      <c r="N1077" s="2"/>
      <c r="O1077" s="3"/>
      <c r="P1077" s="4"/>
    </row>
    <row r="1078" spans="1:16" ht="12.75" x14ac:dyDescent="0.2">
      <c r="A1078" s="2"/>
      <c r="B1078" s="2"/>
      <c r="C1078" s="2"/>
      <c r="D1078" s="2"/>
      <c r="E1078" s="2"/>
      <c r="F1078" s="2"/>
      <c r="G1078" s="2"/>
      <c r="H1078" s="2"/>
      <c r="I1078" s="2"/>
      <c r="J1078" s="2"/>
      <c r="K1078" s="2"/>
      <c r="L1078" s="2"/>
      <c r="M1078" s="2"/>
      <c r="N1078" s="2"/>
      <c r="O1078" s="3"/>
      <c r="P1078" s="4"/>
    </row>
    <row r="1079" spans="1:16" ht="12.75" x14ac:dyDescent="0.2">
      <c r="A1079" s="2"/>
      <c r="B1079" s="2"/>
      <c r="C1079" s="2"/>
      <c r="D1079" s="2"/>
      <c r="E1079" s="2"/>
      <c r="F1079" s="2"/>
      <c r="G1079" s="2"/>
      <c r="H1079" s="2"/>
      <c r="I1079" s="2"/>
      <c r="J1079" s="2"/>
      <c r="K1079" s="2"/>
      <c r="L1079" s="2"/>
      <c r="M1079" s="2"/>
      <c r="N1079" s="2"/>
      <c r="O1079" s="3"/>
      <c r="P1079" s="4"/>
    </row>
    <row r="1080" spans="1:16" ht="12.75" x14ac:dyDescent="0.2">
      <c r="A1080" s="2"/>
      <c r="B1080" s="2"/>
      <c r="C1080" s="2"/>
      <c r="D1080" s="2"/>
      <c r="E1080" s="2"/>
      <c r="F1080" s="2"/>
      <c r="G1080" s="2"/>
      <c r="H1080" s="2"/>
      <c r="I1080" s="2"/>
      <c r="J1080" s="2"/>
      <c r="K1080" s="2"/>
      <c r="L1080" s="2"/>
      <c r="M1080" s="2"/>
      <c r="N1080" s="2"/>
      <c r="O1080" s="3"/>
      <c r="P1080" s="4"/>
    </row>
    <row r="1081" spans="1:16" ht="12.75" x14ac:dyDescent="0.2">
      <c r="A1081" s="2"/>
      <c r="B1081" s="2"/>
      <c r="C1081" s="2"/>
      <c r="D1081" s="2"/>
      <c r="E1081" s="2"/>
      <c r="F1081" s="2"/>
      <c r="G1081" s="2"/>
      <c r="H1081" s="2"/>
      <c r="I1081" s="2"/>
      <c r="J1081" s="2"/>
      <c r="K1081" s="2"/>
      <c r="L1081" s="2"/>
      <c r="M1081" s="2"/>
      <c r="N1081" s="2"/>
      <c r="O1081" s="3"/>
      <c r="P1081" s="4"/>
    </row>
    <row r="1082" spans="1:16" ht="12.75" x14ac:dyDescent="0.2">
      <c r="A1082" s="2"/>
      <c r="B1082" s="2"/>
      <c r="C1082" s="2"/>
      <c r="D1082" s="2"/>
      <c r="E1082" s="2"/>
      <c r="F1082" s="2"/>
      <c r="G1082" s="2"/>
      <c r="H1082" s="2"/>
      <c r="I1082" s="2"/>
      <c r="J1082" s="2"/>
      <c r="K1082" s="2"/>
      <c r="L1082" s="2"/>
      <c r="M1082" s="2"/>
      <c r="N1082" s="2"/>
      <c r="O1082" s="3"/>
      <c r="P1082" s="4"/>
    </row>
    <row r="1083" spans="1:16" ht="12.75" x14ac:dyDescent="0.2">
      <c r="A1083" s="2"/>
      <c r="B1083" s="2"/>
      <c r="C1083" s="2"/>
      <c r="D1083" s="2"/>
      <c r="E1083" s="2"/>
      <c r="F1083" s="2"/>
      <c r="G1083" s="2"/>
      <c r="H1083" s="2"/>
      <c r="I1083" s="2"/>
      <c r="J1083" s="2"/>
      <c r="K1083" s="2"/>
      <c r="L1083" s="2"/>
      <c r="M1083" s="2"/>
      <c r="N1083" s="2"/>
      <c r="O1083" s="3"/>
      <c r="P1083" s="4"/>
    </row>
    <row r="1084" spans="1:16" ht="12.75" x14ac:dyDescent="0.2">
      <c r="A1084" s="2"/>
      <c r="B1084" s="2"/>
      <c r="C1084" s="2"/>
      <c r="D1084" s="2"/>
      <c r="E1084" s="2"/>
      <c r="F1084" s="2"/>
      <c r="G1084" s="2"/>
      <c r="H1084" s="2"/>
      <c r="I1084" s="2"/>
      <c r="J1084" s="2"/>
      <c r="K1084" s="2"/>
      <c r="L1084" s="2"/>
      <c r="M1084" s="2"/>
      <c r="N1084" s="2"/>
      <c r="O1084" s="3"/>
      <c r="P1084" s="4"/>
    </row>
    <row r="1085" spans="1:16" ht="12.75" x14ac:dyDescent="0.2">
      <c r="A1085" s="2"/>
      <c r="B1085" s="2"/>
      <c r="C1085" s="2"/>
      <c r="D1085" s="2"/>
      <c r="E1085" s="2"/>
      <c r="F1085" s="2"/>
      <c r="G1085" s="2"/>
      <c r="H1085" s="2"/>
      <c r="I1085" s="2"/>
      <c r="J1085" s="2"/>
      <c r="K1085" s="2"/>
      <c r="L1085" s="2"/>
      <c r="M1085" s="2"/>
      <c r="N1085" s="2"/>
      <c r="O1085" s="3"/>
      <c r="P1085" s="4"/>
    </row>
    <row r="1086" spans="1:16" ht="12.75" x14ac:dyDescent="0.2">
      <c r="A1086" s="2"/>
      <c r="B1086" s="2"/>
      <c r="C1086" s="2"/>
      <c r="D1086" s="2"/>
      <c r="E1086" s="2"/>
      <c r="F1086" s="2"/>
      <c r="G1086" s="2"/>
      <c r="H1086" s="2"/>
      <c r="I1086" s="2"/>
      <c r="J1086" s="2"/>
      <c r="K1086" s="2"/>
      <c r="L1086" s="2"/>
      <c r="M1086" s="2"/>
      <c r="N1086" s="2"/>
      <c r="O1086" s="3"/>
      <c r="P1086" s="4"/>
    </row>
    <row r="1087" spans="1:16" ht="12.75" x14ac:dyDescent="0.2">
      <c r="A1087" s="2"/>
      <c r="B1087" s="2"/>
      <c r="C1087" s="2"/>
      <c r="D1087" s="2"/>
      <c r="E1087" s="2"/>
      <c r="F1087" s="2"/>
      <c r="G1087" s="2"/>
      <c r="H1087" s="2"/>
      <c r="I1087" s="2"/>
      <c r="J1087" s="2"/>
      <c r="K1087" s="2"/>
      <c r="L1087" s="2"/>
      <c r="M1087" s="2"/>
      <c r="N1087" s="2"/>
      <c r="O1087" s="3"/>
      <c r="P1087" s="4"/>
    </row>
    <row r="1088" spans="1:16" ht="12.75" x14ac:dyDescent="0.2">
      <c r="A1088" s="2"/>
      <c r="B1088" s="2"/>
      <c r="C1088" s="2"/>
      <c r="D1088" s="2"/>
      <c r="E1088" s="2"/>
      <c r="F1088" s="2"/>
      <c r="G1088" s="2"/>
      <c r="H1088" s="2"/>
      <c r="I1088" s="2"/>
      <c r="J1088" s="2"/>
      <c r="K1088" s="2"/>
      <c r="L1088" s="2"/>
      <c r="M1088" s="2"/>
      <c r="N1088" s="2"/>
      <c r="O1088" s="3"/>
      <c r="P1088" s="4"/>
    </row>
    <row r="1089" spans="1:16" ht="12.75" x14ac:dyDescent="0.2">
      <c r="A1089" s="2"/>
      <c r="B1089" s="2"/>
      <c r="C1089" s="2"/>
      <c r="D1089" s="2"/>
      <c r="E1089" s="2"/>
      <c r="F1089" s="2"/>
      <c r="G1089" s="2"/>
      <c r="H1089" s="2"/>
      <c r="I1089" s="2"/>
      <c r="J1089" s="2"/>
      <c r="K1089" s="2"/>
      <c r="L1089" s="2"/>
      <c r="M1089" s="2"/>
      <c r="N1089" s="2"/>
      <c r="O1089" s="3"/>
      <c r="P1089" s="4"/>
    </row>
    <row r="1090" spans="1:16" ht="12.75" x14ac:dyDescent="0.2">
      <c r="A1090" s="2"/>
      <c r="B1090" s="2"/>
      <c r="C1090" s="2"/>
      <c r="D1090" s="2"/>
      <c r="E1090" s="2"/>
      <c r="F1090" s="2"/>
      <c r="G1090" s="2"/>
      <c r="H1090" s="2"/>
      <c r="I1090" s="2"/>
      <c r="J1090" s="2"/>
      <c r="K1090" s="2"/>
      <c r="L1090" s="2"/>
      <c r="M1090" s="2"/>
      <c r="N1090" s="2"/>
      <c r="O1090" s="3"/>
      <c r="P1090" s="4"/>
    </row>
    <row r="1091" spans="1:16" ht="12.75" x14ac:dyDescent="0.2">
      <c r="A1091" s="2"/>
      <c r="B1091" s="2"/>
      <c r="C1091" s="2"/>
      <c r="D1091" s="2"/>
      <c r="E1091" s="2"/>
      <c r="F1091" s="2"/>
      <c r="G1091" s="2"/>
      <c r="H1091" s="2"/>
      <c r="I1091" s="2"/>
      <c r="J1091" s="2"/>
      <c r="K1091" s="2"/>
      <c r="L1091" s="2"/>
      <c r="M1091" s="2"/>
      <c r="N1091" s="2"/>
      <c r="O1091" s="3"/>
      <c r="P1091" s="4"/>
    </row>
    <row r="1092" spans="1:16" ht="12.75" x14ac:dyDescent="0.2">
      <c r="A1092" s="2"/>
      <c r="B1092" s="2"/>
      <c r="C1092" s="2"/>
      <c r="D1092" s="2"/>
      <c r="E1092" s="2"/>
      <c r="F1092" s="2"/>
      <c r="G1092" s="2"/>
      <c r="H1092" s="2"/>
      <c r="I1092" s="2"/>
      <c r="J1092" s="2"/>
      <c r="K1092" s="2"/>
      <c r="L1092" s="2"/>
      <c r="M1092" s="2"/>
      <c r="N1092" s="2"/>
      <c r="O1092" s="3"/>
      <c r="P1092" s="4"/>
    </row>
    <row r="1093" spans="1:16" ht="12.75" x14ac:dyDescent="0.2">
      <c r="A1093" s="2"/>
      <c r="B1093" s="2"/>
      <c r="C1093" s="2"/>
      <c r="D1093" s="2"/>
      <c r="E1093" s="2"/>
      <c r="F1093" s="2"/>
      <c r="G1093" s="2"/>
      <c r="H1093" s="2"/>
      <c r="I1093" s="2"/>
      <c r="J1093" s="2"/>
      <c r="K1093" s="2"/>
      <c r="L1093" s="2"/>
      <c r="M1093" s="2"/>
      <c r="N1093" s="2"/>
      <c r="O1093" s="3"/>
      <c r="P1093" s="4"/>
    </row>
    <row r="1094" spans="1:16" ht="12.75" x14ac:dyDescent="0.2">
      <c r="A1094" s="2"/>
      <c r="B1094" s="2"/>
      <c r="C1094" s="2"/>
      <c r="D1094" s="2"/>
      <c r="E1094" s="2"/>
      <c r="F1094" s="2"/>
      <c r="G1094" s="2"/>
      <c r="H1094" s="2"/>
      <c r="I1094" s="2"/>
      <c r="J1094" s="2"/>
      <c r="K1094" s="2"/>
      <c r="L1094" s="2"/>
      <c r="M1094" s="2"/>
      <c r="N1094" s="2"/>
      <c r="O1094" s="3"/>
      <c r="P1094" s="4"/>
    </row>
    <row r="1095" spans="1:16" ht="12.75" x14ac:dyDescent="0.2">
      <c r="A1095" s="2"/>
      <c r="B1095" s="2"/>
      <c r="C1095" s="2"/>
      <c r="D1095" s="2"/>
      <c r="E1095" s="2"/>
      <c r="F1095" s="2"/>
      <c r="G1095" s="2"/>
      <c r="H1095" s="2"/>
      <c r="I1095" s="2"/>
      <c r="J1095" s="2"/>
      <c r="K1095" s="2"/>
      <c r="L1095" s="2"/>
      <c r="M1095" s="2"/>
      <c r="N1095" s="2"/>
      <c r="O1095" s="3"/>
      <c r="P1095" s="4"/>
    </row>
    <row r="1096" spans="1:16" ht="12.75" x14ac:dyDescent="0.2">
      <c r="A1096" s="2"/>
      <c r="B1096" s="2"/>
      <c r="C1096" s="2"/>
      <c r="D1096" s="2"/>
      <c r="E1096" s="2"/>
      <c r="F1096" s="2"/>
      <c r="G1096" s="2"/>
      <c r="H1096" s="2"/>
      <c r="I1096" s="2"/>
      <c r="J1096" s="2"/>
      <c r="K1096" s="2"/>
      <c r="L1096" s="2"/>
      <c r="M1096" s="2"/>
      <c r="N1096" s="2"/>
      <c r="O1096" s="3"/>
      <c r="P1096" s="4"/>
    </row>
    <row r="1097" spans="1:16" ht="12.75" x14ac:dyDescent="0.2">
      <c r="A1097" s="2"/>
      <c r="B1097" s="2"/>
      <c r="C1097" s="2"/>
      <c r="D1097" s="2"/>
      <c r="E1097" s="2"/>
      <c r="F1097" s="2"/>
      <c r="G1097" s="2"/>
      <c r="H1097" s="2"/>
      <c r="I1097" s="2"/>
      <c r="J1097" s="2"/>
      <c r="K1097" s="2"/>
      <c r="L1097" s="2"/>
      <c r="M1097" s="2"/>
      <c r="N1097" s="2"/>
      <c r="O1097" s="3"/>
      <c r="P1097" s="4"/>
    </row>
    <row r="1098" spans="1:16" ht="12.75" x14ac:dyDescent="0.2">
      <c r="A1098" s="2"/>
      <c r="B1098" s="2"/>
      <c r="C1098" s="2"/>
      <c r="D1098" s="2"/>
      <c r="E1098" s="2"/>
      <c r="F1098" s="2"/>
      <c r="G1098" s="2"/>
      <c r="H1098" s="2"/>
      <c r="I1098" s="2"/>
      <c r="J1098" s="2"/>
      <c r="K1098" s="2"/>
      <c r="L1098" s="2"/>
      <c r="M1098" s="2"/>
      <c r="N1098" s="2"/>
      <c r="O1098" s="3"/>
      <c r="P1098" s="4"/>
    </row>
    <row r="1099" spans="1:16" ht="12.75" x14ac:dyDescent="0.2">
      <c r="A1099" s="2"/>
      <c r="B1099" s="2"/>
      <c r="C1099" s="2"/>
      <c r="D1099" s="2"/>
      <c r="E1099" s="2"/>
      <c r="F1099" s="2"/>
      <c r="G1099" s="2"/>
      <c r="H1099" s="2"/>
      <c r="I1099" s="2"/>
      <c r="J1099" s="2"/>
      <c r="K1099" s="2"/>
      <c r="L1099" s="2"/>
      <c r="M1099" s="2"/>
      <c r="N1099" s="2"/>
      <c r="O1099" s="3"/>
      <c r="P1099" s="4"/>
    </row>
    <row r="1100" spans="1:16" ht="12.75" x14ac:dyDescent="0.2">
      <c r="A1100" s="2"/>
      <c r="B1100" s="2"/>
      <c r="C1100" s="2"/>
      <c r="D1100" s="2"/>
      <c r="E1100" s="2"/>
      <c r="F1100" s="2"/>
      <c r="G1100" s="2"/>
      <c r="H1100" s="2"/>
      <c r="I1100" s="2"/>
      <c r="J1100" s="2"/>
      <c r="K1100" s="2"/>
      <c r="L1100" s="2"/>
      <c r="M1100" s="2"/>
      <c r="N1100" s="2"/>
      <c r="O1100" s="3"/>
      <c r="P1100" s="4"/>
    </row>
    <row r="1101" spans="1:16" ht="12.75" x14ac:dyDescent="0.2">
      <c r="A1101" s="2"/>
      <c r="B1101" s="2"/>
      <c r="C1101" s="2"/>
      <c r="D1101" s="2"/>
      <c r="E1101" s="2"/>
      <c r="F1101" s="2"/>
      <c r="G1101" s="2"/>
      <c r="H1101" s="2"/>
      <c r="I1101" s="2"/>
      <c r="J1101" s="2"/>
      <c r="K1101" s="2"/>
      <c r="L1101" s="2"/>
      <c r="M1101" s="2"/>
      <c r="N1101" s="2"/>
      <c r="O1101" s="3"/>
      <c r="P1101" s="4"/>
    </row>
    <row r="1102" spans="1:16" ht="12.75" x14ac:dyDescent="0.2">
      <c r="A1102" s="2"/>
      <c r="B1102" s="2"/>
      <c r="C1102" s="2"/>
      <c r="D1102" s="2"/>
      <c r="E1102" s="2"/>
      <c r="F1102" s="2"/>
      <c r="G1102" s="2"/>
      <c r="H1102" s="2"/>
      <c r="I1102" s="2"/>
      <c r="J1102" s="2"/>
      <c r="K1102" s="2"/>
      <c r="L1102" s="2"/>
      <c r="M1102" s="2"/>
      <c r="N1102" s="2"/>
      <c r="O1102" s="3"/>
      <c r="P1102" s="4"/>
    </row>
    <row r="1103" spans="1:16" ht="12.75" x14ac:dyDescent="0.2">
      <c r="A1103" s="2"/>
      <c r="B1103" s="2"/>
      <c r="C1103" s="2"/>
      <c r="D1103" s="2"/>
      <c r="E1103" s="2"/>
      <c r="F1103" s="2"/>
      <c r="G1103" s="2"/>
      <c r="H1103" s="2"/>
      <c r="I1103" s="2"/>
      <c r="J1103" s="2"/>
      <c r="K1103" s="2"/>
      <c r="L1103" s="2"/>
      <c r="M1103" s="2"/>
      <c r="N1103" s="2"/>
      <c r="O1103" s="3"/>
      <c r="P1103" s="4"/>
    </row>
    <row r="1104" spans="1:16" ht="12.75" x14ac:dyDescent="0.2">
      <c r="A1104" s="2"/>
      <c r="B1104" s="2"/>
      <c r="C1104" s="2"/>
      <c r="D1104" s="2"/>
      <c r="E1104" s="2"/>
      <c r="F1104" s="2"/>
      <c r="G1104" s="2"/>
      <c r="H1104" s="2"/>
      <c r="I1104" s="2"/>
      <c r="J1104" s="2"/>
      <c r="K1104" s="2"/>
      <c r="L1104" s="2"/>
      <c r="M1104" s="2"/>
      <c r="N1104" s="2"/>
      <c r="O1104" s="3"/>
      <c r="P1104" s="4"/>
    </row>
    <row r="1105" spans="1:16" ht="12.75" x14ac:dyDescent="0.2">
      <c r="A1105" s="2"/>
      <c r="B1105" s="2"/>
      <c r="C1105" s="2"/>
      <c r="D1105" s="2"/>
      <c r="E1105" s="2"/>
      <c r="F1105" s="2"/>
      <c r="G1105" s="2"/>
      <c r="H1105" s="2"/>
      <c r="I1105" s="2"/>
      <c r="J1105" s="2"/>
      <c r="K1105" s="2"/>
      <c r="L1105" s="2"/>
      <c r="M1105" s="2"/>
      <c r="N1105" s="2"/>
      <c r="O1105" s="3"/>
      <c r="P1105" s="4"/>
    </row>
    <row r="1106" spans="1:16" ht="12.75" x14ac:dyDescent="0.2">
      <c r="A1106" s="2"/>
      <c r="B1106" s="2"/>
      <c r="C1106" s="2"/>
      <c r="D1106" s="2"/>
      <c r="E1106" s="2"/>
      <c r="F1106" s="2"/>
      <c r="G1106" s="2"/>
      <c r="H1106" s="2"/>
      <c r="I1106" s="2"/>
      <c r="J1106" s="2"/>
      <c r="K1106" s="2"/>
      <c r="L1106" s="2"/>
      <c r="M1106" s="2"/>
      <c r="N1106" s="2"/>
      <c r="O1106" s="3"/>
      <c r="P1106" s="4"/>
    </row>
    <row r="1107" spans="1:16" ht="12.75" x14ac:dyDescent="0.2">
      <c r="A1107" s="2"/>
      <c r="B1107" s="2"/>
      <c r="C1107" s="2"/>
      <c r="D1107" s="2"/>
      <c r="E1107" s="2"/>
      <c r="F1107" s="2"/>
      <c r="G1107" s="2"/>
      <c r="H1107" s="2"/>
      <c r="I1107" s="2"/>
      <c r="J1107" s="2"/>
      <c r="K1107" s="2"/>
      <c r="L1107" s="2"/>
      <c r="M1107" s="2"/>
      <c r="N1107" s="2"/>
      <c r="O1107" s="3"/>
      <c r="P1107" s="4"/>
    </row>
    <row r="1108" spans="1:16" ht="12.75" x14ac:dyDescent="0.2">
      <c r="A1108" s="2"/>
      <c r="B1108" s="2"/>
      <c r="C1108" s="2"/>
      <c r="D1108" s="2"/>
      <c r="E1108" s="2"/>
      <c r="F1108" s="2"/>
      <c r="G1108" s="2"/>
      <c r="H1108" s="2"/>
      <c r="I1108" s="2"/>
      <c r="J1108" s="2"/>
      <c r="K1108" s="2"/>
      <c r="L1108" s="2"/>
      <c r="M1108" s="2"/>
      <c r="N1108" s="2"/>
      <c r="O1108" s="3"/>
      <c r="P1108" s="4"/>
    </row>
    <row r="1109" spans="1:16" ht="12.75" x14ac:dyDescent="0.2">
      <c r="A1109" s="2"/>
      <c r="B1109" s="2"/>
      <c r="C1109" s="2"/>
      <c r="D1109" s="2"/>
      <c r="E1109" s="2"/>
      <c r="F1109" s="2"/>
      <c r="G1109" s="2"/>
      <c r="H1109" s="2"/>
      <c r="I1109" s="2"/>
      <c r="J1109" s="2"/>
      <c r="K1109" s="2"/>
      <c r="L1109" s="2"/>
      <c r="M1109" s="2"/>
      <c r="N1109" s="2"/>
      <c r="O1109" s="3"/>
      <c r="P1109" s="4"/>
    </row>
    <row r="1110" spans="1:16" ht="12.75" x14ac:dyDescent="0.2">
      <c r="A1110" s="2"/>
      <c r="B1110" s="2"/>
      <c r="C1110" s="2"/>
      <c r="D1110" s="2"/>
      <c r="E1110" s="2"/>
      <c r="F1110" s="2"/>
      <c r="G1110" s="2"/>
      <c r="H1110" s="2"/>
      <c r="I1110" s="2"/>
      <c r="J1110" s="2"/>
      <c r="K1110" s="2"/>
      <c r="L1110" s="2"/>
      <c r="M1110" s="2"/>
      <c r="N1110" s="2"/>
      <c r="O1110" s="3"/>
      <c r="P1110" s="4"/>
    </row>
    <row r="1111" spans="1:16" ht="12.75" x14ac:dyDescent="0.2">
      <c r="A1111" s="2"/>
      <c r="B1111" s="2"/>
      <c r="C1111" s="2"/>
      <c r="D1111" s="2"/>
      <c r="E1111" s="2"/>
      <c r="F1111" s="2"/>
      <c r="G1111" s="2"/>
      <c r="H1111" s="2"/>
      <c r="I1111" s="2"/>
      <c r="J1111" s="2"/>
      <c r="K1111" s="2"/>
      <c r="L1111" s="2"/>
      <c r="M1111" s="2"/>
      <c r="N1111" s="2"/>
      <c r="O1111" s="3"/>
      <c r="P1111" s="4"/>
    </row>
    <row r="1112" spans="1:16" ht="12.75" x14ac:dyDescent="0.2">
      <c r="A1112" s="2"/>
      <c r="B1112" s="2"/>
      <c r="C1112" s="2"/>
      <c r="D1112" s="2"/>
      <c r="E1112" s="2"/>
      <c r="F1112" s="2"/>
      <c r="G1112" s="2"/>
      <c r="H1112" s="2"/>
      <c r="I1112" s="2"/>
      <c r="J1112" s="2"/>
      <c r="K1112" s="2"/>
      <c r="L1112" s="2"/>
      <c r="M1112" s="2"/>
      <c r="N1112" s="2"/>
      <c r="O1112" s="3"/>
      <c r="P1112" s="4"/>
    </row>
    <row r="1113" spans="1:16" ht="12.75" x14ac:dyDescent="0.2">
      <c r="A1113" s="2"/>
      <c r="B1113" s="2"/>
      <c r="C1113" s="2"/>
      <c r="D1113" s="2"/>
      <c r="E1113" s="2"/>
      <c r="F1113" s="2"/>
      <c r="G1113" s="2"/>
      <c r="H1113" s="2"/>
      <c r="I1113" s="2"/>
      <c r="J1113" s="2"/>
      <c r="K1113" s="2"/>
      <c r="L1113" s="2"/>
      <c r="M1113" s="2"/>
      <c r="N1113" s="2"/>
      <c r="O1113" s="3"/>
      <c r="P1113" s="4"/>
    </row>
    <row r="1114" spans="1:16" ht="12.75" x14ac:dyDescent="0.2">
      <c r="A1114" s="2"/>
      <c r="B1114" s="2"/>
      <c r="C1114" s="2"/>
      <c r="D1114" s="2"/>
      <c r="E1114" s="2"/>
      <c r="F1114" s="2"/>
      <c r="G1114" s="2"/>
      <c r="H1114" s="2"/>
      <c r="I1114" s="2"/>
      <c r="J1114" s="2"/>
      <c r="K1114" s="2"/>
      <c r="L1114" s="2"/>
      <c r="M1114" s="2"/>
      <c r="N1114" s="2"/>
      <c r="O1114" s="3"/>
      <c r="P1114" s="4"/>
    </row>
    <row r="1115" spans="1:16" ht="12.75" x14ac:dyDescent="0.2">
      <c r="A1115" s="2"/>
      <c r="B1115" s="2"/>
      <c r="C1115" s="2"/>
      <c r="D1115" s="2"/>
      <c r="E1115" s="2"/>
      <c r="F1115" s="2"/>
      <c r="G1115" s="2"/>
      <c r="H1115" s="2"/>
      <c r="I1115" s="2"/>
      <c r="J1115" s="2"/>
      <c r="K1115" s="2"/>
      <c r="L1115" s="2"/>
      <c r="M1115" s="2"/>
      <c r="N1115" s="2"/>
      <c r="O1115" s="3"/>
      <c r="P1115" s="4"/>
    </row>
    <row r="1116" spans="1:16" ht="12.75" x14ac:dyDescent="0.2">
      <c r="A1116" s="2"/>
      <c r="B1116" s="2"/>
      <c r="C1116" s="2"/>
      <c r="D1116" s="2"/>
      <c r="E1116" s="2"/>
      <c r="F1116" s="2"/>
      <c r="G1116" s="2"/>
      <c r="H1116" s="2"/>
      <c r="I1116" s="2"/>
      <c r="J1116" s="2"/>
      <c r="K1116" s="2"/>
      <c r="L1116" s="2"/>
      <c r="M1116" s="2"/>
      <c r="N1116" s="2"/>
      <c r="O1116" s="3"/>
      <c r="P1116" s="4"/>
    </row>
    <row r="1117" spans="1:16" ht="12.75" x14ac:dyDescent="0.2">
      <c r="A1117" s="2"/>
      <c r="B1117" s="2"/>
      <c r="C1117" s="2"/>
      <c r="D1117" s="2"/>
      <c r="E1117" s="2"/>
      <c r="F1117" s="2"/>
      <c r="G1117" s="2"/>
      <c r="H1117" s="2"/>
      <c r="I1117" s="2"/>
      <c r="J1117" s="2"/>
      <c r="K1117" s="2"/>
      <c r="L1117" s="2"/>
      <c r="M1117" s="2"/>
      <c r="N1117" s="2"/>
      <c r="O1117" s="3"/>
      <c r="P1117" s="4"/>
    </row>
    <row r="1118" spans="1:16" ht="12.75" x14ac:dyDescent="0.2">
      <c r="A1118" s="2"/>
      <c r="B1118" s="2"/>
      <c r="C1118" s="2"/>
      <c r="D1118" s="2"/>
      <c r="E1118" s="2"/>
      <c r="F1118" s="2"/>
      <c r="G1118" s="2"/>
      <c r="H1118" s="2"/>
      <c r="I1118" s="2"/>
      <c r="J1118" s="2"/>
      <c r="K1118" s="2"/>
      <c r="L1118" s="2"/>
      <c r="M1118" s="2"/>
      <c r="N1118" s="2"/>
      <c r="O1118" s="3"/>
      <c r="P1118" s="4"/>
    </row>
    <row r="1119" spans="1:16" ht="12.75" x14ac:dyDescent="0.2">
      <c r="A1119" s="2"/>
      <c r="B1119" s="2"/>
      <c r="C1119" s="2"/>
      <c r="D1119" s="2"/>
      <c r="E1119" s="2"/>
      <c r="F1119" s="2"/>
      <c r="G1119" s="2"/>
      <c r="H1119" s="2"/>
      <c r="I1119" s="2"/>
      <c r="J1119" s="2"/>
      <c r="K1119" s="2"/>
      <c r="L1119" s="2"/>
      <c r="M1119" s="2"/>
      <c r="N1119" s="2"/>
      <c r="O1119" s="3"/>
      <c r="P1119" s="4"/>
    </row>
    <row r="1120" spans="1:16" ht="12.75" x14ac:dyDescent="0.2">
      <c r="A1120" s="2"/>
      <c r="B1120" s="2"/>
      <c r="C1120" s="2"/>
      <c r="D1120" s="2"/>
      <c r="E1120" s="2"/>
      <c r="F1120" s="2"/>
      <c r="G1120" s="2"/>
      <c r="H1120" s="2"/>
      <c r="I1120" s="2"/>
      <c r="J1120" s="2"/>
      <c r="K1120" s="2"/>
      <c r="L1120" s="2"/>
      <c r="M1120" s="2"/>
      <c r="N1120" s="2"/>
      <c r="O1120" s="3"/>
      <c r="P1120" s="4"/>
    </row>
    <row r="1121" spans="1:16" ht="12.75" x14ac:dyDescent="0.2">
      <c r="A1121" s="2"/>
      <c r="B1121" s="2"/>
      <c r="C1121" s="2"/>
      <c r="D1121" s="2"/>
      <c r="E1121" s="2"/>
      <c r="F1121" s="2"/>
      <c r="G1121" s="2"/>
      <c r="H1121" s="2"/>
      <c r="I1121" s="2"/>
      <c r="J1121" s="2"/>
      <c r="K1121" s="2"/>
      <c r="L1121" s="2"/>
      <c r="M1121" s="2"/>
      <c r="N1121" s="2"/>
      <c r="O1121" s="3"/>
      <c r="P1121" s="4"/>
    </row>
    <row r="1122" spans="1:16" ht="12.75" x14ac:dyDescent="0.2">
      <c r="A1122" s="2"/>
      <c r="B1122" s="2"/>
      <c r="C1122" s="2"/>
      <c r="D1122" s="2"/>
      <c r="E1122" s="2"/>
      <c r="F1122" s="2"/>
      <c r="G1122" s="2"/>
      <c r="H1122" s="2"/>
      <c r="I1122" s="2"/>
      <c r="J1122" s="2"/>
      <c r="K1122" s="2"/>
      <c r="L1122" s="2"/>
      <c r="M1122" s="2"/>
      <c r="N1122" s="2"/>
      <c r="O1122" s="3"/>
      <c r="P1122" s="4"/>
    </row>
    <row r="1123" spans="1:16" ht="12.75" x14ac:dyDescent="0.2">
      <c r="A1123" s="2"/>
      <c r="B1123" s="2"/>
      <c r="C1123" s="2"/>
      <c r="D1123" s="2"/>
      <c r="E1123" s="2"/>
      <c r="F1123" s="2"/>
      <c r="G1123" s="2"/>
      <c r="H1123" s="2"/>
      <c r="I1123" s="2"/>
      <c r="J1123" s="2"/>
      <c r="K1123" s="2"/>
      <c r="L1123" s="2"/>
      <c r="M1123" s="2"/>
      <c r="N1123" s="2"/>
      <c r="O1123" s="3"/>
      <c r="P1123" s="4"/>
    </row>
    <row r="1124" spans="1:16" ht="12.75" x14ac:dyDescent="0.2">
      <c r="A1124" s="2"/>
      <c r="B1124" s="2"/>
      <c r="C1124" s="2"/>
      <c r="D1124" s="2"/>
      <c r="E1124" s="2"/>
      <c r="F1124" s="2"/>
      <c r="G1124" s="2"/>
      <c r="H1124" s="2"/>
      <c r="I1124" s="2"/>
      <c r="J1124" s="2"/>
      <c r="K1124" s="2"/>
      <c r="L1124" s="2"/>
      <c r="M1124" s="2"/>
      <c r="N1124" s="2"/>
      <c r="O1124" s="3"/>
      <c r="P1124" s="4"/>
    </row>
    <row r="1125" spans="1:16" ht="12.75" x14ac:dyDescent="0.2">
      <c r="A1125" s="2"/>
      <c r="B1125" s="2"/>
      <c r="C1125" s="2"/>
      <c r="D1125" s="2"/>
      <c r="E1125" s="2"/>
      <c r="F1125" s="2"/>
      <c r="G1125" s="2"/>
      <c r="H1125" s="2"/>
      <c r="I1125" s="2"/>
      <c r="J1125" s="2"/>
      <c r="K1125" s="2"/>
      <c r="L1125" s="2"/>
      <c r="M1125" s="2"/>
      <c r="N1125" s="2"/>
      <c r="O1125" s="3"/>
      <c r="P1125" s="4"/>
    </row>
    <row r="1126" spans="1:16" ht="12.75" x14ac:dyDescent="0.2">
      <c r="A1126" s="2"/>
      <c r="B1126" s="2"/>
      <c r="C1126" s="2"/>
      <c r="D1126" s="2"/>
      <c r="E1126" s="2"/>
      <c r="F1126" s="2"/>
      <c r="G1126" s="2"/>
      <c r="H1126" s="2"/>
      <c r="I1126" s="2"/>
      <c r="J1126" s="2"/>
      <c r="K1126" s="2"/>
      <c r="L1126" s="2"/>
      <c r="M1126" s="2"/>
      <c r="N1126" s="2"/>
      <c r="O1126" s="3"/>
      <c r="P1126" s="4"/>
    </row>
    <row r="1127" spans="1:16" ht="12.75" x14ac:dyDescent="0.2">
      <c r="A1127" s="2"/>
      <c r="B1127" s="2"/>
      <c r="C1127" s="2"/>
      <c r="D1127" s="2"/>
      <c r="E1127" s="2"/>
      <c r="F1127" s="2"/>
      <c r="G1127" s="2"/>
      <c r="H1127" s="2"/>
      <c r="I1127" s="2"/>
      <c r="J1127" s="2"/>
      <c r="K1127" s="2"/>
      <c r="L1127" s="2"/>
      <c r="M1127" s="2"/>
      <c r="N1127" s="2"/>
      <c r="O1127" s="3"/>
      <c r="P1127" s="4"/>
    </row>
    <row r="1128" spans="1:16" ht="12.75" x14ac:dyDescent="0.2">
      <c r="A1128" s="2"/>
      <c r="B1128" s="2"/>
      <c r="C1128" s="2"/>
      <c r="D1128" s="2"/>
      <c r="E1128" s="2"/>
      <c r="F1128" s="2"/>
      <c r="G1128" s="2"/>
      <c r="H1128" s="2"/>
      <c r="I1128" s="2"/>
      <c r="J1128" s="2"/>
      <c r="K1128" s="2"/>
      <c r="L1128" s="2"/>
      <c r="M1128" s="2"/>
      <c r="N1128" s="2"/>
      <c r="O1128" s="3"/>
      <c r="P1128" s="4"/>
    </row>
    <row r="1129" spans="1:16" ht="12.75" x14ac:dyDescent="0.2">
      <c r="A1129" s="2"/>
      <c r="B1129" s="2"/>
      <c r="C1129" s="2"/>
      <c r="D1129" s="2"/>
      <c r="E1129" s="2"/>
      <c r="F1129" s="2"/>
      <c r="G1129" s="2"/>
      <c r="H1129" s="2"/>
      <c r="I1129" s="2"/>
      <c r="J1129" s="2"/>
      <c r="K1129" s="2"/>
      <c r="L1129" s="2"/>
      <c r="M1129" s="2"/>
      <c r="N1129" s="2"/>
      <c r="O1129" s="3"/>
      <c r="P1129" s="4"/>
    </row>
    <row r="1130" spans="1:16" ht="12.75" x14ac:dyDescent="0.2">
      <c r="A1130" s="2"/>
      <c r="B1130" s="2"/>
      <c r="C1130" s="2"/>
      <c r="D1130" s="2"/>
      <c r="E1130" s="2"/>
      <c r="F1130" s="2"/>
      <c r="G1130" s="2"/>
      <c r="H1130" s="2"/>
      <c r="I1130" s="2"/>
      <c r="J1130" s="2"/>
      <c r="K1130" s="2"/>
      <c r="L1130" s="2"/>
      <c r="M1130" s="2"/>
      <c r="N1130" s="2"/>
      <c r="O1130" s="3"/>
      <c r="P1130" s="4"/>
    </row>
    <row r="1131" spans="1:16" ht="12.75" x14ac:dyDescent="0.2">
      <c r="A1131" s="2"/>
      <c r="B1131" s="2"/>
      <c r="C1131" s="2"/>
      <c r="D1131" s="2"/>
      <c r="E1131" s="2"/>
      <c r="F1131" s="2"/>
      <c r="G1131" s="2"/>
      <c r="H1131" s="2"/>
      <c r="I1131" s="2"/>
      <c r="J1131" s="2"/>
      <c r="K1131" s="2"/>
      <c r="L1131" s="2"/>
      <c r="M1131" s="2"/>
      <c r="N1131" s="2"/>
      <c r="O1131" s="3"/>
      <c r="P1131" s="4"/>
    </row>
    <row r="1132" spans="1:16" ht="12.75" x14ac:dyDescent="0.2">
      <c r="A1132" s="2"/>
      <c r="B1132" s="2"/>
      <c r="C1132" s="2"/>
      <c r="D1132" s="2"/>
      <c r="E1132" s="2"/>
      <c r="F1132" s="2"/>
      <c r="G1132" s="2"/>
      <c r="H1132" s="2"/>
      <c r="I1132" s="2"/>
      <c r="J1132" s="2"/>
      <c r="K1132" s="2"/>
      <c r="L1132" s="2"/>
      <c r="M1132" s="2"/>
      <c r="N1132" s="2"/>
      <c r="O1132" s="3"/>
      <c r="P1132" s="4"/>
    </row>
    <row r="1133" spans="1:16" ht="12.75" x14ac:dyDescent="0.2">
      <c r="A1133" s="2"/>
      <c r="B1133" s="2"/>
      <c r="C1133" s="2"/>
      <c r="D1133" s="2"/>
      <c r="E1133" s="2"/>
      <c r="F1133" s="2"/>
      <c r="G1133" s="2"/>
      <c r="H1133" s="2"/>
      <c r="I1133" s="2"/>
      <c r="J1133" s="2"/>
      <c r="K1133" s="2"/>
      <c r="L1133" s="2"/>
      <c r="M1133" s="2"/>
      <c r="N1133" s="2"/>
      <c r="O1133" s="3"/>
      <c r="P1133" s="4"/>
    </row>
    <row r="1134" spans="1:16" ht="12.75" x14ac:dyDescent="0.2">
      <c r="A1134" s="2"/>
      <c r="B1134" s="2"/>
      <c r="C1134" s="2"/>
      <c r="D1134" s="2"/>
      <c r="E1134" s="2"/>
      <c r="F1134" s="2"/>
      <c r="G1134" s="2"/>
      <c r="H1134" s="2"/>
      <c r="I1134" s="2"/>
      <c r="J1134" s="2"/>
      <c r="K1134" s="2"/>
      <c r="L1134" s="2"/>
      <c r="M1134" s="2"/>
      <c r="N1134" s="2"/>
      <c r="O1134" s="3"/>
      <c r="P1134" s="4"/>
    </row>
    <row r="1135" spans="1:16" ht="12.75" x14ac:dyDescent="0.2">
      <c r="A1135" s="2"/>
      <c r="B1135" s="2"/>
      <c r="C1135" s="2"/>
      <c r="D1135" s="2"/>
      <c r="E1135" s="2"/>
      <c r="F1135" s="2"/>
      <c r="G1135" s="2"/>
      <c r="H1135" s="2"/>
      <c r="I1135" s="2"/>
      <c r="J1135" s="2"/>
      <c r="K1135" s="2"/>
      <c r="L1135" s="2"/>
      <c r="M1135" s="2"/>
      <c r="N1135" s="2"/>
      <c r="O1135" s="3"/>
      <c r="P1135" s="4"/>
    </row>
    <row r="1136" spans="1:16" ht="12.75" x14ac:dyDescent="0.2">
      <c r="A1136" s="2"/>
      <c r="B1136" s="2"/>
      <c r="C1136" s="2"/>
      <c r="D1136" s="2"/>
      <c r="E1136" s="2"/>
      <c r="F1136" s="2"/>
      <c r="G1136" s="2"/>
      <c r="H1136" s="2"/>
      <c r="I1136" s="2"/>
      <c r="J1136" s="2"/>
      <c r="K1136" s="2"/>
      <c r="L1136" s="2"/>
      <c r="M1136" s="2"/>
      <c r="N1136" s="2"/>
      <c r="O1136" s="3"/>
      <c r="P1136" s="4"/>
    </row>
    <row r="1137" spans="1:16" ht="12.75" x14ac:dyDescent="0.2">
      <c r="A1137" s="2"/>
      <c r="B1137" s="2"/>
      <c r="C1137" s="2"/>
      <c r="D1137" s="2"/>
      <c r="E1137" s="2"/>
      <c r="F1137" s="2"/>
      <c r="G1137" s="2"/>
      <c r="H1137" s="2"/>
      <c r="I1137" s="2"/>
      <c r="J1137" s="2"/>
      <c r="K1137" s="2"/>
      <c r="L1137" s="2"/>
      <c r="M1137" s="2"/>
      <c r="N1137" s="2"/>
      <c r="O1137" s="3"/>
      <c r="P1137" s="4"/>
    </row>
    <row r="1138" spans="1:16" ht="12.75" x14ac:dyDescent="0.2">
      <c r="A1138" s="2"/>
      <c r="B1138" s="2"/>
      <c r="C1138" s="2"/>
      <c r="D1138" s="2"/>
      <c r="E1138" s="2"/>
      <c r="F1138" s="2"/>
      <c r="G1138" s="2"/>
      <c r="H1138" s="2"/>
      <c r="I1138" s="2"/>
      <c r="J1138" s="2"/>
      <c r="K1138" s="2"/>
      <c r="L1138" s="2"/>
      <c r="M1138" s="2"/>
      <c r="N1138" s="2"/>
      <c r="O1138" s="3"/>
      <c r="P1138" s="4"/>
    </row>
    <row r="1139" spans="1:16" ht="12.75" x14ac:dyDescent="0.2">
      <c r="A1139" s="2"/>
      <c r="B1139" s="2"/>
      <c r="C1139" s="2"/>
      <c r="D1139" s="2"/>
      <c r="E1139" s="2"/>
      <c r="F1139" s="2"/>
      <c r="G1139" s="2"/>
      <c r="H1139" s="2"/>
      <c r="I1139" s="2"/>
      <c r="J1139" s="2"/>
      <c r="K1139" s="2"/>
      <c r="L1139" s="2"/>
      <c r="M1139" s="2"/>
      <c r="N1139" s="2"/>
      <c r="O1139" s="3"/>
      <c r="P1139" s="4"/>
    </row>
    <row r="1140" spans="1:16" ht="12.75" x14ac:dyDescent="0.2">
      <c r="A1140" s="2"/>
      <c r="B1140" s="2"/>
      <c r="C1140" s="2"/>
      <c r="D1140" s="2"/>
      <c r="E1140" s="2"/>
      <c r="F1140" s="2"/>
      <c r="G1140" s="2"/>
      <c r="H1140" s="2"/>
      <c r="I1140" s="2"/>
      <c r="J1140" s="2"/>
      <c r="K1140" s="2"/>
      <c r="L1140" s="2"/>
      <c r="M1140" s="2"/>
      <c r="N1140" s="2"/>
      <c r="O1140" s="3"/>
      <c r="P1140" s="4"/>
    </row>
    <row r="1141" spans="1:16" ht="12.75" x14ac:dyDescent="0.2">
      <c r="A1141" s="2"/>
      <c r="B1141" s="2"/>
      <c r="C1141" s="2"/>
      <c r="D1141" s="2"/>
      <c r="E1141" s="2"/>
      <c r="F1141" s="2"/>
      <c r="G1141" s="2"/>
      <c r="H1141" s="2"/>
      <c r="I1141" s="2"/>
      <c r="J1141" s="2"/>
      <c r="K1141" s="2"/>
      <c r="L1141" s="2"/>
      <c r="M1141" s="2"/>
      <c r="N1141" s="2"/>
      <c r="O1141" s="3"/>
      <c r="P1141" s="4"/>
    </row>
    <row r="1142" spans="1:16" ht="12.75" x14ac:dyDescent="0.2">
      <c r="A1142" s="2"/>
      <c r="B1142" s="2"/>
      <c r="C1142" s="2"/>
      <c r="D1142" s="2"/>
      <c r="E1142" s="2"/>
      <c r="F1142" s="2"/>
      <c r="G1142" s="2"/>
      <c r="H1142" s="2"/>
      <c r="I1142" s="2"/>
      <c r="J1142" s="2"/>
      <c r="K1142" s="2"/>
      <c r="L1142" s="2"/>
      <c r="M1142" s="2"/>
      <c r="N1142" s="2"/>
      <c r="O1142" s="3"/>
      <c r="P1142" s="4"/>
    </row>
    <row r="1143" spans="1:16" ht="12.75" x14ac:dyDescent="0.2">
      <c r="A1143" s="2"/>
      <c r="B1143" s="2"/>
      <c r="C1143" s="2"/>
      <c r="D1143" s="2"/>
      <c r="E1143" s="2"/>
      <c r="F1143" s="2"/>
      <c r="G1143" s="2"/>
      <c r="H1143" s="2"/>
      <c r="I1143" s="2"/>
      <c r="J1143" s="2"/>
      <c r="K1143" s="2"/>
      <c r="L1143" s="2"/>
      <c r="M1143" s="2"/>
      <c r="N1143" s="2"/>
      <c r="O1143" s="3"/>
      <c r="P1143" s="4"/>
    </row>
    <row r="1144" spans="1:16" ht="12.75" x14ac:dyDescent="0.2">
      <c r="A1144" s="2"/>
      <c r="B1144" s="2"/>
      <c r="C1144" s="2"/>
      <c r="D1144" s="2"/>
      <c r="E1144" s="2"/>
      <c r="F1144" s="2"/>
      <c r="G1144" s="2"/>
      <c r="H1144" s="2"/>
      <c r="I1144" s="2"/>
      <c r="J1144" s="2"/>
      <c r="K1144" s="2"/>
      <c r="L1144" s="2"/>
      <c r="M1144" s="2"/>
      <c r="N1144" s="2"/>
      <c r="O1144" s="3"/>
      <c r="P1144" s="4"/>
    </row>
    <row r="1145" spans="1:16" ht="12.75" x14ac:dyDescent="0.2">
      <c r="A1145" s="2"/>
      <c r="B1145" s="2"/>
      <c r="C1145" s="2"/>
      <c r="D1145" s="2"/>
      <c r="E1145" s="2"/>
      <c r="F1145" s="2"/>
      <c r="G1145" s="2"/>
      <c r="H1145" s="2"/>
      <c r="I1145" s="2"/>
      <c r="J1145" s="2"/>
      <c r="K1145" s="2"/>
      <c r="L1145" s="2"/>
      <c r="M1145" s="2"/>
      <c r="N1145" s="2"/>
      <c r="O1145" s="3"/>
      <c r="P1145" s="4"/>
    </row>
    <row r="1146" spans="1:16" ht="12.75" x14ac:dyDescent="0.2">
      <c r="A1146" s="2"/>
      <c r="B1146" s="2"/>
      <c r="C1146" s="2"/>
      <c r="D1146" s="2"/>
      <c r="E1146" s="2"/>
      <c r="F1146" s="2"/>
      <c r="G1146" s="2"/>
      <c r="H1146" s="2"/>
      <c r="I1146" s="2"/>
      <c r="J1146" s="2"/>
      <c r="K1146" s="2"/>
      <c r="L1146" s="2"/>
      <c r="M1146" s="2"/>
      <c r="N1146" s="2"/>
      <c r="O1146" s="3"/>
      <c r="P1146" s="4"/>
    </row>
    <row r="1147" spans="1:16" ht="12.75" x14ac:dyDescent="0.2">
      <c r="A1147" s="2"/>
      <c r="B1147" s="2"/>
      <c r="C1147" s="2"/>
      <c r="D1147" s="2"/>
      <c r="E1147" s="2"/>
      <c r="F1147" s="2"/>
      <c r="G1147" s="2"/>
      <c r="H1147" s="2"/>
      <c r="I1147" s="2"/>
      <c r="J1147" s="2"/>
      <c r="K1147" s="2"/>
      <c r="L1147" s="2"/>
      <c r="M1147" s="2"/>
      <c r="N1147" s="2"/>
      <c r="O1147" s="3"/>
      <c r="P1147" s="4"/>
    </row>
    <row r="1148" spans="1:16" ht="12.75" x14ac:dyDescent="0.2">
      <c r="A1148" s="2"/>
      <c r="B1148" s="2"/>
      <c r="C1148" s="2"/>
      <c r="D1148" s="2"/>
      <c r="E1148" s="2"/>
      <c r="F1148" s="2"/>
      <c r="G1148" s="2"/>
      <c r="H1148" s="2"/>
      <c r="I1148" s="2"/>
      <c r="J1148" s="2"/>
      <c r="K1148" s="2"/>
      <c r="L1148" s="2"/>
      <c r="M1148" s="2"/>
      <c r="N1148" s="2"/>
      <c r="O1148" s="3"/>
      <c r="P1148" s="4"/>
    </row>
    <row r="1149" spans="1:16" ht="12.75" x14ac:dyDescent="0.2">
      <c r="A1149" s="2"/>
      <c r="B1149" s="2"/>
      <c r="C1149" s="2"/>
      <c r="D1149" s="2"/>
      <c r="E1149" s="2"/>
      <c r="F1149" s="2"/>
      <c r="G1149" s="2"/>
      <c r="H1149" s="2"/>
      <c r="I1149" s="2"/>
      <c r="J1149" s="2"/>
      <c r="K1149" s="2"/>
      <c r="L1149" s="2"/>
      <c r="M1149" s="2"/>
      <c r="N1149" s="2"/>
      <c r="O1149" s="3"/>
      <c r="P1149" s="4"/>
    </row>
    <row r="1150" spans="1:16" ht="12.75" x14ac:dyDescent="0.2">
      <c r="A1150" s="2"/>
      <c r="B1150" s="2"/>
      <c r="C1150" s="2"/>
      <c r="D1150" s="2"/>
      <c r="E1150" s="2"/>
      <c r="F1150" s="2"/>
      <c r="G1150" s="2"/>
      <c r="H1150" s="2"/>
      <c r="I1150" s="2"/>
      <c r="J1150" s="2"/>
      <c r="K1150" s="2"/>
      <c r="L1150" s="2"/>
      <c r="M1150" s="2"/>
      <c r="N1150" s="2"/>
      <c r="O1150" s="3"/>
      <c r="P1150" s="4"/>
    </row>
    <row r="1151" spans="1:16" ht="12.75" x14ac:dyDescent="0.2">
      <c r="A1151" s="2"/>
      <c r="B1151" s="2"/>
      <c r="C1151" s="2"/>
      <c r="D1151" s="2"/>
      <c r="E1151" s="2"/>
      <c r="F1151" s="2"/>
      <c r="G1151" s="2"/>
      <c r="H1151" s="2"/>
      <c r="I1151" s="2"/>
      <c r="J1151" s="2"/>
      <c r="K1151" s="2"/>
      <c r="L1151" s="2"/>
      <c r="M1151" s="2"/>
      <c r="N1151" s="2"/>
      <c r="O1151" s="3"/>
      <c r="P1151" s="4"/>
    </row>
    <row r="1152" spans="1:16" ht="12.75" x14ac:dyDescent="0.2">
      <c r="A1152" s="2"/>
      <c r="B1152" s="2"/>
      <c r="C1152" s="2"/>
      <c r="D1152" s="2"/>
      <c r="E1152" s="2"/>
      <c r="F1152" s="2"/>
      <c r="G1152" s="2"/>
      <c r="H1152" s="2"/>
      <c r="I1152" s="2"/>
      <c r="J1152" s="2"/>
      <c r="K1152" s="2"/>
      <c r="L1152" s="2"/>
      <c r="M1152" s="2"/>
      <c r="N1152" s="2"/>
      <c r="O1152" s="3"/>
      <c r="P1152" s="4"/>
    </row>
    <row r="1153" spans="1:16" ht="12.75" x14ac:dyDescent="0.2">
      <c r="A1153" s="2"/>
      <c r="B1153" s="2"/>
      <c r="C1153" s="2"/>
      <c r="D1153" s="2"/>
      <c r="E1153" s="2"/>
      <c r="F1153" s="2"/>
      <c r="G1153" s="2"/>
      <c r="H1153" s="2"/>
      <c r="I1153" s="2"/>
      <c r="J1153" s="2"/>
      <c r="K1153" s="2"/>
      <c r="L1153" s="2"/>
      <c r="M1153" s="2"/>
      <c r="N1153" s="2"/>
      <c r="O1153" s="3"/>
      <c r="P1153" s="4"/>
    </row>
    <row r="1154" spans="1:16" ht="12.75" x14ac:dyDescent="0.2">
      <c r="A1154" s="2"/>
      <c r="B1154" s="2"/>
      <c r="C1154" s="2"/>
      <c r="D1154" s="2"/>
      <c r="E1154" s="2"/>
      <c r="F1154" s="2"/>
      <c r="G1154" s="2"/>
      <c r="H1154" s="2"/>
      <c r="I1154" s="2"/>
      <c r="J1154" s="2"/>
      <c r="K1154" s="2"/>
      <c r="L1154" s="2"/>
      <c r="M1154" s="2"/>
      <c r="N1154" s="2"/>
      <c r="O1154" s="3"/>
      <c r="P1154" s="4"/>
    </row>
    <row r="1155" spans="1:16" ht="12.75" x14ac:dyDescent="0.2">
      <c r="A1155" s="2"/>
      <c r="B1155" s="2"/>
      <c r="C1155" s="2"/>
      <c r="D1155" s="2"/>
      <c r="E1155" s="2"/>
      <c r="F1155" s="2"/>
      <c r="G1155" s="2"/>
      <c r="H1155" s="2"/>
      <c r="I1155" s="2"/>
      <c r="J1155" s="2"/>
      <c r="K1155" s="2"/>
      <c r="L1155" s="2"/>
      <c r="M1155" s="2"/>
      <c r="N1155" s="2"/>
      <c r="O1155" s="3"/>
      <c r="P1155" s="4"/>
    </row>
    <row r="1156" spans="1:16" ht="12.75" x14ac:dyDescent="0.2">
      <c r="A1156" s="2"/>
      <c r="B1156" s="2"/>
      <c r="C1156" s="2"/>
      <c r="D1156" s="2"/>
      <c r="E1156" s="2"/>
      <c r="F1156" s="2"/>
      <c r="G1156" s="2"/>
      <c r="H1156" s="2"/>
      <c r="I1156" s="2"/>
      <c r="J1156" s="2"/>
      <c r="K1156" s="2"/>
      <c r="L1156" s="2"/>
      <c r="M1156" s="2"/>
      <c r="N1156" s="2"/>
      <c r="O1156" s="3"/>
      <c r="P1156" s="4"/>
    </row>
    <row r="1157" spans="1:16" ht="12.75" x14ac:dyDescent="0.2">
      <c r="A1157" s="2"/>
      <c r="B1157" s="2"/>
      <c r="C1157" s="2"/>
      <c r="D1157" s="2"/>
      <c r="E1157" s="2"/>
      <c r="F1157" s="2"/>
      <c r="G1157" s="2"/>
      <c r="H1157" s="2"/>
      <c r="I1157" s="2"/>
      <c r="J1157" s="2"/>
      <c r="K1157" s="2"/>
      <c r="L1157" s="2"/>
      <c r="M1157" s="2"/>
      <c r="N1157" s="2"/>
      <c r="O1157" s="3"/>
      <c r="P1157" s="4"/>
    </row>
    <row r="1158" spans="1:16" ht="12.75" x14ac:dyDescent="0.2">
      <c r="A1158" s="2"/>
      <c r="B1158" s="2"/>
      <c r="C1158" s="2"/>
      <c r="D1158" s="2"/>
      <c r="E1158" s="2"/>
      <c r="F1158" s="2"/>
      <c r="G1158" s="2"/>
      <c r="H1158" s="2"/>
      <c r="I1158" s="2"/>
      <c r="J1158" s="2"/>
      <c r="K1158" s="2"/>
      <c r="L1158" s="2"/>
      <c r="M1158" s="2"/>
      <c r="N1158" s="2"/>
      <c r="O1158" s="3"/>
      <c r="P1158" s="4"/>
    </row>
    <row r="1159" spans="1:16" ht="12.75" x14ac:dyDescent="0.2">
      <c r="A1159" s="2"/>
      <c r="B1159" s="2"/>
      <c r="C1159" s="2"/>
      <c r="D1159" s="2"/>
      <c r="E1159" s="2"/>
      <c r="F1159" s="2"/>
      <c r="G1159" s="2"/>
      <c r="H1159" s="2"/>
      <c r="I1159" s="2"/>
      <c r="J1159" s="2"/>
      <c r="K1159" s="2"/>
      <c r="L1159" s="2"/>
      <c r="M1159" s="2"/>
      <c r="N1159" s="2"/>
      <c r="O1159" s="3"/>
      <c r="P1159" s="4"/>
    </row>
    <row r="1160" spans="1:16" ht="12.75" x14ac:dyDescent="0.2">
      <c r="A1160" s="2"/>
      <c r="B1160" s="2"/>
      <c r="C1160" s="2"/>
      <c r="D1160" s="2"/>
      <c r="E1160" s="2"/>
      <c r="F1160" s="2"/>
      <c r="G1160" s="2"/>
      <c r="H1160" s="2"/>
      <c r="I1160" s="2"/>
      <c r="J1160" s="2"/>
      <c r="K1160" s="2"/>
      <c r="L1160" s="2"/>
      <c r="M1160" s="2"/>
      <c r="N1160" s="2"/>
      <c r="O1160" s="3"/>
      <c r="P1160" s="4"/>
    </row>
    <row r="1161" spans="1:16" ht="12.75" x14ac:dyDescent="0.2">
      <c r="A1161" s="2"/>
      <c r="B1161" s="2"/>
      <c r="C1161" s="2"/>
      <c r="D1161" s="2"/>
      <c r="E1161" s="2"/>
      <c r="F1161" s="2"/>
      <c r="G1161" s="2"/>
      <c r="H1161" s="2"/>
      <c r="I1161" s="2"/>
      <c r="J1161" s="2"/>
      <c r="K1161" s="2"/>
      <c r="L1161" s="2"/>
      <c r="M1161" s="2"/>
      <c r="N1161" s="2"/>
      <c r="O1161" s="3"/>
      <c r="P1161" s="4"/>
    </row>
    <row r="1162" spans="1:16" ht="12.75" x14ac:dyDescent="0.2">
      <c r="A1162" s="2"/>
      <c r="B1162" s="2"/>
      <c r="C1162" s="2"/>
      <c r="D1162" s="2"/>
      <c r="E1162" s="2"/>
      <c r="F1162" s="2"/>
      <c r="G1162" s="2"/>
      <c r="H1162" s="2"/>
      <c r="I1162" s="2"/>
      <c r="J1162" s="2"/>
      <c r="K1162" s="2"/>
      <c r="L1162" s="2"/>
      <c r="M1162" s="2"/>
      <c r="N1162" s="2"/>
      <c r="O1162" s="3"/>
      <c r="P1162" s="4"/>
    </row>
    <row r="1163" spans="1:16" ht="12.75" x14ac:dyDescent="0.2">
      <c r="A1163" s="2"/>
      <c r="B1163" s="2"/>
      <c r="C1163" s="2"/>
      <c r="D1163" s="2"/>
      <c r="E1163" s="2"/>
      <c r="F1163" s="2"/>
      <c r="G1163" s="2"/>
      <c r="H1163" s="2"/>
      <c r="I1163" s="2"/>
      <c r="J1163" s="2"/>
      <c r="K1163" s="2"/>
      <c r="L1163" s="2"/>
      <c r="M1163" s="2"/>
      <c r="N1163" s="2"/>
      <c r="O1163" s="3"/>
      <c r="P1163" s="4"/>
    </row>
    <row r="1164" spans="1:16" ht="12.75" x14ac:dyDescent="0.2">
      <c r="A1164" s="2"/>
      <c r="B1164" s="2"/>
      <c r="C1164" s="2"/>
      <c r="D1164" s="2"/>
      <c r="E1164" s="2"/>
      <c r="F1164" s="2"/>
      <c r="G1164" s="2"/>
      <c r="H1164" s="2"/>
      <c r="I1164" s="2"/>
      <c r="J1164" s="2"/>
      <c r="K1164" s="2"/>
      <c r="L1164" s="2"/>
      <c r="M1164" s="2"/>
      <c r="N1164" s="2"/>
      <c r="O1164" s="3"/>
      <c r="P1164" s="4"/>
    </row>
    <row r="1165" spans="1:16" ht="12.75" x14ac:dyDescent="0.2">
      <c r="A1165" s="2"/>
      <c r="B1165" s="2"/>
      <c r="C1165" s="2"/>
      <c r="D1165" s="2"/>
      <c r="E1165" s="2"/>
      <c r="F1165" s="2"/>
      <c r="G1165" s="2"/>
      <c r="H1165" s="2"/>
      <c r="I1165" s="2"/>
      <c r="J1165" s="2"/>
      <c r="K1165" s="2"/>
      <c r="L1165" s="2"/>
      <c r="M1165" s="2"/>
      <c r="N1165" s="2"/>
      <c r="O1165" s="3"/>
      <c r="P1165" s="4"/>
    </row>
    <row r="1166" spans="1:16" ht="12.75" x14ac:dyDescent="0.2">
      <c r="A1166" s="2"/>
      <c r="B1166" s="2"/>
      <c r="C1166" s="2"/>
      <c r="D1166" s="2"/>
      <c r="E1166" s="2"/>
      <c r="F1166" s="2"/>
      <c r="G1166" s="2"/>
      <c r="H1166" s="2"/>
      <c r="I1166" s="2"/>
      <c r="J1166" s="2"/>
      <c r="K1166" s="2"/>
      <c r="L1166" s="2"/>
      <c r="M1166" s="2"/>
      <c r="N1166" s="2"/>
      <c r="O1166" s="3"/>
      <c r="P1166" s="4"/>
    </row>
    <row r="1167" spans="1:16" ht="12.75" x14ac:dyDescent="0.2">
      <c r="A1167" s="2"/>
      <c r="B1167" s="2"/>
      <c r="C1167" s="2"/>
      <c r="D1167" s="2"/>
      <c r="E1167" s="2"/>
      <c r="F1167" s="2"/>
      <c r="G1167" s="2"/>
      <c r="H1167" s="2"/>
      <c r="I1167" s="2"/>
      <c r="J1167" s="2"/>
      <c r="K1167" s="2"/>
      <c r="L1167" s="2"/>
      <c r="M1167" s="2"/>
      <c r="N1167" s="2"/>
      <c r="O1167" s="3"/>
      <c r="P1167" s="4"/>
    </row>
    <row r="1168" spans="1:16" ht="12.75" x14ac:dyDescent="0.2">
      <c r="A1168" s="2"/>
      <c r="B1168" s="2"/>
      <c r="C1168" s="2"/>
      <c r="D1168" s="2"/>
      <c r="E1168" s="2"/>
      <c r="F1168" s="2"/>
      <c r="G1168" s="2"/>
      <c r="H1168" s="2"/>
      <c r="I1168" s="2"/>
      <c r="J1168" s="2"/>
      <c r="K1168" s="2"/>
      <c r="L1168" s="2"/>
      <c r="M1168" s="2"/>
      <c r="N1168" s="2"/>
      <c r="O1168" s="3"/>
      <c r="P1168" s="4"/>
    </row>
    <row r="1169" spans="1:16" ht="12.75" x14ac:dyDescent="0.2">
      <c r="A1169" s="2"/>
      <c r="B1169" s="2"/>
      <c r="C1169" s="2"/>
      <c r="D1169" s="2"/>
      <c r="E1169" s="2"/>
      <c r="F1169" s="2"/>
      <c r="G1169" s="2"/>
      <c r="H1169" s="2"/>
      <c r="I1169" s="2"/>
      <c r="J1169" s="2"/>
      <c r="K1169" s="2"/>
      <c r="L1169" s="2"/>
      <c r="M1169" s="2"/>
      <c r="N1169" s="2"/>
      <c r="O1169" s="3"/>
      <c r="P1169" s="4"/>
    </row>
    <row r="1170" spans="1:16" ht="12.75" x14ac:dyDescent="0.2">
      <c r="A1170" s="2"/>
      <c r="B1170" s="2"/>
      <c r="C1170" s="2"/>
      <c r="D1170" s="2"/>
      <c r="E1170" s="2"/>
      <c r="F1170" s="2"/>
      <c r="G1170" s="2"/>
      <c r="H1170" s="2"/>
      <c r="I1170" s="2"/>
      <c r="J1170" s="2"/>
      <c r="K1170" s="2"/>
      <c r="L1170" s="2"/>
      <c r="M1170" s="2"/>
      <c r="N1170" s="2"/>
      <c r="O1170" s="3"/>
      <c r="P1170" s="4"/>
    </row>
    <row r="1171" spans="1:16" ht="12.75" x14ac:dyDescent="0.2">
      <c r="A1171" s="2"/>
      <c r="B1171" s="2"/>
      <c r="C1171" s="2"/>
      <c r="D1171" s="2"/>
      <c r="E1171" s="2"/>
      <c r="F1171" s="2"/>
      <c r="G1171" s="2"/>
      <c r="H1171" s="2"/>
      <c r="I1171" s="2"/>
      <c r="J1171" s="2"/>
      <c r="K1171" s="2"/>
      <c r="L1171" s="2"/>
      <c r="M1171" s="2"/>
      <c r="N1171" s="2"/>
      <c r="O1171" s="3"/>
      <c r="P1171" s="4"/>
    </row>
    <row r="1172" spans="1:16" ht="12.75" x14ac:dyDescent="0.2">
      <c r="A1172" s="2"/>
      <c r="B1172" s="2"/>
      <c r="C1172" s="2"/>
      <c r="D1172" s="2"/>
      <c r="E1172" s="2"/>
      <c r="F1172" s="2"/>
      <c r="G1172" s="2"/>
      <c r="H1172" s="2"/>
      <c r="I1172" s="2"/>
      <c r="J1172" s="2"/>
      <c r="K1172" s="2"/>
      <c r="L1172" s="2"/>
      <c r="M1172" s="2"/>
      <c r="N1172" s="2"/>
      <c r="O1172" s="3"/>
      <c r="P1172" s="4"/>
    </row>
    <row r="1173" spans="1:16" ht="12.75" x14ac:dyDescent="0.2">
      <c r="A1173" s="2"/>
      <c r="B1173" s="2"/>
      <c r="C1173" s="2"/>
      <c r="D1173" s="2"/>
      <c r="E1173" s="2"/>
      <c r="F1173" s="2"/>
      <c r="G1173" s="2"/>
      <c r="H1173" s="2"/>
      <c r="I1173" s="2"/>
      <c r="J1173" s="2"/>
      <c r="K1173" s="2"/>
      <c r="L1173" s="2"/>
      <c r="M1173" s="2"/>
      <c r="N1173" s="2"/>
      <c r="O1173" s="3"/>
      <c r="P1173" s="4"/>
    </row>
    <row r="1174" spans="1:16" ht="12.75" x14ac:dyDescent="0.2">
      <c r="A1174" s="2"/>
      <c r="B1174" s="2"/>
      <c r="C1174" s="2"/>
      <c r="D1174" s="2"/>
      <c r="E1174" s="2"/>
      <c r="F1174" s="2"/>
      <c r="G1174" s="2"/>
      <c r="H1174" s="2"/>
      <c r="I1174" s="2"/>
      <c r="J1174" s="2"/>
      <c r="K1174" s="2"/>
      <c r="L1174" s="2"/>
      <c r="M1174" s="2"/>
      <c r="N1174" s="2"/>
      <c r="O1174" s="3"/>
      <c r="P1174" s="4"/>
    </row>
    <row r="1175" spans="1:16" ht="12.75" x14ac:dyDescent="0.2">
      <c r="A1175" s="2"/>
      <c r="B1175" s="2"/>
      <c r="C1175" s="2"/>
      <c r="D1175" s="2"/>
      <c r="E1175" s="2"/>
      <c r="F1175" s="2"/>
      <c r="G1175" s="2"/>
      <c r="H1175" s="2"/>
      <c r="I1175" s="2"/>
      <c r="J1175" s="2"/>
      <c r="K1175" s="2"/>
      <c r="L1175" s="2"/>
      <c r="M1175" s="2"/>
      <c r="N1175" s="2"/>
      <c r="O1175" s="3"/>
      <c r="P1175" s="4"/>
    </row>
    <row r="1176" spans="1:16" ht="12.75" x14ac:dyDescent="0.2">
      <c r="A1176" s="2"/>
      <c r="B1176" s="2"/>
      <c r="C1176" s="2"/>
      <c r="D1176" s="2"/>
      <c r="E1176" s="2"/>
      <c r="F1176" s="2"/>
      <c r="G1176" s="2"/>
      <c r="H1176" s="2"/>
      <c r="I1176" s="2"/>
      <c r="J1176" s="2"/>
      <c r="K1176" s="2"/>
      <c r="L1176" s="2"/>
      <c r="M1176" s="2"/>
      <c r="N1176" s="2"/>
      <c r="O1176" s="3"/>
      <c r="P1176" s="4"/>
    </row>
    <row r="1177" spans="1:16" ht="12.75" x14ac:dyDescent="0.2">
      <c r="A1177" s="2"/>
      <c r="B1177" s="2"/>
      <c r="C1177" s="2"/>
      <c r="D1177" s="2"/>
      <c r="E1177" s="2"/>
      <c r="F1177" s="2"/>
      <c r="G1177" s="2"/>
      <c r="H1177" s="2"/>
      <c r="I1177" s="2"/>
      <c r="J1177" s="2"/>
      <c r="K1177" s="2"/>
      <c r="L1177" s="2"/>
      <c r="M1177" s="2"/>
      <c r="N1177" s="2"/>
      <c r="O1177" s="3"/>
      <c r="P1177" s="4"/>
    </row>
    <row r="1178" spans="1:16" ht="12.75" x14ac:dyDescent="0.2">
      <c r="A1178" s="2"/>
      <c r="B1178" s="2"/>
      <c r="C1178" s="2"/>
      <c r="D1178" s="2"/>
      <c r="E1178" s="2"/>
      <c r="F1178" s="2"/>
      <c r="G1178" s="2"/>
      <c r="H1178" s="2"/>
      <c r="I1178" s="2"/>
      <c r="J1178" s="2"/>
      <c r="K1178" s="2"/>
      <c r="L1178" s="2"/>
      <c r="M1178" s="2"/>
      <c r="N1178" s="2"/>
      <c r="O1178" s="3"/>
      <c r="P1178" s="4"/>
    </row>
    <row r="1179" spans="1:16" ht="12.75" x14ac:dyDescent="0.2">
      <c r="A1179" s="2"/>
      <c r="B1179" s="2"/>
      <c r="C1179" s="2"/>
      <c r="D1179" s="2"/>
      <c r="E1179" s="2"/>
      <c r="F1179" s="2"/>
      <c r="G1179" s="2"/>
      <c r="H1179" s="2"/>
      <c r="I1179" s="2"/>
      <c r="J1179" s="2"/>
      <c r="K1179" s="2"/>
      <c r="L1179" s="2"/>
      <c r="M1179" s="2"/>
      <c r="N1179" s="2"/>
      <c r="O1179" s="3"/>
      <c r="P1179" s="4"/>
    </row>
    <row r="1180" spans="1:16" ht="12.75" x14ac:dyDescent="0.2">
      <c r="A1180" s="2"/>
      <c r="B1180" s="2"/>
      <c r="C1180" s="2"/>
      <c r="D1180" s="2"/>
      <c r="E1180" s="2"/>
      <c r="F1180" s="2"/>
      <c r="G1180" s="2"/>
      <c r="H1180" s="2"/>
      <c r="I1180" s="2"/>
      <c r="J1180" s="2"/>
      <c r="K1180" s="2"/>
      <c r="L1180" s="2"/>
      <c r="M1180" s="2"/>
      <c r="N1180" s="2"/>
      <c r="O1180" s="3"/>
      <c r="P1180" s="4"/>
    </row>
    <row r="1181" spans="1:16" ht="12.75" x14ac:dyDescent="0.2">
      <c r="A1181" s="2"/>
      <c r="B1181" s="2"/>
      <c r="C1181" s="2"/>
      <c r="D1181" s="2"/>
      <c r="E1181" s="2"/>
      <c r="F1181" s="2"/>
      <c r="G1181" s="2"/>
      <c r="H1181" s="2"/>
      <c r="I1181" s="2"/>
      <c r="J1181" s="2"/>
      <c r="K1181" s="2"/>
      <c r="L1181" s="2"/>
      <c r="M1181" s="2"/>
      <c r="N1181" s="2"/>
      <c r="O1181" s="3"/>
      <c r="P1181" s="4"/>
    </row>
    <row r="1182" spans="1:16" ht="12.75" x14ac:dyDescent="0.2">
      <c r="A1182" s="2"/>
      <c r="B1182" s="2"/>
      <c r="C1182" s="2"/>
      <c r="D1182" s="2"/>
      <c r="E1182" s="2"/>
      <c r="F1182" s="2"/>
      <c r="G1182" s="2"/>
      <c r="H1182" s="2"/>
      <c r="I1182" s="2"/>
      <c r="J1182" s="2"/>
      <c r="K1182" s="2"/>
      <c r="L1182" s="2"/>
      <c r="M1182" s="2"/>
      <c r="N1182" s="2"/>
      <c r="O1182" s="3"/>
      <c r="P1182" s="4"/>
    </row>
    <row r="1183" spans="1:16" ht="12.75" x14ac:dyDescent="0.2">
      <c r="A1183" s="2"/>
      <c r="B1183" s="2"/>
      <c r="C1183" s="2"/>
      <c r="D1183" s="2"/>
      <c r="E1183" s="2"/>
      <c r="F1183" s="2"/>
      <c r="G1183" s="2"/>
      <c r="H1183" s="2"/>
      <c r="I1183" s="2"/>
      <c r="J1183" s="2"/>
      <c r="K1183" s="2"/>
      <c r="L1183" s="2"/>
      <c r="M1183" s="2"/>
      <c r="N1183" s="2"/>
      <c r="O1183" s="3"/>
      <c r="P1183" s="4"/>
    </row>
    <row r="1184" spans="1:16" ht="12.75" x14ac:dyDescent="0.2">
      <c r="A1184" s="2"/>
      <c r="B1184" s="2"/>
      <c r="C1184" s="2"/>
      <c r="D1184" s="2"/>
      <c r="E1184" s="2"/>
      <c r="F1184" s="2"/>
      <c r="G1184" s="2"/>
      <c r="H1184" s="2"/>
      <c r="I1184" s="2"/>
      <c r="J1184" s="2"/>
      <c r="K1184" s="2"/>
      <c r="L1184" s="2"/>
      <c r="M1184" s="2"/>
      <c r="N1184" s="2"/>
      <c r="O1184" s="3"/>
      <c r="P1184" s="4"/>
    </row>
    <row r="1185" spans="1:16" ht="12.75" x14ac:dyDescent="0.2">
      <c r="A1185" s="2"/>
      <c r="B1185" s="2"/>
      <c r="C1185" s="2"/>
      <c r="D1185" s="2"/>
      <c r="E1185" s="2"/>
      <c r="F1185" s="2"/>
      <c r="G1185" s="2"/>
      <c r="H1185" s="2"/>
      <c r="I1185" s="2"/>
      <c r="J1185" s="2"/>
      <c r="K1185" s="2"/>
      <c r="L1185" s="2"/>
      <c r="M1185" s="2"/>
      <c r="N1185" s="2"/>
      <c r="O1185" s="3"/>
      <c r="P1185" s="4"/>
    </row>
    <row r="1186" spans="1:16" ht="12.75" x14ac:dyDescent="0.2">
      <c r="A1186" s="2"/>
      <c r="B1186" s="2"/>
      <c r="C1186" s="2"/>
      <c r="D1186" s="2"/>
      <c r="E1186" s="2"/>
      <c r="F1186" s="2"/>
      <c r="G1186" s="2"/>
      <c r="H1186" s="2"/>
      <c r="I1186" s="2"/>
      <c r="J1186" s="2"/>
      <c r="K1186" s="2"/>
      <c r="L1186" s="2"/>
      <c r="M1186" s="2"/>
      <c r="N1186" s="2"/>
      <c r="O1186" s="3"/>
      <c r="P1186" s="4"/>
    </row>
    <row r="1187" spans="1:16" ht="12.75" x14ac:dyDescent="0.2">
      <c r="A1187" s="2"/>
      <c r="B1187" s="2"/>
      <c r="C1187" s="2"/>
      <c r="D1187" s="2"/>
      <c r="E1187" s="2"/>
      <c r="F1187" s="2"/>
      <c r="G1187" s="2"/>
      <c r="H1187" s="2"/>
      <c r="I1187" s="2"/>
      <c r="J1187" s="2"/>
      <c r="K1187" s="2"/>
      <c r="L1187" s="2"/>
      <c r="M1187" s="2"/>
      <c r="N1187" s="2"/>
      <c r="O1187" s="3"/>
      <c r="P1187" s="4"/>
    </row>
    <row r="1188" spans="1:16" ht="12.75" x14ac:dyDescent="0.2">
      <c r="A1188" s="2"/>
      <c r="B1188" s="2"/>
      <c r="C1188" s="2"/>
      <c r="D1188" s="2"/>
      <c r="E1188" s="2"/>
      <c r="F1188" s="2"/>
      <c r="G1188" s="2"/>
      <c r="H1188" s="2"/>
      <c r="I1188" s="2"/>
      <c r="J1188" s="2"/>
      <c r="K1188" s="2"/>
      <c r="L1188" s="2"/>
      <c r="M1188" s="2"/>
      <c r="N1188" s="2"/>
      <c r="O1188" s="3"/>
      <c r="P1188" s="4"/>
    </row>
    <row r="1189" spans="1:16" ht="12.75" x14ac:dyDescent="0.2">
      <c r="A1189" s="2"/>
      <c r="B1189" s="2"/>
      <c r="C1189" s="2"/>
      <c r="D1189" s="2"/>
      <c r="E1189" s="2"/>
      <c r="F1189" s="2"/>
      <c r="G1189" s="2"/>
      <c r="H1189" s="2"/>
      <c r="I1189" s="2"/>
      <c r="J1189" s="2"/>
      <c r="K1189" s="2"/>
      <c r="L1189" s="2"/>
      <c r="M1189" s="2"/>
      <c r="N1189" s="2"/>
      <c r="O1189" s="3"/>
      <c r="P1189" s="4"/>
    </row>
    <row r="1190" spans="1:16" ht="12.75" x14ac:dyDescent="0.2">
      <c r="A1190" s="2"/>
      <c r="B1190" s="2"/>
      <c r="C1190" s="2"/>
      <c r="D1190" s="2"/>
      <c r="E1190" s="2"/>
      <c r="F1190" s="2"/>
      <c r="G1190" s="2"/>
      <c r="H1190" s="2"/>
      <c r="I1190" s="2"/>
      <c r="J1190" s="2"/>
      <c r="K1190" s="2"/>
      <c r="L1190" s="2"/>
      <c r="M1190" s="2"/>
      <c r="N1190" s="2"/>
      <c r="O1190" s="3"/>
      <c r="P1190" s="4"/>
    </row>
    <row r="1191" spans="1:16" ht="12.75" x14ac:dyDescent="0.2">
      <c r="A1191" s="2"/>
      <c r="B1191" s="2"/>
      <c r="C1191" s="2"/>
      <c r="D1191" s="2"/>
      <c r="E1191" s="2"/>
      <c r="F1191" s="2"/>
      <c r="G1191" s="2"/>
      <c r="H1191" s="2"/>
      <c r="I1191" s="2"/>
      <c r="J1191" s="2"/>
      <c r="K1191" s="2"/>
      <c r="L1191" s="2"/>
      <c r="M1191" s="2"/>
      <c r="N1191" s="2"/>
      <c r="O1191" s="3"/>
      <c r="P1191" s="4"/>
    </row>
    <row r="1192" spans="1:16" ht="12.75" x14ac:dyDescent="0.2">
      <c r="A1192" s="2"/>
      <c r="B1192" s="2"/>
      <c r="C1192" s="2"/>
      <c r="D1192" s="2"/>
      <c r="E1192" s="2"/>
      <c r="F1192" s="2"/>
      <c r="G1192" s="2"/>
      <c r="H1192" s="2"/>
      <c r="I1192" s="2"/>
      <c r="J1192" s="2"/>
      <c r="K1192" s="2"/>
      <c r="L1192" s="2"/>
      <c r="M1192" s="2"/>
      <c r="N1192" s="2"/>
      <c r="O1192" s="3"/>
      <c r="P1192" s="4"/>
    </row>
    <row r="1193" spans="1:16" ht="12.75" x14ac:dyDescent="0.2">
      <c r="A1193" s="2"/>
      <c r="B1193" s="2"/>
      <c r="C1193" s="2"/>
      <c r="D1193" s="2"/>
      <c r="E1193" s="2"/>
      <c r="F1193" s="2"/>
      <c r="G1193" s="2"/>
      <c r="H1193" s="2"/>
      <c r="I1193" s="2"/>
      <c r="J1193" s="2"/>
      <c r="K1193" s="2"/>
      <c r="L1193" s="2"/>
      <c r="M1193" s="2"/>
      <c r="N1193" s="2"/>
      <c r="O1193" s="3"/>
      <c r="P1193" s="4"/>
    </row>
    <row r="1194" spans="1:16" ht="12.75" x14ac:dyDescent="0.2">
      <c r="A1194" s="2"/>
      <c r="B1194" s="2"/>
      <c r="C1194" s="2"/>
      <c r="D1194" s="2"/>
      <c r="E1194" s="2"/>
      <c r="F1194" s="2"/>
      <c r="G1194" s="2"/>
      <c r="H1194" s="2"/>
      <c r="I1194" s="2"/>
      <c r="J1194" s="2"/>
      <c r="K1194" s="2"/>
      <c r="L1194" s="2"/>
      <c r="M1194" s="2"/>
      <c r="N1194" s="2"/>
      <c r="O1194" s="3"/>
      <c r="P1194" s="4"/>
    </row>
    <row r="1195" spans="1:16" ht="12.75" x14ac:dyDescent="0.2">
      <c r="A1195" s="2"/>
      <c r="B1195" s="2"/>
      <c r="C1195" s="2"/>
      <c r="D1195" s="2"/>
      <c r="E1195" s="2"/>
      <c r="F1195" s="2"/>
      <c r="G1195" s="2"/>
      <c r="H1195" s="2"/>
      <c r="I1195" s="2"/>
      <c r="J1195" s="2"/>
      <c r="K1195" s="2"/>
      <c r="L1195" s="2"/>
      <c r="M1195" s="2"/>
      <c r="N1195" s="2"/>
      <c r="O1195" s="3"/>
      <c r="P1195" s="4"/>
    </row>
    <row r="1196" spans="1:16" ht="12.75" x14ac:dyDescent="0.2">
      <c r="A1196" s="2"/>
      <c r="B1196" s="2"/>
      <c r="C1196" s="2"/>
      <c r="D1196" s="2"/>
      <c r="E1196" s="2"/>
      <c r="F1196" s="2"/>
      <c r="G1196" s="2"/>
      <c r="H1196" s="2"/>
      <c r="I1196" s="2"/>
      <c r="J1196" s="2"/>
      <c r="K1196" s="2"/>
      <c r="L1196" s="2"/>
      <c r="M1196" s="2"/>
      <c r="N1196" s="2"/>
      <c r="O1196" s="3"/>
      <c r="P1196" s="4"/>
    </row>
    <row r="1197" spans="1:16" ht="12.75" x14ac:dyDescent="0.2">
      <c r="A1197" s="2"/>
      <c r="B1197" s="2"/>
      <c r="C1197" s="2"/>
      <c r="D1197" s="2"/>
      <c r="E1197" s="2"/>
      <c r="F1197" s="2"/>
      <c r="G1197" s="2"/>
      <c r="H1197" s="2"/>
      <c r="I1197" s="2"/>
      <c r="J1197" s="2"/>
      <c r="K1197" s="2"/>
      <c r="L1197" s="2"/>
      <c r="M1197" s="2"/>
      <c r="N1197" s="2"/>
      <c r="O1197" s="3"/>
      <c r="P1197" s="4"/>
    </row>
    <row r="1198" spans="1:16" ht="12.75" x14ac:dyDescent="0.2">
      <c r="A1198" s="2"/>
      <c r="B1198" s="2"/>
      <c r="C1198" s="2"/>
      <c r="D1198" s="2"/>
      <c r="E1198" s="2"/>
      <c r="F1198" s="2"/>
      <c r="G1198" s="2"/>
      <c r="H1198" s="2"/>
      <c r="I1198" s="2"/>
      <c r="J1198" s="2"/>
      <c r="K1198" s="2"/>
      <c r="L1198" s="2"/>
      <c r="M1198" s="2"/>
      <c r="N1198" s="2"/>
      <c r="O1198" s="3"/>
      <c r="P1198" s="4"/>
    </row>
    <row r="1199" spans="1:16" ht="12.75" x14ac:dyDescent="0.2">
      <c r="A1199" s="2"/>
      <c r="B1199" s="2"/>
      <c r="C1199" s="2"/>
      <c r="D1199" s="2"/>
      <c r="E1199" s="2"/>
      <c r="F1199" s="2"/>
      <c r="G1199" s="2"/>
      <c r="H1199" s="2"/>
      <c r="I1199" s="2"/>
      <c r="J1199" s="2"/>
      <c r="K1199" s="2"/>
      <c r="L1199" s="2"/>
      <c r="M1199" s="2"/>
      <c r="N1199" s="2"/>
      <c r="O1199" s="3"/>
      <c r="P1199" s="4"/>
    </row>
    <row r="1200" spans="1:16" ht="12.75" x14ac:dyDescent="0.2">
      <c r="A1200" s="2"/>
      <c r="B1200" s="2"/>
      <c r="C1200" s="2"/>
      <c r="D1200" s="2"/>
      <c r="E1200" s="2"/>
      <c r="F1200" s="2"/>
      <c r="G1200" s="2"/>
      <c r="H1200" s="2"/>
      <c r="I1200" s="2"/>
      <c r="J1200" s="2"/>
      <c r="K1200" s="2"/>
      <c r="L1200" s="2"/>
      <c r="M1200" s="2"/>
      <c r="N1200" s="2"/>
      <c r="O1200" s="3"/>
      <c r="P1200" s="4"/>
    </row>
    <row r="1201" spans="1:16" ht="12.75" x14ac:dyDescent="0.2">
      <c r="A1201" s="2"/>
      <c r="B1201" s="2"/>
      <c r="C1201" s="2"/>
      <c r="D1201" s="2"/>
      <c r="E1201" s="2"/>
      <c r="F1201" s="2"/>
      <c r="G1201" s="2"/>
      <c r="H1201" s="2"/>
      <c r="I1201" s="2"/>
      <c r="J1201" s="2"/>
      <c r="K1201" s="2"/>
      <c r="L1201" s="2"/>
      <c r="M1201" s="2"/>
      <c r="N1201" s="2"/>
      <c r="O1201" s="3"/>
      <c r="P1201" s="4"/>
    </row>
    <row r="1202" spans="1:16" ht="12.75" x14ac:dyDescent="0.2">
      <c r="A1202" s="2"/>
      <c r="B1202" s="2"/>
      <c r="C1202" s="2"/>
      <c r="D1202" s="2"/>
      <c r="E1202" s="2"/>
      <c r="F1202" s="2"/>
      <c r="G1202" s="2"/>
      <c r="H1202" s="2"/>
      <c r="I1202" s="2"/>
      <c r="J1202" s="2"/>
      <c r="K1202" s="2"/>
      <c r="L1202" s="2"/>
      <c r="M1202" s="2"/>
      <c r="N1202" s="2"/>
      <c r="O1202" s="3"/>
      <c r="P1202" s="4"/>
    </row>
    <row r="1203" spans="1:16" ht="12.75" x14ac:dyDescent="0.2">
      <c r="A1203" s="2"/>
      <c r="B1203" s="2"/>
      <c r="C1203" s="2"/>
      <c r="D1203" s="2"/>
      <c r="E1203" s="2"/>
      <c r="F1203" s="2"/>
      <c r="G1203" s="2"/>
      <c r="H1203" s="2"/>
      <c r="I1203" s="2"/>
      <c r="J1203" s="2"/>
      <c r="K1203" s="2"/>
      <c r="L1203" s="2"/>
      <c r="M1203" s="2"/>
      <c r="N1203" s="2"/>
      <c r="O1203" s="3"/>
      <c r="P1203" s="4"/>
    </row>
    <row r="1204" spans="1:16" ht="12.75" x14ac:dyDescent="0.2">
      <c r="A1204" s="2"/>
      <c r="B1204" s="2"/>
      <c r="C1204" s="2"/>
      <c r="D1204" s="2"/>
      <c r="E1204" s="2"/>
      <c r="F1204" s="2"/>
      <c r="G1204" s="2"/>
      <c r="H1204" s="2"/>
      <c r="I1204" s="2"/>
      <c r="J1204" s="2"/>
      <c r="K1204" s="2"/>
      <c r="L1204" s="2"/>
      <c r="M1204" s="2"/>
      <c r="N1204" s="2"/>
      <c r="O1204" s="3"/>
      <c r="P1204" s="4"/>
    </row>
    <row r="1205" spans="1:16" ht="12.75" x14ac:dyDescent="0.2">
      <c r="A1205" s="2"/>
      <c r="B1205" s="2"/>
      <c r="C1205" s="2"/>
      <c r="D1205" s="2"/>
      <c r="E1205" s="2"/>
      <c r="F1205" s="2"/>
      <c r="G1205" s="2"/>
      <c r="H1205" s="2"/>
      <c r="I1205" s="2"/>
      <c r="J1205" s="2"/>
      <c r="K1205" s="2"/>
      <c r="L1205" s="2"/>
      <c r="M1205" s="2"/>
      <c r="N1205" s="2"/>
      <c r="O1205" s="3"/>
      <c r="P1205" s="4"/>
    </row>
    <row r="1206" spans="1:16" ht="12.75" x14ac:dyDescent="0.2">
      <c r="A1206" s="2"/>
      <c r="B1206" s="2"/>
      <c r="C1206" s="2"/>
      <c r="D1206" s="2"/>
      <c r="E1206" s="2"/>
      <c r="F1206" s="2"/>
      <c r="G1206" s="2"/>
      <c r="H1206" s="2"/>
      <c r="I1206" s="2"/>
      <c r="J1206" s="2"/>
      <c r="K1206" s="2"/>
      <c r="L1206" s="2"/>
      <c r="M1206" s="2"/>
      <c r="N1206" s="2"/>
      <c r="O1206" s="3"/>
      <c r="P1206" s="4"/>
    </row>
    <row r="1207" spans="1:16" ht="12.75" x14ac:dyDescent="0.2">
      <c r="A1207" s="2"/>
      <c r="B1207" s="2"/>
      <c r="C1207" s="2"/>
      <c r="D1207" s="2"/>
      <c r="E1207" s="2"/>
      <c r="F1207" s="2"/>
      <c r="G1207" s="2"/>
      <c r="H1207" s="2"/>
      <c r="I1207" s="2"/>
      <c r="J1207" s="2"/>
      <c r="K1207" s="2"/>
      <c r="L1207" s="2"/>
      <c r="M1207" s="2"/>
      <c r="N1207" s="2"/>
      <c r="O1207" s="3"/>
      <c r="P1207" s="4"/>
    </row>
    <row r="1208" spans="1:16" ht="12.75" x14ac:dyDescent="0.2">
      <c r="A1208" s="2"/>
      <c r="B1208" s="2"/>
      <c r="C1208" s="2"/>
      <c r="D1208" s="2"/>
      <c r="E1208" s="2"/>
      <c r="F1208" s="2"/>
      <c r="G1208" s="2"/>
      <c r="H1208" s="2"/>
      <c r="I1208" s="2"/>
      <c r="J1208" s="2"/>
      <c r="K1208" s="2"/>
      <c r="L1208" s="2"/>
      <c r="M1208" s="2"/>
      <c r="N1208" s="2"/>
      <c r="O1208" s="3"/>
      <c r="P1208" s="4"/>
    </row>
    <row r="1209" spans="1:16" ht="12.75" x14ac:dyDescent="0.2">
      <c r="A1209" s="2"/>
      <c r="B1209" s="2"/>
      <c r="C1209" s="2"/>
      <c r="D1209" s="2"/>
      <c r="E1209" s="2"/>
      <c r="F1209" s="2"/>
      <c r="G1209" s="2"/>
      <c r="H1209" s="2"/>
      <c r="I1209" s="2"/>
      <c r="J1209" s="2"/>
      <c r="K1209" s="2"/>
      <c r="L1209" s="2"/>
      <c r="M1209" s="2"/>
      <c r="N1209" s="2"/>
      <c r="O1209" s="3"/>
      <c r="P1209" s="4"/>
    </row>
    <row r="1210" spans="1:16" ht="12.75" x14ac:dyDescent="0.2">
      <c r="A1210" s="2"/>
      <c r="B1210" s="2"/>
      <c r="C1210" s="2"/>
      <c r="D1210" s="2"/>
      <c r="E1210" s="2"/>
      <c r="F1210" s="2"/>
      <c r="G1210" s="2"/>
      <c r="H1210" s="2"/>
      <c r="I1210" s="2"/>
      <c r="J1210" s="2"/>
      <c r="K1210" s="2"/>
      <c r="L1210" s="2"/>
      <c r="M1210" s="2"/>
      <c r="N1210" s="2"/>
      <c r="O1210" s="3"/>
      <c r="P1210" s="4"/>
    </row>
    <row r="1211" spans="1:16" ht="12.75" x14ac:dyDescent="0.2">
      <c r="A1211" s="2"/>
      <c r="B1211" s="2"/>
      <c r="C1211" s="2"/>
      <c r="D1211" s="2"/>
      <c r="E1211" s="2"/>
      <c r="F1211" s="2"/>
      <c r="G1211" s="2"/>
      <c r="H1211" s="2"/>
      <c r="I1211" s="2"/>
      <c r="J1211" s="2"/>
      <c r="K1211" s="2"/>
      <c r="L1211" s="2"/>
      <c r="M1211" s="2"/>
      <c r="N1211" s="2"/>
      <c r="O1211" s="3"/>
      <c r="P1211" s="4"/>
    </row>
    <row r="1212" spans="1:16" ht="12.75" x14ac:dyDescent="0.2">
      <c r="A1212" s="2"/>
      <c r="B1212" s="2"/>
      <c r="C1212" s="2"/>
      <c r="D1212" s="2"/>
      <c r="E1212" s="2"/>
      <c r="F1212" s="2"/>
      <c r="G1212" s="2"/>
      <c r="H1212" s="2"/>
      <c r="I1212" s="2"/>
      <c r="J1212" s="2"/>
      <c r="K1212" s="2"/>
      <c r="L1212" s="2"/>
      <c r="M1212" s="2"/>
      <c r="N1212" s="2"/>
      <c r="O1212" s="3"/>
      <c r="P1212" s="4"/>
    </row>
    <row r="1213" spans="1:16" ht="12.75" x14ac:dyDescent="0.2">
      <c r="A1213" s="2"/>
      <c r="B1213" s="2"/>
      <c r="C1213" s="2"/>
      <c r="D1213" s="2"/>
      <c r="E1213" s="2"/>
      <c r="F1213" s="2"/>
      <c r="G1213" s="2"/>
      <c r="H1213" s="2"/>
      <c r="I1213" s="2"/>
      <c r="J1213" s="2"/>
      <c r="K1213" s="2"/>
      <c r="L1213" s="2"/>
      <c r="M1213" s="2"/>
      <c r="N1213" s="2"/>
      <c r="O1213" s="3"/>
      <c r="P1213" s="4"/>
    </row>
    <row r="1214" spans="1:16" ht="12.75" x14ac:dyDescent="0.2">
      <c r="A1214" s="2"/>
      <c r="B1214" s="2"/>
      <c r="C1214" s="2"/>
      <c r="D1214" s="2"/>
      <c r="E1214" s="2"/>
      <c r="F1214" s="2"/>
      <c r="G1214" s="2"/>
      <c r="H1214" s="2"/>
      <c r="I1214" s="2"/>
      <c r="J1214" s="2"/>
      <c r="K1214" s="2"/>
      <c r="L1214" s="2"/>
      <c r="M1214" s="2"/>
      <c r="N1214" s="2"/>
      <c r="O1214" s="3"/>
      <c r="P1214" s="4"/>
    </row>
    <row r="1215" spans="1:16" ht="12.75" x14ac:dyDescent="0.2">
      <c r="A1215" s="2"/>
      <c r="B1215" s="2"/>
      <c r="C1215" s="2"/>
      <c r="D1215" s="2"/>
      <c r="E1215" s="2"/>
      <c r="F1215" s="2"/>
      <c r="G1215" s="2"/>
      <c r="H1215" s="2"/>
      <c r="I1215" s="2"/>
      <c r="J1215" s="2"/>
      <c r="K1215" s="2"/>
      <c r="L1215" s="2"/>
      <c r="M1215" s="2"/>
      <c r="N1215" s="2"/>
      <c r="O1215" s="3"/>
      <c r="P1215" s="4"/>
    </row>
    <row r="1216" spans="1:16" ht="12.75" x14ac:dyDescent="0.2">
      <c r="A1216" s="2"/>
      <c r="B1216" s="2"/>
      <c r="C1216" s="2"/>
      <c r="D1216" s="2"/>
      <c r="E1216" s="2"/>
      <c r="F1216" s="2"/>
      <c r="G1216" s="2"/>
      <c r="H1216" s="2"/>
      <c r="I1216" s="2"/>
      <c r="J1216" s="2"/>
      <c r="K1216" s="2"/>
      <c r="L1216" s="2"/>
      <c r="M1216" s="2"/>
      <c r="N1216" s="2"/>
      <c r="O1216" s="3"/>
      <c r="P1216" s="4"/>
    </row>
    <row r="1217" spans="1:16" ht="12.75" x14ac:dyDescent="0.2">
      <c r="A1217" s="2"/>
      <c r="B1217" s="2"/>
      <c r="C1217" s="2"/>
      <c r="D1217" s="2"/>
      <c r="E1217" s="2"/>
      <c r="F1217" s="2"/>
      <c r="G1217" s="2"/>
      <c r="H1217" s="2"/>
      <c r="I1217" s="2"/>
      <c r="J1217" s="2"/>
      <c r="K1217" s="2"/>
      <c r="L1217" s="2"/>
      <c r="M1217" s="2"/>
      <c r="N1217" s="2"/>
      <c r="O1217" s="3"/>
      <c r="P1217" s="4"/>
    </row>
    <row r="1218" spans="1:16" ht="12.75" x14ac:dyDescent="0.2">
      <c r="A1218" s="2"/>
      <c r="B1218" s="2"/>
      <c r="C1218" s="2"/>
      <c r="D1218" s="2"/>
      <c r="E1218" s="2"/>
      <c r="F1218" s="2"/>
      <c r="G1218" s="2"/>
      <c r="H1218" s="2"/>
      <c r="I1218" s="2"/>
      <c r="J1218" s="2"/>
      <c r="K1218" s="2"/>
      <c r="L1218" s="2"/>
      <c r="M1218" s="2"/>
      <c r="N1218" s="2"/>
      <c r="O1218" s="3"/>
      <c r="P1218" s="4"/>
    </row>
    <row r="1219" spans="1:16" ht="12.75" x14ac:dyDescent="0.2">
      <c r="A1219" s="2"/>
      <c r="B1219" s="2"/>
      <c r="C1219" s="2"/>
      <c r="D1219" s="2"/>
      <c r="E1219" s="2"/>
      <c r="F1219" s="2"/>
      <c r="G1219" s="2"/>
      <c r="H1219" s="2"/>
      <c r="I1219" s="2"/>
      <c r="J1219" s="2"/>
      <c r="K1219" s="2"/>
      <c r="L1219" s="2"/>
      <c r="M1219" s="2"/>
      <c r="N1219" s="2"/>
      <c r="O1219" s="3"/>
      <c r="P1219" s="4"/>
    </row>
    <row r="1220" spans="1:16" ht="12.75" x14ac:dyDescent="0.2">
      <c r="A1220" s="2"/>
      <c r="B1220" s="2"/>
      <c r="C1220" s="2"/>
      <c r="D1220" s="2"/>
      <c r="E1220" s="2"/>
      <c r="F1220" s="2"/>
      <c r="G1220" s="2"/>
      <c r="H1220" s="2"/>
      <c r="I1220" s="2"/>
      <c r="J1220" s="2"/>
      <c r="K1220" s="2"/>
      <c r="L1220" s="2"/>
      <c r="M1220" s="2"/>
      <c r="N1220" s="2"/>
      <c r="O1220" s="3"/>
      <c r="P1220" s="4"/>
    </row>
    <row r="1221" spans="1:16" ht="12.75" x14ac:dyDescent="0.2">
      <c r="A1221" s="2"/>
      <c r="B1221" s="2"/>
      <c r="C1221" s="2"/>
      <c r="D1221" s="2"/>
      <c r="E1221" s="2"/>
      <c r="F1221" s="2"/>
      <c r="G1221" s="2"/>
      <c r="H1221" s="2"/>
      <c r="I1221" s="2"/>
      <c r="J1221" s="2"/>
      <c r="K1221" s="2"/>
      <c r="L1221" s="2"/>
      <c r="M1221" s="2"/>
      <c r="N1221" s="2"/>
      <c r="O1221" s="3"/>
      <c r="P1221" s="4"/>
    </row>
    <row r="1222" spans="1:16" ht="12.75" x14ac:dyDescent="0.2">
      <c r="A1222" s="2"/>
      <c r="B1222" s="2"/>
      <c r="C1222" s="2"/>
      <c r="D1222" s="2"/>
      <c r="E1222" s="2"/>
      <c r="F1222" s="2"/>
      <c r="G1222" s="2"/>
      <c r="H1222" s="2"/>
      <c r="I1222" s="2"/>
      <c r="J1222" s="2"/>
      <c r="K1222" s="2"/>
      <c r="L1222" s="2"/>
      <c r="M1222" s="2"/>
      <c r="N1222" s="2"/>
      <c r="O1222" s="3"/>
      <c r="P1222" s="4"/>
    </row>
    <row r="1223" spans="1:16" ht="12.75" x14ac:dyDescent="0.2">
      <c r="A1223" s="2"/>
      <c r="B1223" s="2"/>
      <c r="C1223" s="2"/>
      <c r="D1223" s="2"/>
      <c r="E1223" s="2"/>
      <c r="F1223" s="2"/>
      <c r="G1223" s="2"/>
      <c r="H1223" s="2"/>
      <c r="I1223" s="2"/>
      <c r="J1223" s="2"/>
      <c r="K1223" s="2"/>
      <c r="L1223" s="2"/>
      <c r="M1223" s="2"/>
      <c r="N1223" s="2"/>
      <c r="O1223" s="3"/>
      <c r="P1223" s="4"/>
    </row>
    <row r="1224" spans="1:16" ht="12.75" x14ac:dyDescent="0.2">
      <c r="A1224" s="2"/>
      <c r="B1224" s="2"/>
      <c r="C1224" s="2"/>
      <c r="D1224" s="2"/>
      <c r="E1224" s="2"/>
      <c r="F1224" s="2"/>
      <c r="G1224" s="2"/>
      <c r="H1224" s="2"/>
      <c r="I1224" s="2"/>
      <c r="J1224" s="2"/>
      <c r="K1224" s="2"/>
      <c r="L1224" s="2"/>
      <c r="M1224" s="2"/>
      <c r="N1224" s="2"/>
      <c r="O1224" s="3"/>
      <c r="P1224" s="4"/>
    </row>
    <row r="1225" spans="1:16" ht="12.75" x14ac:dyDescent="0.2">
      <c r="A1225" s="2"/>
      <c r="B1225" s="2"/>
      <c r="C1225" s="2"/>
      <c r="D1225" s="2"/>
      <c r="E1225" s="2"/>
      <c r="F1225" s="2"/>
      <c r="G1225" s="2"/>
      <c r="H1225" s="2"/>
      <c r="I1225" s="2"/>
      <c r="J1225" s="2"/>
      <c r="K1225" s="2"/>
      <c r="L1225" s="2"/>
      <c r="M1225" s="2"/>
      <c r="N1225" s="2"/>
      <c r="O1225" s="3"/>
      <c r="P1225" s="4"/>
    </row>
    <row r="1226" spans="1:16" ht="12.75" x14ac:dyDescent="0.2">
      <c r="A1226" s="2"/>
      <c r="B1226" s="2"/>
      <c r="C1226" s="2"/>
      <c r="D1226" s="2"/>
      <c r="E1226" s="2"/>
      <c r="F1226" s="2"/>
      <c r="G1226" s="2"/>
      <c r="H1226" s="2"/>
      <c r="I1226" s="2"/>
      <c r="J1226" s="2"/>
      <c r="K1226" s="2"/>
      <c r="L1226" s="2"/>
      <c r="M1226" s="2"/>
      <c r="N1226" s="2"/>
      <c r="O1226" s="3"/>
      <c r="P1226" s="4"/>
    </row>
    <row r="1227" spans="1:16" ht="12.75" x14ac:dyDescent="0.2">
      <c r="A1227" s="2"/>
      <c r="B1227" s="2"/>
      <c r="C1227" s="2"/>
      <c r="D1227" s="2"/>
      <c r="E1227" s="2"/>
      <c r="F1227" s="2"/>
      <c r="G1227" s="2"/>
      <c r="H1227" s="2"/>
      <c r="I1227" s="2"/>
      <c r="J1227" s="2"/>
      <c r="K1227" s="2"/>
      <c r="L1227" s="2"/>
      <c r="M1227" s="2"/>
      <c r="N1227" s="2"/>
      <c r="O1227" s="3"/>
      <c r="P1227" s="4"/>
    </row>
    <row r="1228" spans="1:16" ht="12.75" x14ac:dyDescent="0.2">
      <c r="A1228" s="2"/>
      <c r="B1228" s="2"/>
      <c r="C1228" s="2"/>
      <c r="D1228" s="2"/>
      <c r="E1228" s="2"/>
      <c r="F1228" s="2"/>
      <c r="G1228" s="2"/>
      <c r="H1228" s="2"/>
      <c r="I1228" s="2"/>
      <c r="J1228" s="2"/>
      <c r="K1228" s="2"/>
      <c r="L1228" s="2"/>
      <c r="M1228" s="2"/>
      <c r="N1228" s="2"/>
      <c r="O1228" s="3"/>
      <c r="P1228" s="4"/>
    </row>
    <row r="1229" spans="1:16" ht="12.75" x14ac:dyDescent="0.2">
      <c r="A1229" s="2"/>
      <c r="B1229" s="2"/>
      <c r="C1229" s="2"/>
      <c r="D1229" s="2"/>
      <c r="E1229" s="2"/>
      <c r="F1229" s="2"/>
      <c r="G1229" s="2"/>
      <c r="H1229" s="2"/>
      <c r="I1229" s="2"/>
      <c r="J1229" s="2"/>
      <c r="K1229" s="2"/>
      <c r="L1229" s="2"/>
      <c r="M1229" s="2"/>
      <c r="N1229" s="2"/>
      <c r="O1229" s="3"/>
      <c r="P1229" s="4"/>
    </row>
    <row r="1230" spans="1:16" ht="12.75" x14ac:dyDescent="0.2">
      <c r="A1230" s="2"/>
      <c r="B1230" s="2"/>
      <c r="C1230" s="2"/>
      <c r="D1230" s="2"/>
      <c r="E1230" s="2"/>
      <c r="F1230" s="2"/>
      <c r="G1230" s="2"/>
      <c r="H1230" s="2"/>
      <c r="I1230" s="2"/>
      <c r="J1230" s="2"/>
      <c r="K1230" s="2"/>
      <c r="L1230" s="2"/>
      <c r="M1230" s="2"/>
      <c r="N1230" s="2"/>
      <c r="O1230" s="3"/>
      <c r="P1230" s="4"/>
    </row>
    <row r="1231" spans="1:16" ht="12.75" x14ac:dyDescent="0.2">
      <c r="A1231" s="2"/>
      <c r="B1231" s="2"/>
      <c r="C1231" s="2"/>
      <c r="D1231" s="2"/>
      <c r="E1231" s="2"/>
      <c r="F1231" s="2"/>
      <c r="G1231" s="2"/>
      <c r="H1231" s="2"/>
      <c r="I1231" s="2"/>
      <c r="J1231" s="2"/>
      <c r="K1231" s="2"/>
      <c r="L1231" s="2"/>
      <c r="M1231" s="2"/>
      <c r="N1231" s="2"/>
      <c r="O1231" s="3"/>
      <c r="P1231" s="4"/>
    </row>
    <row r="1232" spans="1:16" ht="12.75" x14ac:dyDescent="0.2">
      <c r="A1232" s="2"/>
      <c r="B1232" s="2"/>
      <c r="C1232" s="2"/>
      <c r="D1232" s="2"/>
      <c r="E1232" s="2"/>
      <c r="F1232" s="2"/>
      <c r="G1232" s="2"/>
      <c r="H1232" s="2"/>
      <c r="I1232" s="2"/>
      <c r="J1232" s="2"/>
      <c r="K1232" s="2"/>
      <c r="L1232" s="2"/>
      <c r="M1232" s="2"/>
      <c r="N1232" s="2"/>
      <c r="O1232" s="3"/>
      <c r="P1232" s="4"/>
    </row>
    <row r="1233" spans="1:16" ht="12.75" x14ac:dyDescent="0.2">
      <c r="A1233" s="2"/>
      <c r="B1233" s="2"/>
      <c r="C1233" s="2"/>
      <c r="D1233" s="2"/>
      <c r="E1233" s="2"/>
      <c r="F1233" s="2"/>
      <c r="G1233" s="2"/>
      <c r="H1233" s="2"/>
      <c r="I1233" s="2"/>
      <c r="J1233" s="2"/>
      <c r="K1233" s="2"/>
      <c r="L1233" s="2"/>
      <c r="M1233" s="2"/>
      <c r="N1233" s="2"/>
      <c r="O1233" s="3"/>
      <c r="P1233" s="4"/>
    </row>
    <row r="1234" spans="1:16" ht="12.75" x14ac:dyDescent="0.2">
      <c r="A1234" s="2"/>
      <c r="B1234" s="2"/>
      <c r="C1234" s="2"/>
      <c r="D1234" s="2"/>
      <c r="E1234" s="2"/>
      <c r="F1234" s="2"/>
      <c r="G1234" s="2"/>
      <c r="H1234" s="2"/>
      <c r="I1234" s="2"/>
      <c r="J1234" s="2"/>
      <c r="K1234" s="2"/>
      <c r="L1234" s="2"/>
      <c r="M1234" s="2"/>
      <c r="N1234" s="2"/>
      <c r="O1234" s="3"/>
      <c r="P1234" s="4"/>
    </row>
    <row r="1235" spans="1:16" ht="12.75" x14ac:dyDescent="0.2">
      <c r="A1235" s="2"/>
      <c r="B1235" s="2"/>
      <c r="C1235" s="2"/>
      <c r="D1235" s="2"/>
      <c r="E1235" s="2"/>
      <c r="F1235" s="2"/>
      <c r="G1235" s="2"/>
      <c r="H1235" s="2"/>
      <c r="I1235" s="2"/>
      <c r="J1235" s="2"/>
      <c r="K1235" s="2"/>
      <c r="L1235" s="2"/>
      <c r="M1235" s="2"/>
      <c r="N1235" s="2"/>
      <c r="O1235" s="3"/>
      <c r="P1235" s="4"/>
    </row>
    <row r="1236" spans="1:16" ht="12.75" x14ac:dyDescent="0.2">
      <c r="A1236" s="2"/>
      <c r="B1236" s="2"/>
      <c r="C1236" s="2"/>
      <c r="D1236" s="2"/>
      <c r="E1236" s="2"/>
      <c r="F1236" s="2"/>
      <c r="G1236" s="2"/>
      <c r="H1236" s="2"/>
      <c r="I1236" s="2"/>
      <c r="J1236" s="2"/>
      <c r="K1236" s="2"/>
      <c r="L1236" s="2"/>
      <c r="M1236" s="2"/>
      <c r="N1236" s="2"/>
      <c r="O1236" s="3"/>
      <c r="P1236" s="4"/>
    </row>
    <row r="1237" spans="1:16" ht="12.75" x14ac:dyDescent="0.2">
      <c r="A1237" s="2"/>
      <c r="B1237" s="2"/>
      <c r="C1237" s="2"/>
      <c r="D1237" s="2"/>
      <c r="E1237" s="2"/>
      <c r="F1237" s="2"/>
      <c r="G1237" s="2"/>
      <c r="H1237" s="2"/>
      <c r="I1237" s="2"/>
      <c r="J1237" s="2"/>
      <c r="K1237" s="2"/>
      <c r="L1237" s="2"/>
      <c r="M1237" s="2"/>
      <c r="N1237" s="2"/>
      <c r="O1237" s="3"/>
      <c r="P1237" s="4"/>
    </row>
    <row r="1238" spans="1:16" ht="12.75" x14ac:dyDescent="0.2">
      <c r="A1238" s="2"/>
      <c r="B1238" s="2"/>
      <c r="C1238" s="2"/>
      <c r="D1238" s="2"/>
      <c r="E1238" s="2"/>
      <c r="F1238" s="2"/>
      <c r="G1238" s="2"/>
      <c r="H1238" s="2"/>
      <c r="I1238" s="2"/>
      <c r="J1238" s="2"/>
      <c r="K1238" s="2"/>
      <c r="L1238" s="2"/>
      <c r="M1238" s="2"/>
      <c r="N1238" s="2"/>
      <c r="O1238" s="3"/>
      <c r="P1238" s="4"/>
    </row>
    <row r="1239" spans="1:16" ht="12.75" x14ac:dyDescent="0.2">
      <c r="A1239" s="2"/>
      <c r="B1239" s="2"/>
      <c r="C1239" s="2"/>
      <c r="D1239" s="2"/>
      <c r="E1239" s="2"/>
      <c r="F1239" s="2"/>
      <c r="G1239" s="2"/>
      <c r="H1239" s="2"/>
      <c r="I1239" s="2"/>
      <c r="J1239" s="2"/>
      <c r="K1239" s="2"/>
      <c r="L1239" s="2"/>
      <c r="M1239" s="2"/>
      <c r="N1239" s="2"/>
      <c r="O1239" s="3"/>
      <c r="P1239" s="4"/>
    </row>
    <row r="1240" spans="1:16" ht="12.75" x14ac:dyDescent="0.2">
      <c r="A1240" s="2"/>
      <c r="B1240" s="2"/>
      <c r="C1240" s="2"/>
      <c r="D1240" s="2"/>
      <c r="E1240" s="2"/>
      <c r="F1240" s="2"/>
      <c r="G1240" s="2"/>
      <c r="H1240" s="2"/>
      <c r="I1240" s="2"/>
      <c r="J1240" s="2"/>
      <c r="K1240" s="2"/>
      <c r="L1240" s="2"/>
      <c r="M1240" s="2"/>
      <c r="N1240" s="2"/>
      <c r="O1240" s="3"/>
      <c r="P1240" s="4"/>
    </row>
    <row r="1241" spans="1:16" ht="12.75" x14ac:dyDescent="0.2">
      <c r="A1241" s="2"/>
      <c r="B1241" s="2"/>
      <c r="C1241" s="2"/>
      <c r="D1241" s="2"/>
      <c r="E1241" s="2"/>
      <c r="F1241" s="2"/>
      <c r="G1241" s="2"/>
      <c r="H1241" s="2"/>
      <c r="I1241" s="2"/>
      <c r="J1241" s="2"/>
      <c r="K1241" s="2"/>
      <c r="L1241" s="2"/>
      <c r="M1241" s="2"/>
      <c r="N1241" s="2"/>
      <c r="O1241" s="3"/>
      <c r="P1241" s="4"/>
    </row>
    <row r="1242" spans="1:16" ht="12.75" x14ac:dyDescent="0.2">
      <c r="A1242" s="2"/>
      <c r="B1242" s="2"/>
      <c r="C1242" s="2"/>
      <c r="D1242" s="2"/>
      <c r="E1242" s="2"/>
      <c r="F1242" s="2"/>
      <c r="G1242" s="2"/>
      <c r="H1242" s="2"/>
      <c r="I1242" s="2"/>
      <c r="J1242" s="2"/>
      <c r="K1242" s="2"/>
      <c r="L1242" s="2"/>
      <c r="M1242" s="2"/>
      <c r="N1242" s="2"/>
      <c r="O1242" s="3"/>
      <c r="P1242" s="4"/>
    </row>
    <row r="1243" spans="1:16" ht="12.75" x14ac:dyDescent="0.2">
      <c r="A1243" s="2"/>
      <c r="B1243" s="2"/>
      <c r="C1243" s="2"/>
      <c r="D1243" s="2"/>
      <c r="E1243" s="2"/>
      <c r="F1243" s="2"/>
      <c r="G1243" s="2"/>
      <c r="H1243" s="2"/>
      <c r="I1243" s="2"/>
      <c r="J1243" s="2"/>
      <c r="K1243" s="2"/>
      <c r="L1243" s="2"/>
      <c r="M1243" s="2"/>
      <c r="N1243" s="2"/>
      <c r="O1243" s="3"/>
      <c r="P1243" s="4"/>
    </row>
    <row r="1244" spans="1:16" ht="12.75" x14ac:dyDescent="0.2">
      <c r="A1244" s="2"/>
      <c r="B1244" s="2"/>
      <c r="C1244" s="2"/>
      <c r="D1244" s="2"/>
      <c r="E1244" s="2"/>
      <c r="F1244" s="2"/>
      <c r="G1244" s="2"/>
      <c r="H1244" s="2"/>
      <c r="I1244" s="2"/>
      <c r="J1244" s="2"/>
      <c r="K1244" s="2"/>
      <c r="L1244" s="2"/>
      <c r="M1244" s="2"/>
      <c r="N1244" s="2"/>
      <c r="O1244" s="3"/>
      <c r="P1244" s="4"/>
    </row>
    <row r="1245" spans="1:16" ht="12.75" x14ac:dyDescent="0.2">
      <c r="A1245" s="2"/>
      <c r="B1245" s="2"/>
      <c r="C1245" s="2"/>
      <c r="D1245" s="2"/>
      <c r="E1245" s="2"/>
      <c r="F1245" s="2"/>
      <c r="G1245" s="2"/>
      <c r="H1245" s="2"/>
      <c r="I1245" s="2"/>
      <c r="J1245" s="2"/>
      <c r="K1245" s="2"/>
      <c r="L1245" s="2"/>
      <c r="M1245" s="2"/>
      <c r="N1245" s="2"/>
      <c r="O1245" s="3"/>
      <c r="P1245" s="4"/>
    </row>
    <row r="1246" spans="1:16" ht="12.75" x14ac:dyDescent="0.2">
      <c r="A1246" s="2"/>
      <c r="B1246" s="2"/>
      <c r="C1246" s="2"/>
      <c r="D1246" s="2"/>
      <c r="E1246" s="2"/>
      <c r="F1246" s="2"/>
      <c r="G1246" s="2"/>
      <c r="H1246" s="2"/>
      <c r="I1246" s="2"/>
      <c r="J1246" s="2"/>
      <c r="K1246" s="2"/>
      <c r="L1246" s="2"/>
      <c r="M1246" s="2"/>
      <c r="N1246" s="2"/>
      <c r="O1246" s="3"/>
      <c r="P1246" s="4"/>
    </row>
    <row r="1247" spans="1:16" ht="12.75" x14ac:dyDescent="0.2">
      <c r="A1247" s="2"/>
      <c r="B1247" s="2"/>
      <c r="C1247" s="2"/>
      <c r="D1247" s="2"/>
      <c r="E1247" s="2"/>
      <c r="F1247" s="2"/>
      <c r="G1247" s="2"/>
      <c r="H1247" s="2"/>
      <c r="I1247" s="2"/>
      <c r="J1247" s="2"/>
      <c r="K1247" s="2"/>
      <c r="L1247" s="2"/>
      <c r="M1247" s="2"/>
      <c r="N1247" s="2"/>
      <c r="O1247" s="3"/>
      <c r="P1247" s="4"/>
    </row>
    <row r="1248" spans="1:16" ht="12.75" x14ac:dyDescent="0.2">
      <c r="A1248" s="2"/>
      <c r="B1248" s="2"/>
      <c r="C1248" s="2"/>
      <c r="D1248" s="2"/>
      <c r="E1248" s="2"/>
      <c r="F1248" s="2"/>
      <c r="G1248" s="2"/>
      <c r="H1248" s="2"/>
      <c r="I1248" s="2"/>
      <c r="J1248" s="2"/>
      <c r="K1248" s="2"/>
      <c r="L1248" s="2"/>
      <c r="M1248" s="2"/>
      <c r="N1248" s="2"/>
      <c r="O1248" s="3"/>
      <c r="P1248" s="4"/>
    </row>
    <row r="1249" spans="1:16" ht="12.75" x14ac:dyDescent="0.2">
      <c r="A1249" s="2"/>
      <c r="B1249" s="2"/>
      <c r="C1249" s="2"/>
      <c r="D1249" s="2"/>
      <c r="E1249" s="2"/>
      <c r="F1249" s="2"/>
      <c r="G1249" s="2"/>
      <c r="H1249" s="2"/>
      <c r="I1249" s="2"/>
      <c r="J1249" s="2"/>
      <c r="K1249" s="2"/>
      <c r="L1249" s="2"/>
      <c r="M1249" s="2"/>
      <c r="N1249" s="2"/>
      <c r="O1249" s="3"/>
      <c r="P1249" s="4"/>
    </row>
    <row r="1250" spans="1:16" ht="12.75" x14ac:dyDescent="0.2">
      <c r="A1250" s="2"/>
      <c r="B1250" s="2"/>
      <c r="C1250" s="2"/>
      <c r="D1250" s="2"/>
      <c r="E1250" s="2"/>
      <c r="F1250" s="2"/>
      <c r="G1250" s="2"/>
      <c r="H1250" s="2"/>
      <c r="I1250" s="2"/>
      <c r="J1250" s="2"/>
      <c r="K1250" s="2"/>
      <c r="L1250" s="2"/>
      <c r="M1250" s="2"/>
      <c r="N1250" s="2"/>
      <c r="O1250" s="3"/>
      <c r="P1250" s="4"/>
    </row>
    <row r="1251" spans="1:16" ht="12.75" x14ac:dyDescent="0.2">
      <c r="A1251" s="2"/>
      <c r="B1251" s="2"/>
      <c r="C1251" s="2"/>
      <c r="D1251" s="2"/>
      <c r="E1251" s="2"/>
      <c r="F1251" s="2"/>
      <c r="G1251" s="2"/>
      <c r="H1251" s="2"/>
      <c r="I1251" s="2"/>
      <c r="J1251" s="2"/>
      <c r="K1251" s="2"/>
      <c r="L1251" s="2"/>
      <c r="M1251" s="2"/>
      <c r="N1251" s="2"/>
      <c r="O1251" s="3"/>
      <c r="P1251" s="4"/>
    </row>
    <row r="1252" spans="1:16" ht="12.75" x14ac:dyDescent="0.2">
      <c r="A1252" s="2"/>
      <c r="B1252" s="2"/>
      <c r="C1252" s="2"/>
      <c r="D1252" s="2"/>
      <c r="E1252" s="2"/>
      <c r="F1252" s="2"/>
      <c r="G1252" s="2"/>
      <c r="H1252" s="2"/>
      <c r="I1252" s="2"/>
      <c r="J1252" s="2"/>
      <c r="K1252" s="2"/>
      <c r="L1252" s="2"/>
      <c r="M1252" s="2"/>
      <c r="N1252" s="2"/>
      <c r="O1252" s="3"/>
      <c r="P1252" s="4"/>
    </row>
    <row r="1253" spans="1:16" ht="12.75" x14ac:dyDescent="0.2">
      <c r="A1253" s="2"/>
      <c r="B1253" s="2"/>
      <c r="C1253" s="2"/>
      <c r="D1253" s="2"/>
      <c r="E1253" s="2"/>
      <c r="F1253" s="2"/>
      <c r="G1253" s="2"/>
      <c r="H1253" s="2"/>
      <c r="I1253" s="2"/>
      <c r="J1253" s="2"/>
      <c r="K1253" s="2"/>
      <c r="L1253" s="2"/>
      <c r="M1253" s="2"/>
      <c r="N1253" s="2"/>
      <c r="O1253" s="3"/>
      <c r="P1253" s="4"/>
    </row>
    <row r="1254" spans="1:16" ht="12.75" x14ac:dyDescent="0.2">
      <c r="A1254" s="2"/>
      <c r="B1254" s="2"/>
      <c r="C1254" s="2"/>
      <c r="D1254" s="2"/>
      <c r="E1254" s="2"/>
      <c r="F1254" s="2"/>
      <c r="G1254" s="2"/>
      <c r="H1254" s="2"/>
      <c r="I1254" s="2"/>
      <c r="J1254" s="2"/>
      <c r="K1254" s="2"/>
      <c r="L1254" s="2"/>
      <c r="M1254" s="2"/>
      <c r="N1254" s="2"/>
      <c r="O1254" s="3"/>
      <c r="P1254" s="4"/>
    </row>
    <row r="1255" spans="1:16" ht="12.75" x14ac:dyDescent="0.2">
      <c r="A1255" s="2"/>
      <c r="B1255" s="2"/>
      <c r="C1255" s="2"/>
      <c r="D1255" s="2"/>
      <c r="E1255" s="2"/>
      <c r="F1255" s="2"/>
      <c r="G1255" s="2"/>
      <c r="H1255" s="2"/>
      <c r="I1255" s="2"/>
      <c r="J1255" s="2"/>
      <c r="K1255" s="2"/>
      <c r="L1255" s="2"/>
      <c r="M1255" s="2"/>
      <c r="N1255" s="2"/>
      <c r="O1255" s="3"/>
      <c r="P1255" s="4"/>
    </row>
    <row r="1256" spans="1:16" ht="12.75" x14ac:dyDescent="0.2">
      <c r="A1256" s="2"/>
      <c r="B1256" s="2"/>
      <c r="C1256" s="2"/>
      <c r="D1256" s="2"/>
      <c r="E1256" s="2"/>
      <c r="F1256" s="2"/>
      <c r="G1256" s="2"/>
      <c r="H1256" s="2"/>
      <c r="I1256" s="2"/>
      <c r="J1256" s="2"/>
      <c r="K1256" s="2"/>
      <c r="L1256" s="2"/>
      <c r="M1256" s="2"/>
      <c r="N1256" s="2"/>
      <c r="O1256" s="3"/>
      <c r="P1256" s="4"/>
    </row>
    <row r="1257" spans="1:16" ht="12.75" x14ac:dyDescent="0.2">
      <c r="A1257" s="2"/>
      <c r="B1257" s="2"/>
      <c r="C1257" s="2"/>
      <c r="D1257" s="2"/>
      <c r="E1257" s="2"/>
      <c r="F1257" s="2"/>
      <c r="G1257" s="2"/>
      <c r="H1257" s="2"/>
      <c r="I1257" s="2"/>
      <c r="J1257" s="2"/>
      <c r="K1257" s="2"/>
      <c r="L1257" s="2"/>
      <c r="M1257" s="2"/>
      <c r="N1257" s="2"/>
      <c r="O1257" s="3"/>
      <c r="P1257" s="4"/>
    </row>
    <row r="1258" spans="1:16" ht="12.75" x14ac:dyDescent="0.2">
      <c r="A1258" s="2"/>
      <c r="B1258" s="2"/>
      <c r="C1258" s="2"/>
      <c r="D1258" s="2"/>
      <c r="E1258" s="2"/>
      <c r="F1258" s="2"/>
      <c r="G1258" s="2"/>
      <c r="H1258" s="2"/>
      <c r="I1258" s="2"/>
      <c r="J1258" s="2"/>
      <c r="K1258" s="2"/>
      <c r="L1258" s="2"/>
      <c r="M1258" s="2"/>
      <c r="N1258" s="2"/>
      <c r="O1258" s="3"/>
      <c r="P1258" s="4"/>
    </row>
    <row r="1259" spans="1:16" ht="12.75" x14ac:dyDescent="0.2">
      <c r="A1259" s="2"/>
      <c r="B1259" s="2"/>
      <c r="C1259" s="2"/>
      <c r="D1259" s="2"/>
      <c r="E1259" s="2"/>
      <c r="F1259" s="2"/>
      <c r="G1259" s="2"/>
      <c r="H1259" s="2"/>
      <c r="I1259" s="2"/>
      <c r="J1259" s="2"/>
      <c r="K1259" s="2"/>
      <c r="L1259" s="2"/>
      <c r="M1259" s="2"/>
      <c r="N1259" s="2"/>
      <c r="O1259" s="3"/>
      <c r="P1259" s="4"/>
    </row>
    <row r="1260" spans="1:16" ht="12.75" x14ac:dyDescent="0.2">
      <c r="A1260" s="2"/>
      <c r="B1260" s="2"/>
      <c r="C1260" s="2"/>
      <c r="D1260" s="2"/>
      <c r="E1260" s="2"/>
      <c r="F1260" s="2"/>
      <c r="G1260" s="2"/>
      <c r="H1260" s="2"/>
      <c r="I1260" s="2"/>
      <c r="J1260" s="2"/>
      <c r="K1260" s="2"/>
      <c r="L1260" s="2"/>
      <c r="M1260" s="2"/>
      <c r="N1260" s="2"/>
      <c r="O1260" s="3"/>
      <c r="P1260" s="4"/>
    </row>
    <row r="1261" spans="1:16" ht="12.75" x14ac:dyDescent="0.2">
      <c r="A1261" s="2"/>
      <c r="B1261" s="2"/>
      <c r="C1261" s="2"/>
      <c r="D1261" s="2"/>
      <c r="E1261" s="2"/>
      <c r="F1261" s="2"/>
      <c r="G1261" s="2"/>
      <c r="H1261" s="2"/>
      <c r="I1261" s="2"/>
      <c r="J1261" s="2"/>
      <c r="K1261" s="2"/>
      <c r="L1261" s="2"/>
      <c r="M1261" s="2"/>
      <c r="N1261" s="2"/>
      <c r="O1261" s="3"/>
      <c r="P1261" s="4"/>
    </row>
    <row r="1262" spans="1:16" ht="12.75" x14ac:dyDescent="0.2">
      <c r="A1262" s="2"/>
      <c r="B1262" s="2"/>
      <c r="C1262" s="2"/>
      <c r="D1262" s="2"/>
      <c r="E1262" s="2"/>
      <c r="F1262" s="2"/>
      <c r="G1262" s="2"/>
      <c r="H1262" s="2"/>
      <c r="I1262" s="2"/>
      <c r="J1262" s="2"/>
      <c r="K1262" s="2"/>
      <c r="L1262" s="2"/>
      <c r="M1262" s="2"/>
      <c r="N1262" s="2"/>
      <c r="O1262" s="3"/>
      <c r="P1262" s="4"/>
    </row>
    <row r="1263" spans="1:16" ht="12.75" x14ac:dyDescent="0.2">
      <c r="A1263" s="2"/>
      <c r="B1263" s="2"/>
      <c r="C1263" s="2"/>
      <c r="D1263" s="2"/>
      <c r="E1263" s="2"/>
      <c r="F1263" s="2"/>
      <c r="G1263" s="2"/>
      <c r="H1263" s="2"/>
      <c r="I1263" s="2"/>
      <c r="J1263" s="2"/>
      <c r="K1263" s="2"/>
      <c r="L1263" s="2"/>
      <c r="M1263" s="2"/>
      <c r="N1263" s="2"/>
      <c r="O1263" s="3"/>
      <c r="P1263" s="4"/>
    </row>
    <row r="1264" spans="1:16" ht="12.75" x14ac:dyDescent="0.2">
      <c r="A1264" s="2"/>
      <c r="B1264" s="2"/>
      <c r="C1264" s="2"/>
      <c r="D1264" s="2"/>
      <c r="E1264" s="2"/>
      <c r="F1264" s="2"/>
      <c r="G1264" s="2"/>
      <c r="H1264" s="2"/>
      <c r="I1264" s="2"/>
      <c r="J1264" s="2"/>
      <c r="K1264" s="2"/>
      <c r="L1264" s="2"/>
      <c r="M1264" s="2"/>
      <c r="N1264" s="2"/>
      <c r="O1264" s="3"/>
      <c r="P1264" s="4"/>
    </row>
    <row r="1265" spans="1:16" ht="12.75" x14ac:dyDescent="0.2">
      <c r="A1265" s="2"/>
      <c r="B1265" s="2"/>
      <c r="C1265" s="2"/>
      <c r="D1265" s="2"/>
      <c r="E1265" s="2"/>
      <c r="F1265" s="2"/>
      <c r="G1265" s="2"/>
      <c r="H1265" s="2"/>
      <c r="I1265" s="2"/>
      <c r="J1265" s="2"/>
      <c r="K1265" s="2"/>
      <c r="L1265" s="2"/>
      <c r="M1265" s="2"/>
      <c r="N1265" s="2"/>
      <c r="O1265" s="3"/>
      <c r="P1265" s="4"/>
    </row>
    <row r="1266" spans="1:16" ht="12.75" x14ac:dyDescent="0.2">
      <c r="A1266" s="2"/>
      <c r="B1266" s="2"/>
      <c r="C1266" s="2"/>
      <c r="D1266" s="2"/>
      <c r="E1266" s="2"/>
      <c r="F1266" s="2"/>
      <c r="G1266" s="2"/>
      <c r="H1266" s="2"/>
      <c r="I1266" s="2"/>
      <c r="J1266" s="2"/>
      <c r="K1266" s="2"/>
      <c r="L1266" s="2"/>
      <c r="M1266" s="2"/>
      <c r="N1266" s="2"/>
      <c r="O1266" s="3"/>
      <c r="P1266" s="4"/>
    </row>
    <row r="1267" spans="1:16" ht="12.75" x14ac:dyDescent="0.2">
      <c r="A1267" s="2"/>
      <c r="B1267" s="2"/>
      <c r="C1267" s="2"/>
      <c r="D1267" s="2"/>
      <c r="E1267" s="2"/>
      <c r="F1267" s="2"/>
      <c r="G1267" s="2"/>
      <c r="H1267" s="2"/>
      <c r="I1267" s="2"/>
      <c r="J1267" s="2"/>
      <c r="K1267" s="2"/>
      <c r="L1267" s="2"/>
      <c r="M1267" s="2"/>
      <c r="N1267" s="2"/>
      <c r="O1267" s="3"/>
      <c r="P1267" s="4"/>
    </row>
    <row r="1268" spans="1:16" ht="12.75" x14ac:dyDescent="0.2">
      <c r="A1268" s="2"/>
      <c r="B1268" s="2"/>
      <c r="C1268" s="2"/>
      <c r="D1268" s="2"/>
      <c r="E1268" s="2"/>
      <c r="F1268" s="2"/>
      <c r="G1268" s="2"/>
      <c r="H1268" s="2"/>
      <c r="I1268" s="2"/>
      <c r="J1268" s="2"/>
      <c r="K1268" s="2"/>
      <c r="L1268" s="2"/>
      <c r="M1268" s="2"/>
      <c r="N1268" s="2"/>
      <c r="O1268" s="3"/>
      <c r="P1268" s="4"/>
    </row>
    <row r="1269" spans="1:16" ht="12.75" x14ac:dyDescent="0.2">
      <c r="A1269" s="2"/>
      <c r="B1269" s="2"/>
      <c r="C1269" s="2"/>
      <c r="D1269" s="2"/>
      <c r="E1269" s="2"/>
      <c r="F1269" s="2"/>
      <c r="G1269" s="2"/>
      <c r="H1269" s="2"/>
      <c r="I1269" s="2"/>
      <c r="J1269" s="2"/>
      <c r="K1269" s="2"/>
      <c r="L1269" s="2"/>
      <c r="M1269" s="2"/>
      <c r="N1269" s="2"/>
      <c r="O1269" s="3"/>
      <c r="P1269" s="4"/>
    </row>
    <row r="1270" spans="1:16" ht="12.75" x14ac:dyDescent="0.2">
      <c r="A1270" s="2"/>
      <c r="B1270" s="2"/>
      <c r="C1270" s="2"/>
      <c r="D1270" s="2"/>
      <c r="E1270" s="2"/>
      <c r="F1270" s="2"/>
      <c r="G1270" s="2"/>
      <c r="H1270" s="2"/>
      <c r="I1270" s="2"/>
      <c r="J1270" s="2"/>
      <c r="K1270" s="2"/>
      <c r="L1270" s="2"/>
      <c r="M1270" s="2"/>
      <c r="N1270" s="2"/>
      <c r="O1270" s="3"/>
      <c r="P1270" s="4"/>
    </row>
    <row r="1271" spans="1:16" ht="12.75" x14ac:dyDescent="0.2">
      <c r="A1271" s="2"/>
      <c r="B1271" s="2"/>
      <c r="C1271" s="2"/>
      <c r="D1271" s="2"/>
      <c r="E1271" s="2"/>
      <c r="F1271" s="2"/>
      <c r="G1271" s="2"/>
      <c r="H1271" s="2"/>
      <c r="I1271" s="2"/>
      <c r="J1271" s="2"/>
      <c r="K1271" s="2"/>
      <c r="L1271" s="2"/>
      <c r="M1271" s="2"/>
      <c r="N1271" s="2"/>
      <c r="O1271" s="3"/>
      <c r="P1271" s="4"/>
    </row>
    <row r="1272" spans="1:16" ht="12.75" x14ac:dyDescent="0.2">
      <c r="A1272" s="2"/>
      <c r="B1272" s="2"/>
      <c r="C1272" s="2"/>
      <c r="D1272" s="2"/>
      <c r="E1272" s="2"/>
      <c r="F1272" s="2"/>
      <c r="G1272" s="2"/>
      <c r="H1272" s="2"/>
      <c r="I1272" s="2"/>
      <c r="J1272" s="2"/>
      <c r="K1272" s="2"/>
      <c r="L1272" s="2"/>
      <c r="M1272" s="2"/>
      <c r="N1272" s="2"/>
      <c r="O1272" s="3"/>
      <c r="P1272" s="4"/>
    </row>
    <row r="1273" spans="1:16" ht="12.75" x14ac:dyDescent="0.2">
      <c r="A1273" s="2"/>
      <c r="B1273" s="2"/>
      <c r="C1273" s="2"/>
      <c r="D1273" s="2"/>
      <c r="E1273" s="2"/>
      <c r="F1273" s="2"/>
      <c r="G1273" s="2"/>
      <c r="H1273" s="2"/>
      <c r="I1273" s="2"/>
      <c r="J1273" s="2"/>
      <c r="K1273" s="2"/>
      <c r="L1273" s="2"/>
      <c r="M1273" s="2"/>
      <c r="N1273" s="2"/>
      <c r="O1273" s="3"/>
      <c r="P1273" s="4"/>
    </row>
    <row r="1274" spans="1:16" ht="12.75" x14ac:dyDescent="0.2">
      <c r="A1274" s="2"/>
      <c r="B1274" s="2"/>
      <c r="C1274" s="2"/>
      <c r="D1274" s="2"/>
      <c r="E1274" s="2"/>
      <c r="F1274" s="2"/>
      <c r="G1274" s="2"/>
      <c r="H1274" s="2"/>
      <c r="I1274" s="2"/>
      <c r="J1274" s="2"/>
      <c r="K1274" s="2"/>
      <c r="L1274" s="2"/>
      <c r="M1274" s="2"/>
      <c r="N1274" s="2"/>
      <c r="O1274" s="3"/>
      <c r="P1274" s="4"/>
    </row>
    <row r="1275" spans="1:16" ht="12.75" x14ac:dyDescent="0.2">
      <c r="A1275" s="2"/>
      <c r="B1275" s="2"/>
      <c r="C1275" s="2"/>
      <c r="D1275" s="2"/>
      <c r="E1275" s="2"/>
      <c r="F1275" s="2"/>
      <c r="G1275" s="2"/>
      <c r="H1275" s="2"/>
      <c r="I1275" s="2"/>
      <c r="J1275" s="2"/>
      <c r="K1275" s="2"/>
      <c r="L1275" s="2"/>
      <c r="M1275" s="2"/>
      <c r="N1275" s="2"/>
      <c r="O1275" s="3"/>
      <c r="P1275" s="4"/>
    </row>
    <row r="1276" spans="1:16" ht="12.75" x14ac:dyDescent="0.2">
      <c r="A1276" s="2"/>
      <c r="B1276" s="2"/>
      <c r="C1276" s="2"/>
      <c r="D1276" s="2"/>
      <c r="E1276" s="2"/>
      <c r="F1276" s="2"/>
      <c r="G1276" s="2"/>
      <c r="H1276" s="2"/>
      <c r="I1276" s="2"/>
      <c r="J1276" s="2"/>
      <c r="K1276" s="2"/>
      <c r="L1276" s="2"/>
      <c r="M1276" s="2"/>
      <c r="N1276" s="2"/>
      <c r="O1276" s="3"/>
      <c r="P1276" s="4"/>
    </row>
    <row r="1277" spans="1:16" ht="12.75" x14ac:dyDescent="0.2">
      <c r="A1277" s="2"/>
      <c r="B1277" s="2"/>
      <c r="C1277" s="2"/>
      <c r="D1277" s="2"/>
      <c r="E1277" s="2"/>
      <c r="F1277" s="2"/>
      <c r="G1277" s="2"/>
      <c r="H1277" s="2"/>
      <c r="I1277" s="2"/>
      <c r="J1277" s="2"/>
      <c r="K1277" s="2"/>
      <c r="L1277" s="2"/>
      <c r="M1277" s="2"/>
      <c r="N1277" s="2"/>
      <c r="O1277" s="3"/>
      <c r="P1277" s="4"/>
    </row>
    <row r="1278" spans="1:16" ht="12.75" x14ac:dyDescent="0.2">
      <c r="A1278" s="2"/>
      <c r="B1278" s="2"/>
      <c r="C1278" s="2"/>
      <c r="D1278" s="2"/>
      <c r="E1278" s="2"/>
      <c r="F1278" s="2"/>
      <c r="G1278" s="2"/>
      <c r="H1278" s="2"/>
      <c r="I1278" s="2"/>
      <c r="J1278" s="2"/>
      <c r="K1278" s="2"/>
      <c r="L1278" s="2"/>
      <c r="M1278" s="2"/>
      <c r="N1278" s="2"/>
      <c r="O1278" s="3"/>
      <c r="P1278" s="4"/>
    </row>
    <row r="1279" spans="1:16" ht="12.75" x14ac:dyDescent="0.2">
      <c r="A1279" s="2"/>
      <c r="B1279" s="2"/>
      <c r="C1279" s="2"/>
      <c r="D1279" s="2"/>
      <c r="E1279" s="2"/>
      <c r="F1279" s="2"/>
      <c r="G1279" s="2"/>
      <c r="H1279" s="2"/>
      <c r="I1279" s="2"/>
      <c r="J1279" s="2"/>
      <c r="K1279" s="2"/>
      <c r="L1279" s="2"/>
      <c r="M1279" s="2"/>
      <c r="N1279" s="2"/>
      <c r="O1279" s="3"/>
      <c r="P1279" s="4"/>
    </row>
    <row r="1280" spans="1:16" ht="12.75" x14ac:dyDescent="0.2">
      <c r="A1280" s="2"/>
      <c r="B1280" s="2"/>
      <c r="C1280" s="2"/>
      <c r="D1280" s="2"/>
      <c r="E1280" s="2"/>
      <c r="F1280" s="2"/>
      <c r="G1280" s="2"/>
      <c r="H1280" s="2"/>
      <c r="I1280" s="2"/>
      <c r="J1280" s="2"/>
      <c r="K1280" s="2"/>
      <c r="L1280" s="2"/>
      <c r="M1280" s="2"/>
      <c r="N1280" s="2"/>
      <c r="O1280" s="3"/>
      <c r="P1280" s="4"/>
    </row>
    <row r="1281" spans="1:16" ht="12.75" x14ac:dyDescent="0.2">
      <c r="A1281" s="2"/>
      <c r="B1281" s="2"/>
      <c r="C1281" s="2"/>
      <c r="D1281" s="2"/>
      <c r="E1281" s="2"/>
      <c r="F1281" s="2"/>
      <c r="G1281" s="2"/>
      <c r="H1281" s="2"/>
      <c r="I1281" s="2"/>
      <c r="J1281" s="2"/>
      <c r="K1281" s="2"/>
      <c r="L1281" s="2"/>
      <c r="M1281" s="2"/>
      <c r="N1281" s="2"/>
      <c r="O1281" s="3"/>
      <c r="P1281" s="4"/>
    </row>
    <row r="1282" spans="1:16" ht="12.75" x14ac:dyDescent="0.2">
      <c r="A1282" s="2"/>
      <c r="B1282" s="2"/>
      <c r="C1282" s="2"/>
      <c r="D1282" s="2"/>
      <c r="E1282" s="2"/>
      <c r="F1282" s="2"/>
      <c r="G1282" s="2"/>
      <c r="H1282" s="2"/>
      <c r="I1282" s="2"/>
      <c r="J1282" s="2"/>
      <c r="K1282" s="2"/>
      <c r="L1282" s="2"/>
      <c r="M1282" s="2"/>
      <c r="N1282" s="2"/>
      <c r="O1282" s="3"/>
      <c r="P1282" s="4"/>
    </row>
    <row r="1283" spans="1:16" ht="12.75" x14ac:dyDescent="0.2">
      <c r="A1283" s="2"/>
      <c r="B1283" s="2"/>
      <c r="C1283" s="2"/>
      <c r="D1283" s="2"/>
      <c r="E1283" s="2"/>
      <c r="F1283" s="2"/>
      <c r="G1283" s="2"/>
      <c r="H1283" s="2"/>
      <c r="I1283" s="2"/>
      <c r="J1283" s="2"/>
      <c r="K1283" s="2"/>
      <c r="L1283" s="2"/>
      <c r="M1283" s="2"/>
      <c r="N1283" s="2"/>
      <c r="O1283" s="3"/>
      <c r="P1283" s="4"/>
    </row>
    <row r="1284" spans="1:16" ht="12.75" x14ac:dyDescent="0.2">
      <c r="A1284" s="2"/>
      <c r="B1284" s="2"/>
      <c r="C1284" s="2"/>
      <c r="D1284" s="2"/>
      <c r="E1284" s="2"/>
      <c r="F1284" s="2"/>
      <c r="G1284" s="2"/>
      <c r="H1284" s="2"/>
      <c r="I1284" s="2"/>
      <c r="J1284" s="2"/>
      <c r="K1284" s="2"/>
      <c r="L1284" s="2"/>
      <c r="M1284" s="2"/>
      <c r="N1284" s="2"/>
      <c r="O1284" s="3"/>
      <c r="P1284" s="4"/>
    </row>
    <row r="1285" spans="1:16" ht="12.75" x14ac:dyDescent="0.2">
      <c r="A1285" s="2"/>
      <c r="B1285" s="2"/>
      <c r="C1285" s="2"/>
      <c r="D1285" s="2"/>
      <c r="E1285" s="2"/>
      <c r="F1285" s="2"/>
      <c r="G1285" s="2"/>
      <c r="H1285" s="2"/>
      <c r="I1285" s="2"/>
      <c r="J1285" s="2"/>
      <c r="K1285" s="2"/>
      <c r="L1285" s="2"/>
      <c r="M1285" s="2"/>
      <c r="N1285" s="2"/>
      <c r="O1285" s="3"/>
      <c r="P1285" s="4"/>
    </row>
    <row r="1286" spans="1:16" ht="12.75" x14ac:dyDescent="0.2">
      <c r="A1286" s="2"/>
      <c r="B1286" s="2"/>
      <c r="C1286" s="2"/>
      <c r="D1286" s="2"/>
      <c r="E1286" s="2"/>
      <c r="F1286" s="2"/>
      <c r="G1286" s="2"/>
      <c r="H1286" s="2"/>
      <c r="I1286" s="2"/>
      <c r="J1286" s="2"/>
      <c r="K1286" s="2"/>
      <c r="L1286" s="2"/>
      <c r="M1286" s="2"/>
      <c r="N1286" s="2"/>
      <c r="O1286" s="3"/>
      <c r="P1286" s="4"/>
    </row>
    <row r="1287" spans="1:16" ht="12.75" x14ac:dyDescent="0.2">
      <c r="A1287" s="2"/>
      <c r="B1287" s="2"/>
      <c r="C1287" s="2"/>
      <c r="D1287" s="2"/>
      <c r="E1287" s="2"/>
      <c r="F1287" s="2"/>
      <c r="G1287" s="2"/>
      <c r="H1287" s="2"/>
      <c r="I1287" s="2"/>
      <c r="J1287" s="2"/>
      <c r="K1287" s="2"/>
      <c r="L1287" s="2"/>
      <c r="M1287" s="2"/>
      <c r="N1287" s="2"/>
      <c r="O1287" s="3"/>
      <c r="P1287" s="4"/>
    </row>
    <row r="1288" spans="1:16" ht="12.75" x14ac:dyDescent="0.2">
      <c r="A1288" s="2"/>
      <c r="B1288" s="2"/>
      <c r="C1288" s="2"/>
      <c r="D1288" s="2"/>
      <c r="E1288" s="2"/>
      <c r="F1288" s="2"/>
      <c r="G1288" s="2"/>
      <c r="H1288" s="2"/>
      <c r="I1288" s="2"/>
      <c r="J1288" s="2"/>
      <c r="K1288" s="2"/>
      <c r="L1288" s="2"/>
      <c r="M1288" s="2"/>
      <c r="N1288" s="2"/>
      <c r="O1288" s="3"/>
      <c r="P1288" s="4"/>
    </row>
    <row r="1289" spans="1:16" ht="12.75" x14ac:dyDescent="0.2">
      <c r="A1289" s="2"/>
      <c r="B1289" s="2"/>
      <c r="C1289" s="2"/>
      <c r="D1289" s="2"/>
      <c r="E1289" s="2"/>
      <c r="F1289" s="2"/>
      <c r="G1289" s="2"/>
      <c r="H1289" s="2"/>
      <c r="I1289" s="2"/>
      <c r="J1289" s="2"/>
      <c r="K1289" s="2"/>
      <c r="L1289" s="2"/>
      <c r="M1289" s="2"/>
      <c r="N1289" s="2"/>
      <c r="O1289" s="3"/>
      <c r="P1289" s="4"/>
    </row>
    <row r="1290" spans="1:16" ht="12.75" x14ac:dyDescent="0.2">
      <c r="A1290" s="2"/>
      <c r="B1290" s="2"/>
      <c r="C1290" s="2"/>
      <c r="D1290" s="2"/>
      <c r="E1290" s="2"/>
      <c r="F1290" s="2"/>
      <c r="G1290" s="2"/>
      <c r="H1290" s="2"/>
      <c r="I1290" s="2"/>
      <c r="J1290" s="2"/>
      <c r="K1290" s="2"/>
      <c r="L1290" s="2"/>
      <c r="M1290" s="2"/>
      <c r="N1290" s="2"/>
      <c r="O1290" s="3"/>
      <c r="P1290" s="4"/>
    </row>
    <row r="1291" spans="1:16" ht="12.75" x14ac:dyDescent="0.2">
      <c r="A1291" s="2"/>
      <c r="B1291" s="2"/>
      <c r="C1291" s="2"/>
      <c r="D1291" s="2"/>
      <c r="E1291" s="2"/>
      <c r="F1291" s="2"/>
      <c r="G1291" s="2"/>
      <c r="H1291" s="2"/>
      <c r="I1291" s="2"/>
      <c r="J1291" s="2"/>
      <c r="K1291" s="2"/>
      <c r="L1291" s="2"/>
      <c r="M1291" s="2"/>
      <c r="N1291" s="2"/>
      <c r="O1291" s="3"/>
      <c r="P1291" s="4"/>
    </row>
    <row r="1292" spans="1:16" ht="12.75" x14ac:dyDescent="0.2">
      <c r="A1292" s="2"/>
      <c r="B1292" s="2"/>
      <c r="C1292" s="2"/>
      <c r="D1292" s="2"/>
      <c r="E1292" s="2"/>
      <c r="F1292" s="2"/>
      <c r="G1292" s="2"/>
      <c r="H1292" s="2"/>
      <c r="I1292" s="2"/>
      <c r="J1292" s="2"/>
      <c r="K1292" s="2"/>
      <c r="L1292" s="2"/>
      <c r="M1292" s="2"/>
      <c r="N1292" s="2"/>
      <c r="O1292" s="3"/>
      <c r="P1292" s="4"/>
    </row>
    <row r="1293" spans="1:16" ht="12.75" x14ac:dyDescent="0.2">
      <c r="A1293" s="2"/>
      <c r="B1293" s="2"/>
      <c r="C1293" s="2"/>
      <c r="D1293" s="2"/>
      <c r="E1293" s="2"/>
      <c r="F1293" s="2"/>
      <c r="G1293" s="2"/>
      <c r="H1293" s="2"/>
      <c r="I1293" s="2"/>
      <c r="J1293" s="2"/>
      <c r="K1293" s="2"/>
      <c r="L1293" s="2"/>
      <c r="M1293" s="2"/>
      <c r="N1293" s="2"/>
      <c r="O1293" s="3"/>
      <c r="P1293" s="4"/>
    </row>
    <row r="1294" spans="1:16" ht="12.75" x14ac:dyDescent="0.2">
      <c r="A1294" s="2"/>
      <c r="B1294" s="2"/>
      <c r="C1294" s="2"/>
      <c r="D1294" s="2"/>
      <c r="E1294" s="2"/>
      <c r="F1294" s="2"/>
      <c r="G1294" s="2"/>
      <c r="H1294" s="2"/>
      <c r="I1294" s="2"/>
      <c r="J1294" s="2"/>
      <c r="K1294" s="2"/>
      <c r="L1294" s="2"/>
      <c r="M1294" s="2"/>
      <c r="N1294" s="2"/>
      <c r="O1294" s="3"/>
      <c r="P1294" s="4"/>
    </row>
    <row r="1295" spans="1:16" ht="12.75" x14ac:dyDescent="0.2">
      <c r="A1295" s="2"/>
      <c r="B1295" s="2"/>
      <c r="C1295" s="2"/>
      <c r="D1295" s="2"/>
      <c r="E1295" s="2"/>
      <c r="F1295" s="2"/>
      <c r="G1295" s="2"/>
      <c r="H1295" s="2"/>
      <c r="I1295" s="2"/>
      <c r="J1295" s="2"/>
      <c r="K1295" s="2"/>
      <c r="L1295" s="2"/>
      <c r="M1295" s="2"/>
      <c r="N1295" s="2"/>
      <c r="O1295" s="3"/>
      <c r="P1295" s="4"/>
    </row>
    <row r="1296" spans="1:16" ht="12.75" x14ac:dyDescent="0.2">
      <c r="A1296" s="2"/>
      <c r="B1296" s="2"/>
      <c r="C1296" s="2"/>
      <c r="D1296" s="2"/>
      <c r="E1296" s="2"/>
      <c r="F1296" s="2"/>
      <c r="G1296" s="2"/>
      <c r="H1296" s="2"/>
      <c r="I1296" s="2"/>
      <c r="J1296" s="2"/>
      <c r="K1296" s="2"/>
      <c r="L1296" s="2"/>
      <c r="M1296" s="2"/>
      <c r="N1296" s="2"/>
      <c r="O1296" s="3"/>
      <c r="P1296" s="4"/>
    </row>
    <row r="1297" spans="1:16" ht="12.75" x14ac:dyDescent="0.2">
      <c r="A1297" s="2"/>
      <c r="B1297" s="2"/>
      <c r="C1297" s="2"/>
      <c r="D1297" s="2"/>
      <c r="E1297" s="2"/>
      <c r="F1297" s="2"/>
      <c r="G1297" s="2"/>
      <c r="H1297" s="2"/>
      <c r="I1297" s="2"/>
      <c r="J1297" s="2"/>
      <c r="K1297" s="2"/>
      <c r="L1297" s="2"/>
      <c r="M1297" s="2"/>
      <c r="N1297" s="2"/>
      <c r="O1297" s="3"/>
      <c r="P1297" s="4"/>
    </row>
    <row r="1298" spans="1:16" ht="12.75" x14ac:dyDescent="0.2">
      <c r="A1298" s="2"/>
      <c r="B1298" s="2"/>
      <c r="C1298" s="2"/>
      <c r="D1298" s="2"/>
      <c r="E1298" s="2"/>
      <c r="F1298" s="2"/>
      <c r="G1298" s="2"/>
      <c r="H1298" s="2"/>
      <c r="I1298" s="2"/>
      <c r="J1298" s="2"/>
      <c r="K1298" s="2"/>
      <c r="L1298" s="2"/>
      <c r="M1298" s="2"/>
      <c r="N1298" s="2"/>
      <c r="O1298" s="3"/>
      <c r="P1298" s="4"/>
    </row>
    <row r="1299" spans="1:16" ht="12.75" x14ac:dyDescent="0.2">
      <c r="A1299" s="2"/>
      <c r="B1299" s="2"/>
      <c r="C1299" s="2"/>
      <c r="D1299" s="2"/>
      <c r="E1299" s="2"/>
      <c r="F1299" s="2"/>
      <c r="G1299" s="2"/>
      <c r="H1299" s="2"/>
      <c r="I1299" s="2"/>
      <c r="J1299" s="2"/>
      <c r="K1299" s="2"/>
      <c r="L1299" s="2"/>
      <c r="M1299" s="2"/>
      <c r="N1299" s="2"/>
      <c r="O1299" s="3"/>
      <c r="P1299" s="4"/>
    </row>
    <row r="1300" spans="1:16" ht="12.75" x14ac:dyDescent="0.2">
      <c r="A1300" s="2"/>
      <c r="B1300" s="2"/>
      <c r="C1300" s="2"/>
      <c r="D1300" s="2"/>
      <c r="E1300" s="2"/>
      <c r="F1300" s="2"/>
      <c r="G1300" s="2"/>
      <c r="H1300" s="2"/>
      <c r="I1300" s="2"/>
      <c r="J1300" s="2"/>
      <c r="K1300" s="2"/>
      <c r="L1300" s="2"/>
      <c r="M1300" s="2"/>
      <c r="N1300" s="2"/>
      <c r="O1300" s="3"/>
      <c r="P1300" s="4"/>
    </row>
    <row r="1301" spans="1:16" ht="12.75" x14ac:dyDescent="0.2">
      <c r="A1301" s="2"/>
      <c r="B1301" s="2"/>
      <c r="C1301" s="2"/>
      <c r="D1301" s="2"/>
      <c r="E1301" s="2"/>
      <c r="F1301" s="2"/>
      <c r="G1301" s="2"/>
      <c r="H1301" s="2"/>
      <c r="I1301" s="2"/>
      <c r="J1301" s="2"/>
      <c r="K1301" s="2"/>
      <c r="L1301" s="2"/>
      <c r="M1301" s="2"/>
      <c r="N1301" s="2"/>
      <c r="O1301" s="3"/>
      <c r="P1301" s="4"/>
    </row>
    <row r="1302" spans="1:16" ht="12.75" x14ac:dyDescent="0.2">
      <c r="A1302" s="2"/>
      <c r="B1302" s="2"/>
      <c r="C1302" s="2"/>
      <c r="D1302" s="2"/>
      <c r="E1302" s="2"/>
      <c r="F1302" s="2"/>
      <c r="G1302" s="2"/>
      <c r="H1302" s="2"/>
      <c r="I1302" s="2"/>
      <c r="J1302" s="2"/>
      <c r="K1302" s="2"/>
      <c r="L1302" s="2"/>
      <c r="M1302" s="2"/>
      <c r="N1302" s="2"/>
      <c r="O1302" s="3"/>
      <c r="P1302" s="4"/>
    </row>
    <row r="1303" spans="1:16" ht="12.75" x14ac:dyDescent="0.2">
      <c r="A1303" s="2"/>
      <c r="B1303" s="2"/>
      <c r="C1303" s="2"/>
      <c r="D1303" s="2"/>
      <c r="E1303" s="2"/>
      <c r="F1303" s="2"/>
      <c r="G1303" s="2"/>
      <c r="H1303" s="2"/>
      <c r="I1303" s="2"/>
      <c r="J1303" s="2"/>
      <c r="K1303" s="2"/>
      <c r="L1303" s="2"/>
      <c r="M1303" s="2"/>
      <c r="N1303" s="2"/>
      <c r="O1303" s="3"/>
      <c r="P1303" s="4"/>
    </row>
    <row r="1304" spans="1:16" ht="12.75" x14ac:dyDescent="0.2">
      <c r="A1304" s="2"/>
      <c r="B1304" s="2"/>
      <c r="C1304" s="2"/>
      <c r="D1304" s="2"/>
      <c r="E1304" s="2"/>
      <c r="F1304" s="2"/>
      <c r="G1304" s="2"/>
      <c r="H1304" s="2"/>
      <c r="I1304" s="2"/>
      <c r="J1304" s="2"/>
      <c r="K1304" s="2"/>
      <c r="L1304" s="2"/>
      <c r="M1304" s="2"/>
      <c r="N1304" s="2"/>
      <c r="O1304" s="3"/>
      <c r="P1304" s="4"/>
    </row>
    <row r="1305" spans="1:16" ht="12.75" x14ac:dyDescent="0.2">
      <c r="A1305" s="2"/>
      <c r="B1305" s="2"/>
      <c r="C1305" s="2"/>
      <c r="D1305" s="2"/>
      <c r="E1305" s="2"/>
      <c r="F1305" s="2"/>
      <c r="G1305" s="2"/>
      <c r="H1305" s="2"/>
      <c r="I1305" s="2"/>
      <c r="J1305" s="2"/>
      <c r="K1305" s="2"/>
      <c r="L1305" s="2"/>
      <c r="M1305" s="2"/>
      <c r="N1305" s="2"/>
      <c r="O1305" s="3"/>
      <c r="P1305" s="4"/>
    </row>
    <row r="1306" spans="1:16" ht="12.75" x14ac:dyDescent="0.2">
      <c r="A1306" s="2"/>
      <c r="B1306" s="2"/>
      <c r="C1306" s="2"/>
      <c r="D1306" s="2"/>
      <c r="E1306" s="2"/>
      <c r="F1306" s="2"/>
      <c r="G1306" s="2"/>
      <c r="H1306" s="2"/>
      <c r="I1306" s="2"/>
      <c r="J1306" s="2"/>
      <c r="K1306" s="2"/>
      <c r="L1306" s="2"/>
      <c r="M1306" s="2"/>
      <c r="N1306" s="2"/>
      <c r="O1306" s="3"/>
      <c r="P1306" s="4"/>
    </row>
    <row r="1307" spans="1:16" ht="12.75" x14ac:dyDescent="0.2">
      <c r="A1307" s="2"/>
      <c r="B1307" s="2"/>
      <c r="C1307" s="2"/>
      <c r="D1307" s="2"/>
      <c r="E1307" s="2"/>
      <c r="F1307" s="2"/>
      <c r="G1307" s="2"/>
      <c r="H1307" s="2"/>
      <c r="I1307" s="2"/>
      <c r="J1307" s="2"/>
      <c r="K1307" s="2"/>
      <c r="L1307" s="2"/>
      <c r="M1307" s="2"/>
      <c r="N1307" s="2"/>
      <c r="O1307" s="3"/>
      <c r="P1307" s="4"/>
    </row>
    <row r="1308" spans="1:16" ht="12.75" x14ac:dyDescent="0.2">
      <c r="A1308" s="2"/>
      <c r="B1308" s="2"/>
      <c r="C1308" s="2"/>
      <c r="D1308" s="2"/>
      <c r="E1308" s="2"/>
      <c r="F1308" s="2"/>
      <c r="G1308" s="2"/>
      <c r="H1308" s="2"/>
      <c r="I1308" s="2"/>
      <c r="J1308" s="2"/>
      <c r="K1308" s="2"/>
      <c r="L1308" s="2"/>
      <c r="M1308" s="2"/>
      <c r="N1308" s="2"/>
      <c r="O1308" s="3"/>
      <c r="P1308" s="4"/>
    </row>
    <row r="1309" spans="1:16" ht="12.75" x14ac:dyDescent="0.2">
      <c r="A1309" s="2"/>
      <c r="B1309" s="2"/>
      <c r="C1309" s="2"/>
      <c r="D1309" s="2"/>
      <c r="E1309" s="2"/>
      <c r="F1309" s="2"/>
      <c r="G1309" s="2"/>
      <c r="H1309" s="2"/>
      <c r="I1309" s="2"/>
      <c r="J1309" s="2"/>
      <c r="K1309" s="2"/>
      <c r="L1309" s="2"/>
      <c r="M1309" s="2"/>
      <c r="N1309" s="2"/>
      <c r="O1309" s="3"/>
      <c r="P1309" s="4"/>
    </row>
    <row r="1310" spans="1:16" ht="12.75" x14ac:dyDescent="0.2">
      <c r="A1310" s="2"/>
      <c r="B1310" s="2"/>
      <c r="C1310" s="2"/>
      <c r="D1310" s="2"/>
      <c r="E1310" s="2"/>
      <c r="F1310" s="2"/>
      <c r="G1310" s="2"/>
      <c r="H1310" s="2"/>
      <c r="I1310" s="2"/>
      <c r="J1310" s="2"/>
      <c r="K1310" s="2"/>
      <c r="L1310" s="2"/>
      <c r="M1310" s="2"/>
      <c r="N1310" s="2"/>
      <c r="O1310" s="3"/>
      <c r="P1310" s="4"/>
    </row>
    <row r="1311" spans="1:16" ht="12.75" x14ac:dyDescent="0.2">
      <c r="A1311" s="2"/>
      <c r="B1311" s="2"/>
      <c r="C1311" s="2"/>
      <c r="D1311" s="2"/>
      <c r="E1311" s="2"/>
      <c r="F1311" s="2"/>
      <c r="G1311" s="2"/>
      <c r="H1311" s="2"/>
      <c r="I1311" s="2"/>
      <c r="J1311" s="2"/>
      <c r="K1311" s="2"/>
      <c r="L1311" s="2"/>
      <c r="M1311" s="2"/>
      <c r="N1311" s="2"/>
      <c r="O1311" s="3"/>
      <c r="P1311" s="4"/>
    </row>
    <row r="1312" spans="1:16" ht="12.75" x14ac:dyDescent="0.2">
      <c r="A1312" s="2"/>
      <c r="B1312" s="2"/>
      <c r="C1312" s="2"/>
      <c r="D1312" s="2"/>
      <c r="E1312" s="2"/>
      <c r="F1312" s="2"/>
      <c r="G1312" s="2"/>
      <c r="H1312" s="2"/>
      <c r="I1312" s="2"/>
      <c r="J1312" s="2"/>
      <c r="K1312" s="2"/>
      <c r="L1312" s="2"/>
      <c r="M1312" s="2"/>
      <c r="N1312" s="2"/>
      <c r="O1312" s="3"/>
      <c r="P1312" s="4"/>
    </row>
    <row r="1313" spans="1:16" ht="12.75" x14ac:dyDescent="0.2">
      <c r="A1313" s="2"/>
      <c r="B1313" s="2"/>
      <c r="C1313" s="2"/>
      <c r="D1313" s="2"/>
      <c r="E1313" s="2"/>
      <c r="F1313" s="2"/>
      <c r="G1313" s="2"/>
      <c r="H1313" s="2"/>
      <c r="I1313" s="2"/>
      <c r="J1313" s="2"/>
      <c r="K1313" s="2"/>
      <c r="L1313" s="2"/>
      <c r="M1313" s="2"/>
      <c r="N1313" s="2"/>
      <c r="O1313" s="3"/>
      <c r="P1313" s="4"/>
    </row>
    <row r="1314" spans="1:16" ht="12.75" x14ac:dyDescent="0.2">
      <c r="A1314" s="2"/>
      <c r="B1314" s="2"/>
      <c r="C1314" s="2"/>
      <c r="D1314" s="2"/>
      <c r="E1314" s="2"/>
      <c r="F1314" s="2"/>
      <c r="G1314" s="2"/>
      <c r="H1314" s="2"/>
      <c r="I1314" s="2"/>
      <c r="J1314" s="2"/>
      <c r="K1314" s="2"/>
      <c r="L1314" s="2"/>
      <c r="M1314" s="2"/>
      <c r="N1314" s="2"/>
      <c r="O1314" s="3"/>
      <c r="P1314" s="4"/>
    </row>
    <row r="1315" spans="1:16" ht="12.75" x14ac:dyDescent="0.2">
      <c r="A1315" s="2"/>
      <c r="B1315" s="2"/>
      <c r="C1315" s="2"/>
      <c r="D1315" s="2"/>
      <c r="E1315" s="2"/>
      <c r="F1315" s="2"/>
      <c r="G1315" s="2"/>
      <c r="H1315" s="2"/>
      <c r="I1315" s="2"/>
      <c r="J1315" s="2"/>
      <c r="K1315" s="2"/>
      <c r="L1315" s="2"/>
      <c r="M1315" s="2"/>
      <c r="N1315" s="2"/>
      <c r="O1315" s="3"/>
      <c r="P1315" s="4"/>
    </row>
    <row r="1316" spans="1:16" ht="12.75" x14ac:dyDescent="0.2">
      <c r="A1316" s="2"/>
      <c r="B1316" s="2"/>
      <c r="C1316" s="2"/>
      <c r="D1316" s="2"/>
      <c r="E1316" s="2"/>
      <c r="F1316" s="2"/>
      <c r="G1316" s="2"/>
      <c r="H1316" s="2"/>
      <c r="I1316" s="2"/>
      <c r="J1316" s="2"/>
      <c r="K1316" s="2"/>
      <c r="L1316" s="2"/>
      <c r="M1316" s="2"/>
      <c r="N1316" s="2"/>
      <c r="O1316" s="3"/>
      <c r="P1316" s="4"/>
    </row>
    <row r="1317" spans="1:16" ht="12.75" x14ac:dyDescent="0.2">
      <c r="A1317" s="2"/>
      <c r="B1317" s="2"/>
      <c r="C1317" s="2"/>
      <c r="D1317" s="2"/>
      <c r="E1317" s="2"/>
      <c r="F1317" s="2"/>
      <c r="G1317" s="2"/>
      <c r="H1317" s="2"/>
      <c r="I1317" s="2"/>
      <c r="J1317" s="2"/>
      <c r="K1317" s="2"/>
      <c r="L1317" s="2"/>
      <c r="M1317" s="2"/>
      <c r="N1317" s="2"/>
      <c r="O1317" s="3"/>
      <c r="P1317" s="4"/>
    </row>
    <row r="1318" spans="1:16" ht="12.75" x14ac:dyDescent="0.2">
      <c r="A1318" s="2"/>
      <c r="B1318" s="2"/>
      <c r="C1318" s="2"/>
      <c r="D1318" s="2"/>
      <c r="E1318" s="2"/>
      <c r="F1318" s="2"/>
      <c r="G1318" s="2"/>
      <c r="H1318" s="2"/>
      <c r="I1318" s="2"/>
      <c r="J1318" s="2"/>
      <c r="K1318" s="2"/>
      <c r="L1318" s="2"/>
      <c r="M1318" s="2"/>
      <c r="N1318" s="2"/>
      <c r="O1318" s="3"/>
      <c r="P1318" s="4"/>
    </row>
    <row r="1319" spans="1:16" ht="12.75" x14ac:dyDescent="0.2">
      <c r="A1319" s="2"/>
      <c r="B1319" s="2"/>
      <c r="C1319" s="2"/>
      <c r="D1319" s="2"/>
      <c r="E1319" s="2"/>
      <c r="F1319" s="2"/>
      <c r="G1319" s="2"/>
      <c r="H1319" s="2"/>
      <c r="I1319" s="2"/>
      <c r="J1319" s="2"/>
      <c r="K1319" s="2"/>
      <c r="L1319" s="2"/>
      <c r="M1319" s="2"/>
      <c r="N1319" s="2"/>
      <c r="O1319" s="3"/>
      <c r="P1319" s="4"/>
    </row>
    <row r="1320" spans="1:16" ht="12.75" x14ac:dyDescent="0.2">
      <c r="A1320" s="2"/>
      <c r="B1320" s="2"/>
      <c r="C1320" s="2"/>
      <c r="D1320" s="2"/>
      <c r="E1320" s="2"/>
      <c r="F1320" s="2"/>
      <c r="G1320" s="2"/>
      <c r="H1320" s="2"/>
      <c r="I1320" s="2"/>
      <c r="J1320" s="2"/>
      <c r="K1320" s="2"/>
      <c r="L1320" s="2"/>
      <c r="M1320" s="2"/>
      <c r="N1320" s="2"/>
      <c r="O1320" s="3"/>
      <c r="P1320" s="4"/>
    </row>
    <row r="1321" spans="1:16" ht="12.75" x14ac:dyDescent="0.2">
      <c r="A1321" s="2"/>
      <c r="B1321" s="2"/>
      <c r="C1321" s="2"/>
      <c r="D1321" s="2"/>
      <c r="E1321" s="2"/>
      <c r="F1321" s="2"/>
      <c r="G1321" s="2"/>
      <c r="H1321" s="2"/>
      <c r="I1321" s="2"/>
      <c r="J1321" s="2"/>
      <c r="K1321" s="2"/>
      <c r="L1321" s="2"/>
      <c r="M1321" s="2"/>
      <c r="N1321" s="2"/>
      <c r="O1321" s="3"/>
      <c r="P1321" s="4"/>
    </row>
    <row r="1322" spans="1:16" ht="12.75" x14ac:dyDescent="0.2">
      <c r="A1322" s="2"/>
      <c r="B1322" s="2"/>
      <c r="C1322" s="2"/>
      <c r="D1322" s="2"/>
      <c r="E1322" s="2"/>
      <c r="F1322" s="2"/>
      <c r="G1322" s="2"/>
      <c r="H1322" s="2"/>
      <c r="I1322" s="2"/>
      <c r="J1322" s="2"/>
      <c r="K1322" s="2"/>
      <c r="L1322" s="2"/>
      <c r="M1322" s="2"/>
      <c r="N1322" s="2"/>
      <c r="O1322" s="3"/>
      <c r="P1322" s="4"/>
    </row>
    <row r="1323" spans="1:16" ht="12.75" x14ac:dyDescent="0.2">
      <c r="A1323" s="2"/>
      <c r="B1323" s="2"/>
      <c r="C1323" s="2"/>
      <c r="D1323" s="2"/>
      <c r="E1323" s="2"/>
      <c r="F1323" s="2"/>
      <c r="G1323" s="2"/>
      <c r="H1323" s="2"/>
      <c r="I1323" s="2"/>
      <c r="J1323" s="2"/>
      <c r="K1323" s="2"/>
      <c r="L1323" s="2"/>
      <c r="M1323" s="2"/>
      <c r="N1323" s="2"/>
      <c r="O1323" s="3"/>
      <c r="P1323" s="4"/>
    </row>
    <row r="1324" spans="1:16" ht="12.75" x14ac:dyDescent="0.2">
      <c r="A1324" s="2"/>
      <c r="B1324" s="2"/>
      <c r="C1324" s="2"/>
      <c r="D1324" s="2"/>
      <c r="E1324" s="2"/>
      <c r="F1324" s="2"/>
      <c r="G1324" s="2"/>
      <c r="H1324" s="2"/>
      <c r="I1324" s="2"/>
      <c r="J1324" s="2"/>
      <c r="K1324" s="2"/>
      <c r="L1324" s="2"/>
      <c r="M1324" s="2"/>
      <c r="N1324" s="2"/>
      <c r="O1324" s="3"/>
      <c r="P1324" s="4"/>
    </row>
    <row r="1325" spans="1:16" ht="12.75" x14ac:dyDescent="0.2">
      <c r="A1325" s="2"/>
      <c r="B1325" s="2"/>
      <c r="C1325" s="2"/>
      <c r="D1325" s="2"/>
      <c r="E1325" s="2"/>
      <c r="F1325" s="2"/>
      <c r="G1325" s="2"/>
      <c r="H1325" s="2"/>
      <c r="I1325" s="2"/>
      <c r="J1325" s="2"/>
      <c r="K1325" s="2"/>
      <c r="L1325" s="2"/>
      <c r="M1325" s="2"/>
      <c r="N1325" s="2"/>
      <c r="O1325" s="3"/>
      <c r="P1325" s="4"/>
    </row>
    <row r="1326" spans="1:16" ht="12.75" x14ac:dyDescent="0.2">
      <c r="A1326" s="2"/>
      <c r="B1326" s="2"/>
      <c r="C1326" s="2"/>
      <c r="D1326" s="2"/>
      <c r="E1326" s="2"/>
      <c r="F1326" s="2"/>
      <c r="G1326" s="2"/>
      <c r="H1326" s="2"/>
      <c r="I1326" s="2"/>
      <c r="J1326" s="2"/>
      <c r="K1326" s="2"/>
      <c r="L1326" s="2"/>
      <c r="M1326" s="2"/>
      <c r="N1326" s="2"/>
      <c r="O1326" s="3"/>
      <c r="P1326" s="4"/>
    </row>
    <row r="1327" spans="1:16" ht="12.75" x14ac:dyDescent="0.2">
      <c r="A1327" s="2"/>
      <c r="B1327" s="2"/>
      <c r="C1327" s="2"/>
      <c r="D1327" s="2"/>
      <c r="E1327" s="2"/>
      <c r="F1327" s="2"/>
      <c r="G1327" s="2"/>
      <c r="H1327" s="2"/>
      <c r="I1327" s="2"/>
      <c r="J1327" s="2"/>
      <c r="K1327" s="2"/>
      <c r="L1327" s="2"/>
      <c r="M1327" s="2"/>
      <c r="N1327" s="2"/>
      <c r="O1327" s="3"/>
      <c r="P1327" s="4"/>
    </row>
    <row r="1328" spans="1:16" ht="12.75" x14ac:dyDescent="0.2">
      <c r="A1328" s="2"/>
      <c r="B1328" s="2"/>
      <c r="C1328" s="2"/>
      <c r="D1328" s="2"/>
      <c r="E1328" s="2"/>
      <c r="F1328" s="2"/>
      <c r="G1328" s="2"/>
      <c r="H1328" s="2"/>
      <c r="I1328" s="2"/>
      <c r="J1328" s="2"/>
      <c r="K1328" s="2"/>
      <c r="L1328" s="2"/>
      <c r="M1328" s="2"/>
      <c r="N1328" s="2"/>
      <c r="O1328" s="3"/>
      <c r="P1328" s="4"/>
    </row>
    <row r="1329" spans="1:16" ht="12.75" x14ac:dyDescent="0.2">
      <c r="A1329" s="2"/>
      <c r="B1329" s="2"/>
      <c r="C1329" s="2"/>
      <c r="D1329" s="2"/>
      <c r="E1329" s="2"/>
      <c r="F1329" s="2"/>
      <c r="G1329" s="2"/>
      <c r="H1329" s="2"/>
      <c r="I1329" s="2"/>
      <c r="J1329" s="2"/>
      <c r="K1329" s="2"/>
      <c r="L1329" s="2"/>
      <c r="M1329" s="2"/>
      <c r="N1329" s="2"/>
      <c r="O1329" s="3"/>
      <c r="P1329" s="4"/>
    </row>
    <row r="1330" spans="1:16" ht="12.75" x14ac:dyDescent="0.2">
      <c r="A1330" s="2"/>
      <c r="B1330" s="2"/>
      <c r="C1330" s="2"/>
      <c r="D1330" s="2"/>
      <c r="E1330" s="2"/>
      <c r="F1330" s="2"/>
      <c r="G1330" s="2"/>
      <c r="H1330" s="2"/>
      <c r="I1330" s="2"/>
      <c r="J1330" s="2"/>
      <c r="K1330" s="2"/>
      <c r="L1330" s="2"/>
      <c r="M1330" s="2"/>
      <c r="N1330" s="2"/>
      <c r="O1330" s="3"/>
      <c r="P1330" s="4"/>
    </row>
    <row r="1331" spans="1:16" ht="12.75" x14ac:dyDescent="0.2">
      <c r="A1331" s="2"/>
      <c r="B1331" s="2"/>
      <c r="C1331" s="2"/>
      <c r="D1331" s="2"/>
      <c r="E1331" s="2"/>
      <c r="F1331" s="2"/>
      <c r="G1331" s="2"/>
      <c r="H1331" s="2"/>
      <c r="I1331" s="2"/>
      <c r="J1331" s="2"/>
      <c r="K1331" s="2"/>
      <c r="L1331" s="2"/>
      <c r="M1331" s="2"/>
      <c r="N1331" s="2"/>
      <c r="O1331" s="3"/>
      <c r="P1331" s="4"/>
    </row>
    <row r="1332" spans="1:16" ht="12.75" x14ac:dyDescent="0.2">
      <c r="A1332" s="2"/>
      <c r="B1332" s="2"/>
      <c r="C1332" s="2"/>
      <c r="D1332" s="2"/>
      <c r="E1332" s="2"/>
      <c r="F1332" s="2"/>
      <c r="G1332" s="2"/>
      <c r="H1332" s="2"/>
      <c r="I1332" s="2"/>
      <c r="J1332" s="2"/>
      <c r="K1332" s="2"/>
      <c r="L1332" s="2"/>
      <c r="M1332" s="2"/>
      <c r="N1332" s="2"/>
      <c r="O1332" s="3"/>
      <c r="P1332" s="4"/>
    </row>
    <row r="1333" spans="1:16" ht="12.75" x14ac:dyDescent="0.2">
      <c r="A1333" s="2"/>
      <c r="B1333" s="2"/>
      <c r="C1333" s="2"/>
      <c r="D1333" s="2"/>
      <c r="E1333" s="2"/>
      <c r="F1333" s="2"/>
      <c r="G1333" s="2"/>
      <c r="H1333" s="2"/>
      <c r="I1333" s="2"/>
      <c r="J1333" s="2"/>
      <c r="K1333" s="2"/>
      <c r="L1333" s="2"/>
      <c r="M1333" s="2"/>
      <c r="N1333" s="2"/>
      <c r="O1333" s="3"/>
      <c r="P1333" s="4"/>
    </row>
    <row r="1334" spans="1:16" ht="12.75" x14ac:dyDescent="0.2">
      <c r="A1334" s="2"/>
      <c r="B1334" s="2"/>
      <c r="C1334" s="2"/>
      <c r="D1334" s="2"/>
      <c r="E1334" s="2"/>
      <c r="F1334" s="2"/>
      <c r="G1334" s="2"/>
      <c r="H1334" s="2"/>
      <c r="I1334" s="2"/>
      <c r="J1334" s="2"/>
      <c r="K1334" s="2"/>
      <c r="L1334" s="2"/>
      <c r="M1334" s="2"/>
      <c r="N1334" s="2"/>
      <c r="O1334" s="3"/>
      <c r="P1334" s="4"/>
    </row>
    <row r="1335" spans="1:16" ht="12.75" x14ac:dyDescent="0.2">
      <c r="A1335" s="2"/>
      <c r="B1335" s="2"/>
      <c r="C1335" s="2"/>
      <c r="D1335" s="2"/>
      <c r="E1335" s="2"/>
      <c r="F1335" s="2"/>
      <c r="G1335" s="2"/>
      <c r="H1335" s="2"/>
      <c r="I1335" s="2"/>
      <c r="J1335" s="2"/>
      <c r="K1335" s="2"/>
      <c r="L1335" s="2"/>
      <c r="M1335" s="2"/>
      <c r="N1335" s="2"/>
      <c r="O1335" s="3"/>
      <c r="P1335" s="4"/>
    </row>
    <row r="1336" spans="1:16" ht="12.75" x14ac:dyDescent="0.2">
      <c r="A1336" s="2"/>
      <c r="B1336" s="2"/>
      <c r="C1336" s="2"/>
      <c r="D1336" s="2"/>
      <c r="E1336" s="2"/>
      <c r="F1336" s="2"/>
      <c r="G1336" s="2"/>
      <c r="H1336" s="2"/>
      <c r="I1336" s="2"/>
      <c r="J1336" s="2"/>
      <c r="K1336" s="2"/>
      <c r="L1336" s="2"/>
      <c r="M1336" s="2"/>
      <c r="N1336" s="2"/>
      <c r="O1336" s="3"/>
      <c r="P1336" s="4"/>
    </row>
    <row r="1337" spans="1:16" ht="12.75" x14ac:dyDescent="0.2">
      <c r="A1337" s="2"/>
      <c r="B1337" s="2"/>
      <c r="C1337" s="2"/>
      <c r="D1337" s="2"/>
      <c r="E1337" s="2"/>
      <c r="F1337" s="2"/>
      <c r="G1337" s="2"/>
      <c r="H1337" s="2"/>
      <c r="I1337" s="2"/>
      <c r="J1337" s="2"/>
      <c r="K1337" s="2"/>
      <c r="L1337" s="2"/>
      <c r="M1337" s="2"/>
      <c r="N1337" s="2"/>
      <c r="O1337" s="3"/>
      <c r="P1337" s="4"/>
    </row>
    <row r="1338" spans="1:16" ht="12.75" x14ac:dyDescent="0.2">
      <c r="A1338" s="2"/>
      <c r="B1338" s="2"/>
      <c r="C1338" s="2"/>
      <c r="D1338" s="2"/>
      <c r="E1338" s="2"/>
      <c r="F1338" s="2"/>
      <c r="G1338" s="2"/>
      <c r="H1338" s="2"/>
      <c r="I1338" s="2"/>
      <c r="J1338" s="2"/>
      <c r="K1338" s="2"/>
      <c r="L1338" s="2"/>
      <c r="M1338" s="2"/>
      <c r="N1338" s="2"/>
      <c r="O1338" s="3"/>
      <c r="P1338" s="4"/>
    </row>
    <row r="1339" spans="1:16" ht="12.75" x14ac:dyDescent="0.2">
      <c r="A1339" s="2"/>
      <c r="B1339" s="2"/>
      <c r="C1339" s="2"/>
      <c r="D1339" s="2"/>
      <c r="E1339" s="2"/>
      <c r="F1339" s="2"/>
      <c r="G1339" s="2"/>
      <c r="H1339" s="2"/>
      <c r="I1339" s="2"/>
      <c r="J1339" s="2"/>
      <c r="K1339" s="2"/>
      <c r="L1339" s="2"/>
      <c r="M1339" s="2"/>
      <c r="N1339" s="2"/>
      <c r="O1339" s="3"/>
      <c r="P1339" s="4"/>
    </row>
    <row r="1340" spans="1:16" ht="12.75" x14ac:dyDescent="0.2">
      <c r="A1340" s="2"/>
      <c r="B1340" s="2"/>
      <c r="C1340" s="2"/>
      <c r="D1340" s="2"/>
      <c r="E1340" s="2"/>
      <c r="F1340" s="2"/>
      <c r="G1340" s="2"/>
      <c r="H1340" s="2"/>
      <c r="I1340" s="2"/>
      <c r="J1340" s="2"/>
      <c r="K1340" s="2"/>
      <c r="L1340" s="2"/>
      <c r="M1340" s="2"/>
      <c r="N1340" s="2"/>
      <c r="O1340" s="3"/>
      <c r="P1340" s="4"/>
    </row>
    <row r="1341" spans="1:16" ht="12.75" x14ac:dyDescent="0.2">
      <c r="A1341" s="2"/>
      <c r="B1341" s="2"/>
      <c r="C1341" s="2"/>
      <c r="D1341" s="2"/>
      <c r="E1341" s="2"/>
      <c r="F1341" s="2"/>
      <c r="G1341" s="2"/>
      <c r="H1341" s="2"/>
      <c r="I1341" s="2"/>
      <c r="J1341" s="2"/>
      <c r="K1341" s="2"/>
      <c r="L1341" s="2"/>
      <c r="M1341" s="2"/>
      <c r="N1341" s="2"/>
      <c r="O1341" s="3"/>
      <c r="P1341" s="4"/>
    </row>
    <row r="1342" spans="1:16" ht="12.75" x14ac:dyDescent="0.2">
      <c r="A1342" s="2"/>
      <c r="B1342" s="2"/>
      <c r="C1342" s="2"/>
      <c r="D1342" s="2"/>
      <c r="E1342" s="2"/>
      <c r="F1342" s="2"/>
      <c r="G1342" s="2"/>
      <c r="H1342" s="2"/>
      <c r="I1342" s="2"/>
      <c r="J1342" s="2"/>
      <c r="K1342" s="2"/>
      <c r="L1342" s="2"/>
      <c r="M1342" s="2"/>
      <c r="N1342" s="2"/>
      <c r="O1342" s="3"/>
      <c r="P1342" s="4"/>
    </row>
    <row r="1343" spans="1:16" ht="12.75" x14ac:dyDescent="0.2">
      <c r="A1343" s="2"/>
      <c r="B1343" s="2"/>
      <c r="C1343" s="2"/>
      <c r="D1343" s="2"/>
      <c r="E1343" s="2"/>
      <c r="F1343" s="2"/>
      <c r="G1343" s="2"/>
      <c r="H1343" s="2"/>
      <c r="I1343" s="2"/>
      <c r="J1343" s="2"/>
      <c r="K1343" s="2"/>
      <c r="L1343" s="2"/>
      <c r="M1343" s="2"/>
      <c r="N1343" s="2"/>
      <c r="O1343" s="3"/>
      <c r="P1343" s="4"/>
    </row>
    <row r="1344" spans="1:16" ht="12.75" x14ac:dyDescent="0.2">
      <c r="A1344" s="2"/>
      <c r="B1344" s="2"/>
      <c r="C1344" s="2"/>
      <c r="D1344" s="2"/>
      <c r="E1344" s="2"/>
      <c r="F1344" s="2"/>
      <c r="G1344" s="2"/>
      <c r="H1344" s="2"/>
      <c r="I1344" s="2"/>
      <c r="J1344" s="2"/>
      <c r="K1344" s="2"/>
      <c r="L1344" s="2"/>
      <c r="M1344" s="2"/>
      <c r="N1344" s="2"/>
      <c r="O1344" s="3"/>
      <c r="P1344" s="4"/>
    </row>
    <row r="1345" spans="1:16" ht="12.75" x14ac:dyDescent="0.2">
      <c r="A1345" s="2"/>
      <c r="B1345" s="2"/>
      <c r="C1345" s="2"/>
      <c r="D1345" s="2"/>
      <c r="E1345" s="2"/>
      <c r="F1345" s="2"/>
      <c r="G1345" s="2"/>
      <c r="H1345" s="2"/>
      <c r="I1345" s="2"/>
      <c r="J1345" s="2"/>
      <c r="K1345" s="2"/>
      <c r="L1345" s="2"/>
      <c r="M1345" s="2"/>
      <c r="N1345" s="2"/>
      <c r="O1345" s="3"/>
      <c r="P1345" s="4"/>
    </row>
    <row r="1346" spans="1:16" ht="12.75" x14ac:dyDescent="0.2">
      <c r="A1346" s="2"/>
      <c r="B1346" s="2"/>
      <c r="C1346" s="2"/>
      <c r="D1346" s="2"/>
      <c r="E1346" s="2"/>
      <c r="F1346" s="2"/>
      <c r="G1346" s="2"/>
      <c r="H1346" s="2"/>
      <c r="I1346" s="2"/>
      <c r="J1346" s="2"/>
      <c r="K1346" s="2"/>
      <c r="L1346" s="2"/>
      <c r="M1346" s="2"/>
      <c r="N1346" s="2"/>
      <c r="O1346" s="3"/>
      <c r="P1346" s="4"/>
    </row>
    <row r="1347" spans="1:16" ht="12.75" x14ac:dyDescent="0.2">
      <c r="A1347" s="2"/>
      <c r="B1347" s="2"/>
      <c r="C1347" s="2"/>
      <c r="D1347" s="2"/>
      <c r="E1347" s="2"/>
      <c r="F1347" s="2"/>
      <c r="G1347" s="2"/>
      <c r="H1347" s="2"/>
      <c r="I1347" s="2"/>
      <c r="J1347" s="2"/>
      <c r="K1347" s="2"/>
      <c r="L1347" s="2"/>
      <c r="M1347" s="2"/>
      <c r="N1347" s="2"/>
      <c r="O1347" s="3"/>
      <c r="P1347" s="4"/>
    </row>
    <row r="1348" spans="1:16" ht="12.75" x14ac:dyDescent="0.2">
      <c r="A1348" s="2"/>
      <c r="B1348" s="2"/>
      <c r="C1348" s="2"/>
      <c r="D1348" s="2"/>
      <c r="E1348" s="2"/>
      <c r="F1348" s="2"/>
      <c r="G1348" s="2"/>
      <c r="H1348" s="2"/>
      <c r="I1348" s="2"/>
      <c r="J1348" s="2"/>
      <c r="K1348" s="2"/>
      <c r="L1348" s="2"/>
      <c r="M1348" s="2"/>
      <c r="N1348" s="2"/>
      <c r="O1348" s="3"/>
      <c r="P1348" s="4"/>
    </row>
    <row r="1349" spans="1:16" ht="12.75" x14ac:dyDescent="0.2">
      <c r="A1349" s="2"/>
      <c r="B1349" s="2"/>
      <c r="C1349" s="2"/>
      <c r="D1349" s="2"/>
      <c r="E1349" s="2"/>
      <c r="F1349" s="2"/>
      <c r="G1349" s="2"/>
      <c r="H1349" s="2"/>
      <c r="I1349" s="2"/>
      <c r="J1349" s="2"/>
      <c r="K1349" s="2"/>
      <c r="L1349" s="2"/>
      <c r="M1349" s="2"/>
      <c r="N1349" s="2"/>
      <c r="O1349" s="3"/>
      <c r="P1349" s="4"/>
    </row>
    <row r="1350" spans="1:16" ht="12.75" x14ac:dyDescent="0.2">
      <c r="A1350" s="2"/>
      <c r="B1350" s="2"/>
      <c r="C1350" s="2"/>
      <c r="D1350" s="2"/>
      <c r="E1350" s="2"/>
      <c r="F1350" s="2"/>
      <c r="G1350" s="2"/>
      <c r="H1350" s="2"/>
      <c r="I1350" s="2"/>
      <c r="J1350" s="2"/>
      <c r="K1350" s="2"/>
      <c r="L1350" s="2"/>
      <c r="M1350" s="2"/>
      <c r="N1350" s="2"/>
      <c r="O1350" s="3"/>
      <c r="P1350" s="4"/>
    </row>
    <row r="1351" spans="1:16" ht="12.75" x14ac:dyDescent="0.2">
      <c r="A1351" s="2"/>
      <c r="B1351" s="2"/>
      <c r="C1351" s="2"/>
      <c r="D1351" s="2"/>
      <c r="E1351" s="2"/>
      <c r="F1351" s="2"/>
      <c r="G1351" s="2"/>
      <c r="H1351" s="2"/>
      <c r="I1351" s="2"/>
      <c r="J1351" s="2"/>
      <c r="K1351" s="2"/>
      <c r="L1351" s="2"/>
      <c r="M1351" s="2"/>
      <c r="N1351" s="2"/>
      <c r="O1351" s="3"/>
      <c r="P1351" s="4"/>
    </row>
    <row r="1352" spans="1:16" ht="12.75" x14ac:dyDescent="0.2">
      <c r="A1352" s="2"/>
      <c r="B1352" s="2"/>
      <c r="C1352" s="2"/>
      <c r="D1352" s="2"/>
      <c r="E1352" s="2"/>
      <c r="F1352" s="2"/>
      <c r="G1352" s="2"/>
      <c r="H1352" s="2"/>
      <c r="I1352" s="2"/>
      <c r="J1352" s="2"/>
      <c r="K1352" s="2"/>
      <c r="L1352" s="2"/>
      <c r="M1352" s="2"/>
      <c r="N1352" s="2"/>
      <c r="O1352" s="3"/>
      <c r="P1352" s="4"/>
    </row>
    <row r="1353" spans="1:16" ht="12.75" x14ac:dyDescent="0.2">
      <c r="A1353" s="2"/>
      <c r="B1353" s="2"/>
      <c r="C1353" s="2"/>
      <c r="D1353" s="2"/>
      <c r="E1353" s="2"/>
      <c r="F1353" s="2"/>
      <c r="G1353" s="2"/>
      <c r="H1353" s="2"/>
      <c r="I1353" s="2"/>
      <c r="J1353" s="2"/>
      <c r="K1353" s="2"/>
      <c r="L1353" s="2"/>
      <c r="M1353" s="2"/>
      <c r="N1353" s="2"/>
      <c r="O1353" s="3"/>
      <c r="P1353" s="4"/>
    </row>
    <row r="1354" spans="1:16" ht="12.75" x14ac:dyDescent="0.2">
      <c r="A1354" s="2"/>
      <c r="B1354" s="2"/>
      <c r="C1354" s="2"/>
      <c r="D1354" s="2"/>
      <c r="E1354" s="2"/>
      <c r="F1354" s="2"/>
      <c r="G1354" s="2"/>
      <c r="H1354" s="2"/>
      <c r="I1354" s="2"/>
      <c r="J1354" s="2"/>
      <c r="K1354" s="2"/>
      <c r="L1354" s="2"/>
      <c r="M1354" s="2"/>
      <c r="N1354" s="2"/>
      <c r="O1354" s="3"/>
      <c r="P1354" s="4"/>
    </row>
    <row r="1355" spans="1:16" ht="12.75" x14ac:dyDescent="0.2">
      <c r="A1355" s="2"/>
      <c r="B1355" s="2"/>
      <c r="C1355" s="2"/>
      <c r="D1355" s="2"/>
      <c r="E1355" s="2"/>
      <c r="F1355" s="2"/>
      <c r="G1355" s="2"/>
      <c r="H1355" s="2"/>
      <c r="I1355" s="2"/>
      <c r="J1355" s="2"/>
      <c r="K1355" s="2"/>
      <c r="L1355" s="2"/>
      <c r="M1355" s="2"/>
      <c r="N1355" s="2"/>
      <c r="O1355" s="3"/>
      <c r="P1355" s="4"/>
    </row>
    <row r="1356" spans="1:16" ht="12.75" x14ac:dyDescent="0.2">
      <c r="A1356" s="2"/>
      <c r="B1356" s="2"/>
      <c r="C1356" s="2"/>
      <c r="D1356" s="2"/>
      <c r="E1356" s="2"/>
      <c r="F1356" s="2"/>
      <c r="G1356" s="2"/>
      <c r="H1356" s="2"/>
      <c r="I1356" s="2"/>
      <c r="J1356" s="2"/>
      <c r="K1356" s="2"/>
      <c r="L1356" s="2"/>
      <c r="M1356" s="2"/>
      <c r="N1356" s="2"/>
      <c r="O1356" s="3"/>
      <c r="P1356" s="4"/>
    </row>
  </sheetData>
  <mergeCells count="115">
    <mergeCell ref="G36:H36"/>
    <mergeCell ref="I36:J36"/>
    <mergeCell ref="K255:L255"/>
    <mergeCell ref="M255:N255"/>
    <mergeCell ref="O255:P255"/>
    <mergeCell ref="Q255:R255"/>
    <mergeCell ref="I212:J212"/>
    <mergeCell ref="K212:L212"/>
    <mergeCell ref="A253:D253"/>
    <mergeCell ref="A254:R254"/>
    <mergeCell ref="A255:B255"/>
    <mergeCell ref="C255:D255"/>
    <mergeCell ref="E255:F255"/>
    <mergeCell ref="G255:H255"/>
    <mergeCell ref="I255:J255"/>
    <mergeCell ref="M212:N212"/>
    <mergeCell ref="O212:P212"/>
    <mergeCell ref="G189:H189"/>
    <mergeCell ref="I189:J189"/>
    <mergeCell ref="A210:D210"/>
    <mergeCell ref="A211:R211"/>
    <mergeCell ref="A212:B212"/>
    <mergeCell ref="C212:D212"/>
    <mergeCell ref="G212:H212"/>
    <mergeCell ref="Q212:R212"/>
    <mergeCell ref="K189:L189"/>
    <mergeCell ref="M189:N189"/>
    <mergeCell ref="O189:P189"/>
    <mergeCell ref="Q189:R189"/>
    <mergeCell ref="G149:H149"/>
    <mergeCell ref="I149:J149"/>
    <mergeCell ref="A187:D187"/>
    <mergeCell ref="A188:R188"/>
    <mergeCell ref="A189:B189"/>
    <mergeCell ref="C189:D189"/>
    <mergeCell ref="E189:F189"/>
    <mergeCell ref="A97:B97"/>
    <mergeCell ref="C97:D97"/>
    <mergeCell ref="E97:F97"/>
    <mergeCell ref="K149:L149"/>
    <mergeCell ref="M149:N149"/>
    <mergeCell ref="O149:P149"/>
    <mergeCell ref="Q149:R149"/>
    <mergeCell ref="G97:H97"/>
    <mergeCell ref="I97:J97"/>
    <mergeCell ref="A147:D147"/>
    <mergeCell ref="A148:R148"/>
    <mergeCell ref="A149:B149"/>
    <mergeCell ref="C149:D149"/>
    <mergeCell ref="E149:F149"/>
    <mergeCell ref="K97:L97"/>
    <mergeCell ref="M97:N97"/>
    <mergeCell ref="O97:P97"/>
    <mergeCell ref="Q97:R97"/>
    <mergeCell ref="A41:D41"/>
    <mergeCell ref="A42:R42"/>
    <mergeCell ref="A43:B43"/>
    <mergeCell ref="C43:D43"/>
    <mergeCell ref="E43:F43"/>
    <mergeCell ref="G43:H43"/>
    <mergeCell ref="I43:J43"/>
    <mergeCell ref="A95:D95"/>
    <mergeCell ref="A96:R96"/>
    <mergeCell ref="K43:L43"/>
    <mergeCell ref="M43:N43"/>
    <mergeCell ref="O43:P43"/>
    <mergeCell ref="Q43:R43"/>
    <mergeCell ref="K36:L36"/>
    <mergeCell ref="M36:N36"/>
    <mergeCell ref="A8:B8"/>
    <mergeCell ref="A9:B9"/>
    <mergeCell ref="C9:D9"/>
    <mergeCell ref="A10:D10"/>
    <mergeCell ref="A11:D11"/>
    <mergeCell ref="A13:D13"/>
    <mergeCell ref="A14:R14"/>
    <mergeCell ref="O15:P15"/>
    <mergeCell ref="Q15:R15"/>
    <mergeCell ref="A15:B15"/>
    <mergeCell ref="C15:D15"/>
    <mergeCell ref="E15:F15"/>
    <mergeCell ref="G15:H15"/>
    <mergeCell ref="I15:J15"/>
    <mergeCell ref="K15:L15"/>
    <mergeCell ref="O36:P36"/>
    <mergeCell ref="Q36:R36"/>
    <mergeCell ref="A34:D34"/>
    <mergeCell ref="A35:R35"/>
    <mergeCell ref="A36:B36"/>
    <mergeCell ref="C36:D36"/>
    <mergeCell ref="E36:F36"/>
    <mergeCell ref="M15:N15"/>
    <mergeCell ref="A1:D1"/>
    <mergeCell ref="E1:H3"/>
    <mergeCell ref="A2:D2"/>
    <mergeCell ref="A3:D3"/>
    <mergeCell ref="C4:D4"/>
    <mergeCell ref="E4:F4"/>
    <mergeCell ref="G4:H4"/>
    <mergeCell ref="E6:F6"/>
    <mergeCell ref="G6:H6"/>
    <mergeCell ref="A4:B4"/>
    <mergeCell ref="A5:B5"/>
    <mergeCell ref="C5:D5"/>
    <mergeCell ref="E5:F5"/>
    <mergeCell ref="G5:H5"/>
    <mergeCell ref="A6:B6"/>
    <mergeCell ref="C6:D6"/>
    <mergeCell ref="A7:B7"/>
    <mergeCell ref="C7:D7"/>
    <mergeCell ref="E7:F7"/>
    <mergeCell ref="G7:H7"/>
    <mergeCell ref="C8:D8"/>
    <mergeCell ref="E8:F8"/>
    <mergeCell ref="G8:H8"/>
  </mergeCells>
  <hyperlinks>
    <hyperlink ref="A4" r:id="rId1" location="3/-61.40/-86.40" xr:uid="{00000000-0004-0000-0000-000000000000}"/>
    <hyperlink ref="C4" r:id="rId2" xr:uid="{00000000-0004-0000-0000-000001000000}"/>
    <hyperlink ref="A5" r:id="rId3" location="3/183.94/113.63/m=215.328,105.031" xr:uid="{00000000-0004-0000-0000-000002000000}"/>
    <hyperlink ref="C5" r:id="rId4" location="2/175.6/97.5" xr:uid="{00000000-0004-0000-0000-000003000000}"/>
    <hyperlink ref="A6" r:id="rId5" location="4/-38.10/-20.26" xr:uid="{00000000-0004-0000-0000-000004000000}"/>
    <hyperlink ref="C6" r:id="rId6" location="3/72.00/77.00" xr:uid="{00000000-0004-0000-0000-000005000000}"/>
    <hyperlink ref="A7" r:id="rId7" location="3/85.06/63.94" xr:uid="{00000000-0004-0000-0000-000006000000}"/>
    <hyperlink ref="C7" r:id="rId8" location="3/-33.94/-46.85" xr:uid="{00000000-0004-0000-0000-000007000000}"/>
    <hyperlink ref="G7" r:id="rId9" xr:uid="{00000000-0004-0000-0000-000008000000}"/>
    <hyperlink ref="A8" r:id="rId10" location="3/7.00/22.00" xr:uid="{00000000-0004-0000-0000-000009000000}"/>
    <hyperlink ref="C8" r:id="rId11" xr:uid="{00000000-0004-0000-0000-00000A000000}"/>
    <hyperlink ref="G8" r:id="rId12" location="Alchemy_Tank_Build_Best_Survivability" xr:uid="{00000000-0004-0000-0000-00000B000000}"/>
    <hyperlink ref="Q16" r:id="rId13" xr:uid="{00000000-0004-0000-0000-00000C000000}"/>
    <hyperlink ref="Q17" r:id="rId14" xr:uid="{00000000-0004-0000-0000-00000D000000}"/>
    <hyperlink ref="Q19" r:id="rId15" xr:uid="{00000000-0004-0000-0000-00000E000000}"/>
    <hyperlink ref="O20" r:id="rId16" xr:uid="{00000000-0004-0000-0000-00000F000000}"/>
    <hyperlink ref="Q21" r:id="rId17" xr:uid="{00000000-0004-0000-0000-000010000000}"/>
    <hyperlink ref="Q22" r:id="rId18" xr:uid="{00000000-0004-0000-0000-000011000000}"/>
    <hyperlink ref="O23" r:id="rId19" xr:uid="{00000000-0004-0000-0000-000012000000}"/>
    <hyperlink ref="O25" r:id="rId20" xr:uid="{00000000-0004-0000-0000-000013000000}"/>
    <hyperlink ref="O26" r:id="rId21" xr:uid="{00000000-0004-0000-0000-000014000000}"/>
    <hyperlink ref="O27" r:id="rId22" xr:uid="{00000000-0004-0000-0000-000015000000}"/>
    <hyperlink ref="Q27" r:id="rId23" xr:uid="{00000000-0004-0000-0000-000016000000}"/>
    <hyperlink ref="O28" r:id="rId24" xr:uid="{00000000-0004-0000-0000-000017000000}"/>
    <hyperlink ref="Q28" r:id="rId25" xr:uid="{00000000-0004-0000-0000-000018000000}"/>
    <hyperlink ref="O29" r:id="rId26" xr:uid="{00000000-0004-0000-0000-000019000000}"/>
    <hyperlink ref="Q29" r:id="rId27" xr:uid="{00000000-0004-0000-0000-00001A000000}"/>
    <hyperlink ref="Q30" r:id="rId28" xr:uid="{00000000-0004-0000-0000-00001B000000}"/>
    <hyperlink ref="Q31" r:id="rId29" xr:uid="{00000000-0004-0000-0000-00001C000000}"/>
    <hyperlink ref="Q32" r:id="rId30" xr:uid="{00000000-0004-0000-0000-00001D000000}"/>
    <hyperlink ref="O37" r:id="rId31" xr:uid="{00000000-0004-0000-0000-00001E000000}"/>
    <hyperlink ref="Q37" r:id="rId32" xr:uid="{00000000-0004-0000-0000-00001F000000}"/>
    <hyperlink ref="O39" r:id="rId33" xr:uid="{00000000-0004-0000-0000-000020000000}"/>
    <hyperlink ref="Q51" r:id="rId34" xr:uid="{00000000-0004-0000-0000-000021000000}"/>
    <hyperlink ref="O52" r:id="rId35" xr:uid="{00000000-0004-0000-0000-000022000000}"/>
    <hyperlink ref="O55" r:id="rId36" xr:uid="{00000000-0004-0000-0000-000023000000}"/>
    <hyperlink ref="Q55" r:id="rId37" xr:uid="{00000000-0004-0000-0000-000024000000}"/>
    <hyperlink ref="Q56" r:id="rId38" xr:uid="{00000000-0004-0000-0000-000025000000}"/>
    <hyperlink ref="Q57" r:id="rId39" xr:uid="{00000000-0004-0000-0000-000026000000}"/>
    <hyperlink ref="O58" r:id="rId40" xr:uid="{00000000-0004-0000-0000-000027000000}"/>
    <hyperlink ref="Q58" r:id="rId41" xr:uid="{00000000-0004-0000-0000-000028000000}"/>
    <hyperlink ref="O59" r:id="rId42" xr:uid="{00000000-0004-0000-0000-000029000000}"/>
    <hyperlink ref="Q59" r:id="rId43" xr:uid="{00000000-0004-0000-0000-00002A000000}"/>
    <hyperlink ref="Q61" r:id="rId44" xr:uid="{00000000-0004-0000-0000-00002B000000}"/>
    <hyperlink ref="Q62" r:id="rId45" xr:uid="{00000000-0004-0000-0000-00002C000000}"/>
    <hyperlink ref="O63" r:id="rId46" xr:uid="{00000000-0004-0000-0000-00002D000000}"/>
    <hyperlink ref="Q63" r:id="rId47" xr:uid="{00000000-0004-0000-0000-00002E000000}"/>
    <hyperlink ref="Q64" r:id="rId48" xr:uid="{00000000-0004-0000-0000-00002F000000}"/>
    <hyperlink ref="O65" r:id="rId49" xr:uid="{00000000-0004-0000-0000-000030000000}"/>
    <hyperlink ref="Q65" r:id="rId50" xr:uid="{00000000-0004-0000-0000-000031000000}"/>
    <hyperlink ref="Q66" r:id="rId51" xr:uid="{00000000-0004-0000-0000-000032000000}"/>
    <hyperlink ref="O67" r:id="rId52" xr:uid="{00000000-0004-0000-0000-000033000000}"/>
    <hyperlink ref="Q67" r:id="rId53" xr:uid="{00000000-0004-0000-0000-000034000000}"/>
    <hyperlink ref="Q68" r:id="rId54" xr:uid="{00000000-0004-0000-0000-000035000000}"/>
    <hyperlink ref="Q69" r:id="rId55" xr:uid="{00000000-0004-0000-0000-000036000000}"/>
    <hyperlink ref="O70" r:id="rId56" xr:uid="{00000000-0004-0000-0000-000037000000}"/>
    <hyperlink ref="Q70" r:id="rId57" xr:uid="{00000000-0004-0000-0000-000038000000}"/>
    <hyperlink ref="O71" r:id="rId58" xr:uid="{00000000-0004-0000-0000-000039000000}"/>
    <hyperlink ref="Q71" r:id="rId59" xr:uid="{00000000-0004-0000-0000-00003A000000}"/>
    <hyperlink ref="O72" r:id="rId60" xr:uid="{00000000-0004-0000-0000-00003B000000}"/>
    <hyperlink ref="Q72" r:id="rId61" xr:uid="{00000000-0004-0000-0000-00003C000000}"/>
    <hyperlink ref="O73" r:id="rId62" xr:uid="{00000000-0004-0000-0000-00003D000000}"/>
    <hyperlink ref="O75" r:id="rId63" xr:uid="{00000000-0004-0000-0000-00003E000000}"/>
    <hyperlink ref="Q75" r:id="rId64" xr:uid="{00000000-0004-0000-0000-00003F000000}"/>
    <hyperlink ref="O76" r:id="rId65" xr:uid="{00000000-0004-0000-0000-000040000000}"/>
    <hyperlink ref="Q76" r:id="rId66" xr:uid="{00000000-0004-0000-0000-000041000000}"/>
    <hyperlink ref="O77" r:id="rId67" xr:uid="{00000000-0004-0000-0000-000042000000}"/>
    <hyperlink ref="Q77" r:id="rId68" xr:uid="{00000000-0004-0000-0000-000043000000}"/>
    <hyperlink ref="O78" r:id="rId69" xr:uid="{00000000-0004-0000-0000-000044000000}"/>
    <hyperlink ref="O79" r:id="rId70" xr:uid="{00000000-0004-0000-0000-000045000000}"/>
    <hyperlink ref="Q79" r:id="rId71" xr:uid="{00000000-0004-0000-0000-000046000000}"/>
    <hyperlink ref="O80" r:id="rId72" xr:uid="{00000000-0004-0000-0000-000047000000}"/>
    <hyperlink ref="Q80" r:id="rId73" xr:uid="{00000000-0004-0000-0000-000048000000}"/>
    <hyperlink ref="O81" r:id="rId74" xr:uid="{00000000-0004-0000-0000-000049000000}"/>
    <hyperlink ref="Q82" r:id="rId75" xr:uid="{00000000-0004-0000-0000-00004A000000}"/>
    <hyperlink ref="Q83" r:id="rId76" xr:uid="{00000000-0004-0000-0000-00004B000000}"/>
    <hyperlink ref="Q84" r:id="rId77" xr:uid="{00000000-0004-0000-0000-00004C000000}"/>
    <hyperlink ref="Q85" r:id="rId78" xr:uid="{00000000-0004-0000-0000-00004D000000}"/>
    <hyperlink ref="Q86" r:id="rId79" xr:uid="{00000000-0004-0000-0000-00004E000000}"/>
    <hyperlink ref="Q91" r:id="rId80" xr:uid="{00000000-0004-0000-0000-00004F000000}"/>
    <hyperlink ref="O92" r:id="rId81" xr:uid="{00000000-0004-0000-0000-000050000000}"/>
    <hyperlink ref="Q92" r:id="rId82" xr:uid="{00000000-0004-0000-0000-000051000000}"/>
    <hyperlink ref="O93" r:id="rId83" xr:uid="{00000000-0004-0000-0000-000052000000}"/>
    <hyperlink ref="Q98" r:id="rId84" xr:uid="{00000000-0004-0000-0000-000053000000}"/>
    <hyperlink ref="Q99" r:id="rId85" xr:uid="{00000000-0004-0000-0000-000054000000}"/>
    <hyperlink ref="O100" r:id="rId86" xr:uid="{00000000-0004-0000-0000-000055000000}"/>
    <hyperlink ref="Q100" r:id="rId87" xr:uid="{00000000-0004-0000-0000-000056000000}"/>
    <hyperlink ref="Q102" r:id="rId88" xr:uid="{00000000-0004-0000-0000-000057000000}"/>
    <hyperlink ref="O104" r:id="rId89" xr:uid="{00000000-0004-0000-0000-000058000000}"/>
    <hyperlink ref="Q104" r:id="rId90" xr:uid="{00000000-0004-0000-0000-000059000000}"/>
    <hyperlink ref="O105" r:id="rId91" xr:uid="{00000000-0004-0000-0000-00005A000000}"/>
    <hyperlink ref="Q105" r:id="rId92" xr:uid="{00000000-0004-0000-0000-00005B000000}"/>
    <hyperlink ref="Q106" r:id="rId93" xr:uid="{00000000-0004-0000-0000-00005C000000}"/>
    <hyperlink ref="O107" r:id="rId94" xr:uid="{00000000-0004-0000-0000-00005D000000}"/>
    <hyperlink ref="Q107" r:id="rId95" xr:uid="{00000000-0004-0000-0000-00005E000000}"/>
    <hyperlink ref="O108" r:id="rId96" xr:uid="{00000000-0004-0000-0000-00005F000000}"/>
    <hyperlink ref="O109" r:id="rId97" xr:uid="{00000000-0004-0000-0000-000060000000}"/>
    <hyperlink ref="Q109" r:id="rId98" xr:uid="{00000000-0004-0000-0000-000061000000}"/>
    <hyperlink ref="O110" r:id="rId99" xr:uid="{00000000-0004-0000-0000-000062000000}"/>
    <hyperlink ref="Q110" r:id="rId100" xr:uid="{00000000-0004-0000-0000-000063000000}"/>
    <hyperlink ref="O111" r:id="rId101" xr:uid="{00000000-0004-0000-0000-000064000000}"/>
    <hyperlink ref="O112" r:id="rId102" xr:uid="{00000000-0004-0000-0000-000065000000}"/>
    <hyperlink ref="O114" r:id="rId103" xr:uid="{00000000-0004-0000-0000-000066000000}"/>
    <hyperlink ref="O115" r:id="rId104" xr:uid="{00000000-0004-0000-0000-000067000000}"/>
    <hyperlink ref="O116" r:id="rId105" xr:uid="{00000000-0004-0000-0000-000068000000}"/>
    <hyperlink ref="Q116" r:id="rId106" xr:uid="{00000000-0004-0000-0000-000069000000}"/>
    <hyperlink ref="Q117" r:id="rId107" xr:uid="{00000000-0004-0000-0000-00006A000000}"/>
    <hyperlink ref="O119" r:id="rId108" xr:uid="{00000000-0004-0000-0000-00006B000000}"/>
    <hyperlink ref="Q119" r:id="rId109" xr:uid="{00000000-0004-0000-0000-00006C000000}"/>
    <hyperlink ref="Q120" r:id="rId110" xr:uid="{00000000-0004-0000-0000-00006D000000}"/>
    <hyperlink ref="O121" r:id="rId111" xr:uid="{00000000-0004-0000-0000-00006E000000}"/>
    <hyperlink ref="Q121" r:id="rId112" xr:uid="{00000000-0004-0000-0000-00006F000000}"/>
    <hyperlink ref="Q122" r:id="rId113" xr:uid="{00000000-0004-0000-0000-000070000000}"/>
    <hyperlink ref="O128" r:id="rId114" xr:uid="{00000000-0004-0000-0000-000071000000}"/>
    <hyperlink ref="O129" r:id="rId115" xr:uid="{00000000-0004-0000-0000-000072000000}"/>
    <hyperlink ref="O131" r:id="rId116" xr:uid="{00000000-0004-0000-0000-000073000000}"/>
    <hyperlink ref="Q131" r:id="rId117" xr:uid="{00000000-0004-0000-0000-000074000000}"/>
    <hyperlink ref="Q132" r:id="rId118" xr:uid="{00000000-0004-0000-0000-000075000000}"/>
    <hyperlink ref="O133" r:id="rId119" xr:uid="{00000000-0004-0000-0000-000076000000}"/>
    <hyperlink ref="Q133" r:id="rId120" xr:uid="{00000000-0004-0000-0000-000077000000}"/>
    <hyperlink ref="Q134" r:id="rId121" xr:uid="{00000000-0004-0000-0000-000078000000}"/>
    <hyperlink ref="O135" r:id="rId122" xr:uid="{00000000-0004-0000-0000-000079000000}"/>
    <hyperlink ref="Q135" r:id="rId123" xr:uid="{00000000-0004-0000-0000-00007A000000}"/>
    <hyperlink ref="Q136" r:id="rId124" xr:uid="{00000000-0004-0000-0000-00007B000000}"/>
    <hyperlink ref="Q137" r:id="rId125" xr:uid="{00000000-0004-0000-0000-00007C000000}"/>
    <hyperlink ref="O138" r:id="rId126" xr:uid="{00000000-0004-0000-0000-00007D000000}"/>
    <hyperlink ref="O139" r:id="rId127" xr:uid="{00000000-0004-0000-0000-00007E000000}"/>
    <hyperlink ref="Q141" r:id="rId128" xr:uid="{00000000-0004-0000-0000-00007F000000}"/>
    <hyperlink ref="O142" r:id="rId129" xr:uid="{00000000-0004-0000-0000-000080000000}"/>
    <hyperlink ref="Q142" r:id="rId130" xr:uid="{00000000-0004-0000-0000-000081000000}"/>
    <hyperlink ref="O143" r:id="rId131" xr:uid="{00000000-0004-0000-0000-000082000000}"/>
    <hyperlink ref="Q143" r:id="rId132" xr:uid="{00000000-0004-0000-0000-000083000000}"/>
    <hyperlink ref="O144" r:id="rId133" xr:uid="{00000000-0004-0000-0000-000084000000}"/>
    <hyperlink ref="Q144" r:id="rId134" xr:uid="{00000000-0004-0000-0000-000085000000}"/>
    <hyperlink ref="O145" r:id="rId135" xr:uid="{00000000-0004-0000-0000-000086000000}"/>
    <hyperlink ref="Q150" r:id="rId136" xr:uid="{00000000-0004-0000-0000-000087000000}"/>
    <hyperlink ref="O151" r:id="rId137" xr:uid="{00000000-0004-0000-0000-000088000000}"/>
    <hyperlink ref="Q151" r:id="rId138" xr:uid="{00000000-0004-0000-0000-000089000000}"/>
    <hyperlink ref="Q154" r:id="rId139" xr:uid="{00000000-0004-0000-0000-00008A000000}"/>
    <hyperlink ref="O155" r:id="rId140" xr:uid="{00000000-0004-0000-0000-00008B000000}"/>
    <hyperlink ref="Q156" r:id="rId141" xr:uid="{00000000-0004-0000-0000-00008C000000}"/>
    <hyperlink ref="O157" r:id="rId142" xr:uid="{00000000-0004-0000-0000-00008D000000}"/>
    <hyperlink ref="Q158" r:id="rId143" xr:uid="{00000000-0004-0000-0000-00008E000000}"/>
    <hyperlink ref="Q160" r:id="rId144" xr:uid="{00000000-0004-0000-0000-00008F000000}"/>
    <hyperlink ref="O161" r:id="rId145" xr:uid="{00000000-0004-0000-0000-000090000000}"/>
    <hyperlink ref="O163" r:id="rId146" xr:uid="{00000000-0004-0000-0000-000091000000}"/>
    <hyperlink ref="Q163" r:id="rId147" xr:uid="{00000000-0004-0000-0000-000092000000}"/>
    <hyperlink ref="Q164" r:id="rId148" xr:uid="{00000000-0004-0000-0000-000093000000}"/>
    <hyperlink ref="O165" r:id="rId149" xr:uid="{00000000-0004-0000-0000-000094000000}"/>
    <hyperlink ref="Q165" r:id="rId150" xr:uid="{00000000-0004-0000-0000-000095000000}"/>
    <hyperlink ref="O166" r:id="rId151" xr:uid="{00000000-0004-0000-0000-000096000000}"/>
    <hyperlink ref="Q166" r:id="rId152" xr:uid="{00000000-0004-0000-0000-000097000000}"/>
    <hyperlink ref="O168" r:id="rId153" xr:uid="{00000000-0004-0000-0000-000098000000}"/>
    <hyperlink ref="Q168" r:id="rId154" xr:uid="{00000000-0004-0000-0000-000099000000}"/>
    <hyperlink ref="O170" r:id="rId155" xr:uid="{00000000-0004-0000-0000-00009A000000}"/>
    <hyperlink ref="O171" r:id="rId156" xr:uid="{00000000-0004-0000-0000-00009B000000}"/>
    <hyperlink ref="O172" r:id="rId157" xr:uid="{00000000-0004-0000-0000-00009C000000}"/>
    <hyperlink ref="O174" r:id="rId158" xr:uid="{00000000-0004-0000-0000-00009D000000}"/>
    <hyperlink ref="O175" r:id="rId159" xr:uid="{00000000-0004-0000-0000-00009E000000}"/>
    <hyperlink ref="O177" r:id="rId160" xr:uid="{00000000-0004-0000-0000-00009F000000}"/>
    <hyperlink ref="Q178" r:id="rId161" xr:uid="{00000000-0004-0000-0000-0000A0000000}"/>
    <hyperlink ref="O179" r:id="rId162" xr:uid="{00000000-0004-0000-0000-0000A1000000}"/>
    <hyperlink ref="O180" r:id="rId163" xr:uid="{00000000-0004-0000-0000-0000A2000000}"/>
    <hyperlink ref="Q180" r:id="rId164" xr:uid="{00000000-0004-0000-0000-0000A3000000}"/>
    <hyperlink ref="O181" r:id="rId165" xr:uid="{00000000-0004-0000-0000-0000A4000000}"/>
    <hyperlink ref="Q181" r:id="rId166" xr:uid="{00000000-0004-0000-0000-0000A5000000}"/>
    <hyperlink ref="O182" r:id="rId167" xr:uid="{00000000-0004-0000-0000-0000A6000000}"/>
    <hyperlink ref="Q182" r:id="rId168" xr:uid="{00000000-0004-0000-0000-0000A7000000}"/>
    <hyperlink ref="O183" r:id="rId169" xr:uid="{00000000-0004-0000-0000-0000A8000000}"/>
    <hyperlink ref="Q183" r:id="rId170" xr:uid="{00000000-0004-0000-0000-0000A9000000}"/>
    <hyperlink ref="O184" r:id="rId171" xr:uid="{00000000-0004-0000-0000-0000AA000000}"/>
    <hyperlink ref="Q184" r:id="rId172" xr:uid="{00000000-0004-0000-0000-0000AB000000}"/>
    <hyperlink ref="O190" r:id="rId173" xr:uid="{00000000-0004-0000-0000-0000AC000000}"/>
    <hyperlink ref="O192" r:id="rId174" xr:uid="{00000000-0004-0000-0000-0000AD000000}"/>
    <hyperlink ref="Q193" r:id="rId175" xr:uid="{00000000-0004-0000-0000-0000AE000000}"/>
    <hyperlink ref="Q194" r:id="rId176" xr:uid="{00000000-0004-0000-0000-0000AF000000}"/>
    <hyperlink ref="Q195" r:id="rId177" xr:uid="{00000000-0004-0000-0000-0000B0000000}"/>
    <hyperlink ref="Q196" r:id="rId178" xr:uid="{00000000-0004-0000-0000-0000B1000000}"/>
    <hyperlink ref="O197" r:id="rId179" xr:uid="{00000000-0004-0000-0000-0000B2000000}"/>
    <hyperlink ref="Q197" r:id="rId180" xr:uid="{00000000-0004-0000-0000-0000B3000000}"/>
    <hyperlink ref="Q198" r:id="rId181" xr:uid="{00000000-0004-0000-0000-0000B4000000}"/>
    <hyperlink ref="O199" r:id="rId182" xr:uid="{00000000-0004-0000-0000-0000B5000000}"/>
    <hyperlink ref="Q199" r:id="rId183" xr:uid="{00000000-0004-0000-0000-0000B6000000}"/>
    <hyperlink ref="Q200" r:id="rId184" xr:uid="{00000000-0004-0000-0000-0000B7000000}"/>
    <hyperlink ref="O201" r:id="rId185" xr:uid="{00000000-0004-0000-0000-0000B8000000}"/>
    <hyperlink ref="Q201" r:id="rId186" xr:uid="{00000000-0004-0000-0000-0000B9000000}"/>
    <hyperlink ref="O202" r:id="rId187" xr:uid="{00000000-0004-0000-0000-0000BA000000}"/>
    <hyperlink ref="Q202" r:id="rId188" xr:uid="{00000000-0004-0000-0000-0000BB000000}"/>
    <hyperlink ref="O203" r:id="rId189" xr:uid="{00000000-0004-0000-0000-0000BC000000}"/>
    <hyperlink ref="Q203" r:id="rId190" xr:uid="{00000000-0004-0000-0000-0000BD000000}"/>
    <hyperlink ref="O204" r:id="rId191" xr:uid="{00000000-0004-0000-0000-0000BE000000}"/>
    <hyperlink ref="Q204" r:id="rId192" xr:uid="{00000000-0004-0000-0000-0000BF000000}"/>
    <hyperlink ref="O205" r:id="rId193" xr:uid="{00000000-0004-0000-0000-0000C0000000}"/>
    <hyperlink ref="Q205" r:id="rId194" xr:uid="{00000000-0004-0000-0000-0000C1000000}"/>
    <hyperlink ref="Q206" r:id="rId195" xr:uid="{00000000-0004-0000-0000-0000C2000000}"/>
    <hyperlink ref="Q207" r:id="rId196" xr:uid="{00000000-0004-0000-0000-0000C3000000}"/>
    <hyperlink ref="O213" r:id="rId197" xr:uid="{00000000-0004-0000-0000-0000C4000000}"/>
    <hyperlink ref="Q213" r:id="rId198" xr:uid="{00000000-0004-0000-0000-0000C5000000}"/>
    <hyperlink ref="K214" r:id="rId199" xr:uid="{00000000-0004-0000-0000-0000C6000000}"/>
    <hyperlink ref="Q214" r:id="rId200" xr:uid="{00000000-0004-0000-0000-0000C7000000}"/>
    <hyperlink ref="Q216" r:id="rId201" xr:uid="{00000000-0004-0000-0000-0000C8000000}"/>
    <hyperlink ref="Q217" r:id="rId202" xr:uid="{00000000-0004-0000-0000-0000C9000000}"/>
    <hyperlink ref="O218" r:id="rId203" xr:uid="{00000000-0004-0000-0000-0000CA000000}"/>
    <hyperlink ref="Q218" r:id="rId204" xr:uid="{00000000-0004-0000-0000-0000CB000000}"/>
    <hyperlink ref="O219" r:id="rId205" xr:uid="{00000000-0004-0000-0000-0000CC000000}"/>
    <hyperlink ref="Q219" r:id="rId206" xr:uid="{00000000-0004-0000-0000-0000CD000000}"/>
    <hyperlink ref="Q220" r:id="rId207" xr:uid="{00000000-0004-0000-0000-0000CE000000}"/>
    <hyperlink ref="Q222" r:id="rId208" xr:uid="{00000000-0004-0000-0000-0000CF000000}"/>
    <hyperlink ref="Q223" r:id="rId209" xr:uid="{00000000-0004-0000-0000-0000D0000000}"/>
    <hyperlink ref="Q224" r:id="rId210" xr:uid="{00000000-0004-0000-0000-0000D1000000}"/>
    <hyperlink ref="Q225" r:id="rId211" xr:uid="{00000000-0004-0000-0000-0000D2000000}"/>
    <hyperlink ref="O226" r:id="rId212" xr:uid="{00000000-0004-0000-0000-0000D3000000}"/>
    <hyperlink ref="Q227" r:id="rId213" xr:uid="{00000000-0004-0000-0000-0000D4000000}"/>
    <hyperlink ref="O229" r:id="rId214" xr:uid="{00000000-0004-0000-0000-0000D5000000}"/>
    <hyperlink ref="O231" r:id="rId215" xr:uid="{00000000-0004-0000-0000-0000D6000000}"/>
    <hyperlink ref="O237" r:id="rId216" xr:uid="{00000000-0004-0000-0000-0000D7000000}"/>
    <hyperlink ref="O238" r:id="rId217" xr:uid="{00000000-0004-0000-0000-0000D8000000}"/>
    <hyperlink ref="O240" r:id="rId218" xr:uid="{00000000-0004-0000-0000-0000D9000000}"/>
    <hyperlink ref="O241" r:id="rId219" xr:uid="{00000000-0004-0000-0000-0000DA000000}"/>
    <hyperlink ref="O242" r:id="rId220" xr:uid="{00000000-0004-0000-0000-0000DB000000}"/>
    <hyperlink ref="O243" r:id="rId221" xr:uid="{00000000-0004-0000-0000-0000DC000000}"/>
    <hyperlink ref="O244" r:id="rId222" xr:uid="{00000000-0004-0000-0000-0000DD000000}"/>
    <hyperlink ref="O245" r:id="rId223" xr:uid="{00000000-0004-0000-0000-0000DE000000}"/>
    <hyperlink ref="O246" r:id="rId224" xr:uid="{00000000-0004-0000-0000-0000DF000000}"/>
    <hyperlink ref="Q246" r:id="rId225" xr:uid="{00000000-0004-0000-0000-0000E0000000}"/>
    <hyperlink ref="O247" r:id="rId226" xr:uid="{00000000-0004-0000-0000-0000E1000000}"/>
    <hyperlink ref="O248" r:id="rId227" xr:uid="{00000000-0004-0000-0000-0000E2000000}"/>
    <hyperlink ref="O249" r:id="rId228" xr:uid="{00000000-0004-0000-0000-0000E3000000}"/>
    <hyperlink ref="O250" r:id="rId229" xr:uid="{00000000-0004-0000-0000-0000E4000000}"/>
    <hyperlink ref="O251" r:id="rId230" xr:uid="{00000000-0004-0000-0000-0000E5000000}"/>
    <hyperlink ref="Q251" r:id="rId231" xr:uid="{00000000-0004-0000-0000-0000E6000000}"/>
    <hyperlink ref="Q256" r:id="rId232" xr:uid="{00000000-0004-0000-0000-0000E7000000}"/>
    <hyperlink ref="O257" r:id="rId233" xr:uid="{00000000-0004-0000-0000-0000E8000000}"/>
    <hyperlink ref="Q257" r:id="rId234" xr:uid="{00000000-0004-0000-0000-0000E9000000}"/>
    <hyperlink ref="O258" r:id="rId235" xr:uid="{00000000-0004-0000-0000-0000EA000000}"/>
    <hyperlink ref="O259" r:id="rId236" xr:uid="{00000000-0004-0000-0000-0000EB000000}"/>
    <hyperlink ref="O260" r:id="rId237" xr:uid="{00000000-0004-0000-0000-0000EC000000}"/>
    <hyperlink ref="O261" r:id="rId238" xr:uid="{00000000-0004-0000-0000-0000ED000000}"/>
    <hyperlink ref="O263" r:id="rId239" xr:uid="{00000000-0004-0000-0000-0000EE000000}"/>
    <hyperlink ref="O264" r:id="rId240" xr:uid="{00000000-0004-0000-0000-0000EF000000}"/>
    <hyperlink ref="O265" r:id="rId241" xr:uid="{00000000-0004-0000-0000-0000F0000000}"/>
    <hyperlink ref="Q266" r:id="rId242" xr:uid="{00000000-0004-0000-0000-0000F1000000}"/>
    <hyperlink ref="Q267" r:id="rId243" xr:uid="{00000000-0004-0000-0000-0000F2000000}"/>
    <hyperlink ref="Q268" r:id="rId244" xr:uid="{00000000-0004-0000-0000-0000F3000000}"/>
    <hyperlink ref="O269" r:id="rId245" xr:uid="{00000000-0004-0000-0000-0000F4000000}"/>
    <hyperlink ref="Q269" r:id="rId246" xr:uid="{00000000-0004-0000-0000-0000F5000000}"/>
    <hyperlink ref="O270" r:id="rId247" xr:uid="{00000000-0004-0000-0000-0000F6000000}"/>
    <hyperlink ref="O271" r:id="rId248" xr:uid="{00000000-0004-0000-0000-0000F7000000}"/>
    <hyperlink ref="O273" r:id="rId249" xr:uid="{00000000-0004-0000-0000-0000F8000000}"/>
    <hyperlink ref="O274" r:id="rId250" xr:uid="{00000000-0004-0000-0000-0000F9000000}"/>
    <hyperlink ref="O275" r:id="rId251" xr:uid="{00000000-0004-0000-0000-0000FA000000}"/>
    <hyperlink ref="O276" r:id="rId252" xr:uid="{00000000-0004-0000-0000-0000FB000000}"/>
    <hyperlink ref="Q276" r:id="rId253" xr:uid="{00000000-0004-0000-0000-0000FC000000}"/>
    <hyperlink ref="Q277" r:id="rId254" xr:uid="{00000000-0004-0000-0000-0000FD000000}"/>
    <hyperlink ref="Q278" r:id="rId255" xr:uid="{00000000-0004-0000-0000-0000FE000000}"/>
    <hyperlink ref="O279" r:id="rId256" xr:uid="{00000000-0004-0000-0000-0000FF000000}"/>
    <hyperlink ref="Q279" r:id="rId257" xr:uid="{00000000-0004-0000-0000-000000010000}"/>
    <hyperlink ref="O280" r:id="rId258" xr:uid="{00000000-0004-0000-0000-000001010000}"/>
    <hyperlink ref="O282" r:id="rId259" xr:uid="{00000000-0004-0000-0000-000002010000}"/>
    <hyperlink ref="O283" r:id="rId260" xr:uid="{00000000-0004-0000-0000-000003010000}"/>
    <hyperlink ref="O285" r:id="rId261" xr:uid="{00000000-0004-0000-0000-000004010000}"/>
    <hyperlink ref="O286" r:id="rId262" xr:uid="{00000000-0004-0000-0000-000005010000}"/>
    <hyperlink ref="O287" r:id="rId263" xr:uid="{00000000-0004-0000-0000-000006010000}"/>
    <hyperlink ref="Q293" r:id="rId264" xr:uid="{00000000-0004-0000-0000-000007010000}"/>
    <hyperlink ref="O294" r:id="rId265" xr:uid="{00000000-0004-0000-0000-000008010000}"/>
    <hyperlink ref="O295" r:id="rId266" xr:uid="{00000000-0004-0000-0000-000009010000}"/>
    <hyperlink ref="O296" r:id="rId267" xr:uid="{00000000-0004-0000-0000-00000A010000}"/>
    <hyperlink ref="O299" r:id="rId268" xr:uid="{00000000-0004-0000-0000-00000B010000}"/>
    <hyperlink ref="O301" r:id="rId269" xr:uid="{00000000-0004-0000-0000-00000C010000}"/>
    <hyperlink ref="Q302" r:id="rId270" xr:uid="{00000000-0004-0000-0000-00000D010000}"/>
    <hyperlink ref="O303" r:id="rId271" xr:uid="{00000000-0004-0000-0000-00000E010000}"/>
    <hyperlink ref="Q303" r:id="rId272" xr:uid="{00000000-0004-0000-0000-00000F010000}"/>
    <hyperlink ref="Q305" r:id="rId273" location=":~:text=The%20Musicians%20of%20Blaviken%20are,is%20standing%20on%20a%20donkey." xr:uid="{00000000-0004-0000-0000-000010010000}"/>
    <hyperlink ref="O306" r:id="rId274" xr:uid="{00000000-0004-0000-0000-000011010000}"/>
    <hyperlink ref="O308" r:id="rId275" xr:uid="{00000000-0004-0000-0000-000012010000}"/>
    <hyperlink ref="O310" r:id="rId276" xr:uid="{00000000-0004-0000-0000-000013010000}"/>
    <hyperlink ref="Q310" r:id="rId277" xr:uid="{00000000-0004-0000-0000-000014010000}"/>
    <hyperlink ref="O311" r:id="rId278" xr:uid="{00000000-0004-0000-0000-000015010000}"/>
    <hyperlink ref="O313" r:id="rId279" xr:uid="{00000000-0004-0000-0000-000016010000}"/>
    <hyperlink ref="O314" r:id="rId280" xr:uid="{00000000-0004-0000-0000-000017010000}"/>
    <hyperlink ref="O315" r:id="rId281" xr:uid="{00000000-0004-0000-0000-000018010000}"/>
    <hyperlink ref="O316" r:id="rId282" xr:uid="{00000000-0004-0000-0000-000019010000}"/>
    <hyperlink ref="Q316" r:id="rId283" xr:uid="{00000000-0004-0000-0000-00001A010000}"/>
    <hyperlink ref="O317" r:id="rId284" xr:uid="{00000000-0004-0000-0000-00001B010000}"/>
    <hyperlink ref="O322" r:id="rId285" xr:uid="{00000000-0004-0000-0000-00001C010000}"/>
    <hyperlink ref="O323" r:id="rId286" xr:uid="{00000000-0004-0000-0000-00001D010000}"/>
    <hyperlink ref="O324" r:id="rId287" xr:uid="{00000000-0004-0000-0000-00001E010000}"/>
    <hyperlink ref="Q324" r:id="rId288" xr:uid="{00000000-0004-0000-0000-00001F010000}"/>
    <hyperlink ref="O325" r:id="rId289" xr:uid="{00000000-0004-0000-0000-000020010000}"/>
    <hyperlink ref="Q325" r:id="rId290" xr:uid="{00000000-0004-0000-0000-000021010000}"/>
    <hyperlink ref="O326" r:id="rId291" xr:uid="{00000000-0004-0000-0000-000022010000}"/>
    <hyperlink ref="Q326" r:id="rId292" xr:uid="{00000000-0004-0000-0000-000023010000}"/>
    <hyperlink ref="O327" r:id="rId293" xr:uid="{00000000-0004-0000-0000-000024010000}"/>
    <hyperlink ref="Q327" r:id="rId294" xr:uid="{00000000-0004-0000-0000-000025010000}"/>
    <hyperlink ref="O328" r:id="rId295" xr:uid="{00000000-0004-0000-0000-000026010000}"/>
    <hyperlink ref="Q328" r:id="rId296" xr:uid="{00000000-0004-0000-0000-000027010000}"/>
    <hyperlink ref="O329" r:id="rId297" xr:uid="{00000000-0004-0000-0000-000028010000}"/>
    <hyperlink ref="Q329" r:id="rId298" xr:uid="{00000000-0004-0000-0000-000029010000}"/>
    <hyperlink ref="O330" r:id="rId299" xr:uid="{00000000-0004-0000-0000-00002A010000}"/>
  </hyperlinks>
  <pageMargins left="0.7" right="0.7" top="0.75" bottom="0.75" header="0.3" footer="0.3"/>
  <tableParts count="1">
    <tablePart r:id="rId30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935"/>
  <sheetViews>
    <sheetView tabSelected="1" workbookViewId="0">
      <pane ySplit="1" topLeftCell="A868" activePane="bottomLeft" state="frozen"/>
      <selection pane="bottomLeft" activeCell="B848" sqref="B848:B850"/>
    </sheetView>
  </sheetViews>
  <sheetFormatPr defaultColWidth="12.5703125" defaultRowHeight="15.75" customHeight="1" x14ac:dyDescent="0.2"/>
  <cols>
    <col min="1" max="1" width="29.5703125" customWidth="1"/>
    <col min="2" max="2" width="47.42578125" customWidth="1"/>
    <col min="3" max="3" width="19.85546875" bestFit="1" customWidth="1"/>
    <col min="4" max="4" width="44.7109375" style="764" customWidth="1"/>
    <col min="5" max="5" width="39.28515625" style="764" customWidth="1"/>
    <col min="6" max="6" width="27.28515625" bestFit="1" customWidth="1"/>
    <col min="7" max="7" width="20" customWidth="1"/>
    <col min="8" max="8" width="20.85546875" customWidth="1"/>
    <col min="9" max="9" width="17.42578125" customWidth="1"/>
  </cols>
  <sheetData>
    <row r="1" spans="1:6" ht="17.25" thickTop="1" thickBot="1" x14ac:dyDescent="0.25">
      <c r="A1" s="758" t="s">
        <v>3745</v>
      </c>
      <c r="B1" s="757" t="s">
        <v>3746</v>
      </c>
      <c r="C1" s="755" t="s">
        <v>3747</v>
      </c>
      <c r="D1" s="1124" t="s">
        <v>3748</v>
      </c>
      <c r="E1" s="1124"/>
      <c r="F1" s="756" t="s">
        <v>3749</v>
      </c>
    </row>
    <row r="2" spans="1:6" ht="13.5" thickTop="1" x14ac:dyDescent="0.2">
      <c r="A2" s="1039" t="s">
        <v>1046</v>
      </c>
      <c r="B2" s="1040" t="s">
        <v>27</v>
      </c>
      <c r="C2" s="1041" t="b">
        <v>0</v>
      </c>
      <c r="D2" s="943" t="s">
        <v>1054</v>
      </c>
      <c r="E2" s="944"/>
      <c r="F2" s="219" t="b">
        <v>0</v>
      </c>
    </row>
    <row r="3" spans="1:6" ht="12.75" x14ac:dyDescent="0.2">
      <c r="A3" s="885"/>
      <c r="B3" s="903"/>
      <c r="C3" s="887"/>
      <c r="D3" s="858" t="s">
        <v>1055</v>
      </c>
      <c r="E3" s="859"/>
      <c r="F3" s="220" t="b">
        <v>0</v>
      </c>
    </row>
    <row r="4" spans="1:6" ht="12.75" x14ac:dyDescent="0.2">
      <c r="A4" s="885"/>
      <c r="B4" s="903"/>
      <c r="C4" s="887"/>
      <c r="D4" s="897" t="s">
        <v>1056</v>
      </c>
      <c r="E4" s="898"/>
      <c r="F4" s="221" t="b">
        <v>0</v>
      </c>
    </row>
    <row r="5" spans="1:6" ht="12.75" x14ac:dyDescent="0.2">
      <c r="A5" s="885"/>
      <c r="B5" s="903"/>
      <c r="C5" s="887"/>
      <c r="D5" s="1026" t="s">
        <v>3750</v>
      </c>
      <c r="E5" s="1027"/>
      <c r="F5" s="222" t="b">
        <v>0</v>
      </c>
    </row>
    <row r="6" spans="1:6" ht="12.75" x14ac:dyDescent="0.2">
      <c r="A6" s="885"/>
      <c r="B6" s="903"/>
      <c r="C6" s="887"/>
      <c r="D6" s="854" t="s">
        <v>1057</v>
      </c>
      <c r="E6" s="855"/>
      <c r="F6" s="221" t="b">
        <v>0</v>
      </c>
    </row>
    <row r="7" spans="1:6" ht="12.75" x14ac:dyDescent="0.2">
      <c r="A7" s="885"/>
      <c r="B7" s="903"/>
      <c r="C7" s="887"/>
      <c r="D7" s="860" t="s">
        <v>58</v>
      </c>
      <c r="E7" s="861"/>
      <c r="F7" s="222" t="b">
        <v>0</v>
      </c>
    </row>
    <row r="8" spans="1:6" ht="12.75" x14ac:dyDescent="0.2">
      <c r="A8" s="885"/>
      <c r="B8" s="903"/>
      <c r="C8" s="887"/>
      <c r="D8" s="854" t="s">
        <v>60</v>
      </c>
      <c r="E8" s="855"/>
      <c r="F8" s="223" t="b">
        <v>0</v>
      </c>
    </row>
    <row r="9" spans="1:6" ht="12.75" x14ac:dyDescent="0.2">
      <c r="A9" s="885"/>
      <c r="B9" s="903"/>
      <c r="C9" s="887"/>
      <c r="D9" s="858" t="s">
        <v>1058</v>
      </c>
      <c r="E9" s="859"/>
      <c r="F9" s="222" t="b">
        <v>0</v>
      </c>
    </row>
    <row r="10" spans="1:6" ht="12.75" x14ac:dyDescent="0.2">
      <c r="A10" s="885"/>
      <c r="B10" s="904"/>
      <c r="C10" s="906"/>
      <c r="D10" s="895" t="s">
        <v>53</v>
      </c>
      <c r="E10" s="896"/>
      <c r="F10" s="224" t="b">
        <v>0</v>
      </c>
    </row>
    <row r="11" spans="1:6" ht="12.75" x14ac:dyDescent="0.2">
      <c r="A11" s="936" t="s">
        <v>1048</v>
      </c>
      <c r="B11" s="914" t="s">
        <v>1059</v>
      </c>
      <c r="C11" s="905" t="b">
        <v>0</v>
      </c>
      <c r="D11" s="839" t="s">
        <v>1060</v>
      </c>
      <c r="E11" s="840"/>
      <c r="F11" s="220" t="b">
        <v>0</v>
      </c>
    </row>
    <row r="12" spans="1:6" ht="12.75" x14ac:dyDescent="0.2">
      <c r="A12" s="936"/>
      <c r="B12" s="886"/>
      <c r="C12" s="887"/>
      <c r="D12" s="1046" t="s">
        <v>34</v>
      </c>
      <c r="E12" s="1047"/>
      <c r="F12" s="227" t="b">
        <v>0</v>
      </c>
    </row>
    <row r="13" spans="1:6" ht="12.75" x14ac:dyDescent="0.2">
      <c r="A13" s="936"/>
      <c r="B13" s="886"/>
      <c r="C13" s="887"/>
      <c r="D13" s="860" t="s">
        <v>1061</v>
      </c>
      <c r="E13" s="861"/>
      <c r="F13" s="228" t="b">
        <v>0</v>
      </c>
    </row>
    <row r="14" spans="1:6" ht="12.75" x14ac:dyDescent="0.2">
      <c r="A14" s="936"/>
      <c r="B14" s="886"/>
      <c r="C14" s="887"/>
      <c r="D14" s="1046" t="s">
        <v>40</v>
      </c>
      <c r="E14" s="1047"/>
      <c r="F14" s="227" t="b">
        <v>0</v>
      </c>
    </row>
    <row r="15" spans="1:6" ht="12.75" x14ac:dyDescent="0.2">
      <c r="A15" s="936"/>
      <c r="B15" s="886"/>
      <c r="C15" s="887"/>
      <c r="D15" s="860" t="s">
        <v>1062</v>
      </c>
      <c r="E15" s="861"/>
      <c r="F15" s="228" t="b">
        <v>0</v>
      </c>
    </row>
    <row r="16" spans="1:6" ht="12.75" x14ac:dyDescent="0.2">
      <c r="A16" s="936"/>
      <c r="B16" s="886"/>
      <c r="C16" s="887"/>
      <c r="D16" s="939" t="s">
        <v>1063</v>
      </c>
      <c r="E16" s="940"/>
      <c r="F16" s="227" t="b">
        <v>0</v>
      </c>
    </row>
    <row r="17" spans="1:6" ht="12.75" x14ac:dyDescent="0.2">
      <c r="A17" s="936"/>
      <c r="B17" s="886"/>
      <c r="C17" s="887"/>
      <c r="D17" s="1048" t="s">
        <v>1064</v>
      </c>
      <c r="E17" s="1049"/>
      <c r="F17" s="220" t="b">
        <v>0</v>
      </c>
    </row>
    <row r="18" spans="1:6" ht="12.75" x14ac:dyDescent="0.2">
      <c r="A18" s="936"/>
      <c r="B18" s="886"/>
      <c r="C18" s="887"/>
      <c r="D18" s="862" t="s">
        <v>1065</v>
      </c>
      <c r="E18" s="863"/>
      <c r="F18" s="223" t="b">
        <v>0</v>
      </c>
    </row>
    <row r="19" spans="1:6" ht="12.75" x14ac:dyDescent="0.2">
      <c r="A19" s="936"/>
      <c r="B19" s="886"/>
      <c r="C19" s="887"/>
      <c r="D19" s="860" t="s">
        <v>1066</v>
      </c>
      <c r="E19" s="861"/>
      <c r="F19" s="222" t="b">
        <v>0</v>
      </c>
    </row>
    <row r="20" spans="1:6" ht="12.75" x14ac:dyDescent="0.2">
      <c r="A20" s="936"/>
      <c r="B20" s="886"/>
      <c r="C20" s="887"/>
      <c r="D20" s="862" t="s">
        <v>1067</v>
      </c>
      <c r="E20" s="863"/>
      <c r="F20" s="223" t="b">
        <v>0</v>
      </c>
    </row>
    <row r="21" spans="1:6" ht="12.75" x14ac:dyDescent="0.2">
      <c r="A21" s="936"/>
      <c r="B21" s="924"/>
      <c r="C21" s="906"/>
      <c r="D21" s="850" t="s">
        <v>75</v>
      </c>
      <c r="E21" s="851"/>
      <c r="F21" s="229" t="b">
        <v>0</v>
      </c>
    </row>
    <row r="22" spans="1:6" ht="12.75" x14ac:dyDescent="0.2">
      <c r="A22" s="225" t="s">
        <v>1048</v>
      </c>
      <c r="B22" s="230" t="s">
        <v>54</v>
      </c>
      <c r="C22" s="231" t="b">
        <v>0</v>
      </c>
      <c r="D22" s="900" t="s">
        <v>1068</v>
      </c>
      <c r="E22" s="901"/>
      <c r="F22" s="223" t="b">
        <v>0</v>
      </c>
    </row>
    <row r="23" spans="1:6" ht="12.75" x14ac:dyDescent="0.2">
      <c r="A23" s="936" t="s">
        <v>1048</v>
      </c>
      <c r="B23" s="1037" t="s">
        <v>28</v>
      </c>
      <c r="C23" s="1038" t="b">
        <v>0</v>
      </c>
      <c r="D23" s="858" t="s">
        <v>1068</v>
      </c>
      <c r="E23" s="859"/>
      <c r="F23" s="222" t="b">
        <v>0</v>
      </c>
    </row>
    <row r="24" spans="1:6" ht="12.75" x14ac:dyDescent="0.2">
      <c r="A24" s="936"/>
      <c r="B24" s="1037"/>
      <c r="C24" s="1038"/>
      <c r="D24" s="854" t="s">
        <v>1069</v>
      </c>
      <c r="E24" s="855"/>
      <c r="F24" s="223" t="b">
        <v>0</v>
      </c>
    </row>
    <row r="25" spans="1:6" ht="12.75" x14ac:dyDescent="0.2">
      <c r="A25" s="936"/>
      <c r="B25" s="1037"/>
      <c r="C25" s="1038"/>
      <c r="D25" s="858" t="s">
        <v>1070</v>
      </c>
      <c r="E25" s="859"/>
      <c r="F25" s="222" t="b">
        <v>0</v>
      </c>
    </row>
    <row r="26" spans="1:6" ht="12.75" x14ac:dyDescent="0.2">
      <c r="A26" s="225" t="s">
        <v>1048</v>
      </c>
      <c r="B26" s="230" t="s">
        <v>51</v>
      </c>
      <c r="C26" s="231" t="b">
        <v>0</v>
      </c>
      <c r="D26" s="854" t="s">
        <v>1068</v>
      </c>
      <c r="E26" s="855"/>
      <c r="F26" s="223" t="b">
        <v>0</v>
      </c>
    </row>
    <row r="27" spans="1:6" ht="12.75" x14ac:dyDescent="0.2">
      <c r="A27" s="936" t="s">
        <v>1048</v>
      </c>
      <c r="B27" s="1037" t="s">
        <v>42</v>
      </c>
      <c r="C27" s="1038" t="b">
        <v>0</v>
      </c>
      <c r="D27" s="858" t="s">
        <v>1068</v>
      </c>
      <c r="E27" s="859"/>
      <c r="F27" s="222" t="b">
        <v>0</v>
      </c>
    </row>
    <row r="28" spans="1:6" ht="12.75" x14ac:dyDescent="0.2">
      <c r="A28" s="936"/>
      <c r="B28" s="1037"/>
      <c r="C28" s="1038"/>
      <c r="D28" s="854" t="s">
        <v>73</v>
      </c>
      <c r="E28" s="855"/>
      <c r="F28" s="223" t="b">
        <v>0</v>
      </c>
    </row>
    <row r="29" spans="1:6" ht="12.75" x14ac:dyDescent="0.2">
      <c r="A29" s="225" t="s">
        <v>1048</v>
      </c>
      <c r="B29" s="232" t="s">
        <v>29</v>
      </c>
      <c r="C29" s="97" t="b">
        <v>0</v>
      </c>
      <c r="D29" s="858" t="s">
        <v>33</v>
      </c>
      <c r="E29" s="859"/>
      <c r="F29" s="220" t="b">
        <v>0</v>
      </c>
    </row>
    <row r="30" spans="1:6" ht="12.75" x14ac:dyDescent="0.2">
      <c r="A30" s="936" t="s">
        <v>1048</v>
      </c>
      <c r="B30" s="1037" t="s">
        <v>47</v>
      </c>
      <c r="C30" s="1038" t="b">
        <v>0</v>
      </c>
      <c r="D30" s="854" t="s">
        <v>1071</v>
      </c>
      <c r="E30" s="855"/>
      <c r="F30" s="223" t="b">
        <v>0</v>
      </c>
    </row>
    <row r="31" spans="1:6" ht="12.75" x14ac:dyDescent="0.2">
      <c r="A31" s="936"/>
      <c r="B31" s="1042"/>
      <c r="C31" s="1043"/>
      <c r="D31" s="876" t="s">
        <v>1072</v>
      </c>
      <c r="E31" s="877"/>
      <c r="F31" s="229" t="b">
        <v>0</v>
      </c>
    </row>
    <row r="32" spans="1:6" ht="12.75" x14ac:dyDescent="0.2">
      <c r="A32" s="936" t="s">
        <v>1048</v>
      </c>
      <c r="B32" s="914" t="s">
        <v>46</v>
      </c>
      <c r="C32" s="905" t="b">
        <v>0</v>
      </c>
      <c r="D32" s="900" t="s">
        <v>1073</v>
      </c>
      <c r="E32" s="901"/>
      <c r="F32" s="221" t="b">
        <v>0</v>
      </c>
    </row>
    <row r="33" spans="1:6" ht="12.75" x14ac:dyDescent="0.2">
      <c r="A33" s="936"/>
      <c r="B33" s="886"/>
      <c r="C33" s="887"/>
      <c r="D33" s="1051" t="s">
        <v>1074</v>
      </c>
      <c r="E33" s="1052"/>
      <c r="F33" s="220" t="b">
        <v>0</v>
      </c>
    </row>
    <row r="34" spans="1:6" ht="12.75" x14ac:dyDescent="0.2">
      <c r="A34" s="936"/>
      <c r="B34" s="886"/>
      <c r="C34" s="887"/>
      <c r="D34" s="866" t="s">
        <v>1075</v>
      </c>
      <c r="E34" s="867"/>
      <c r="F34" s="223" t="b">
        <v>0</v>
      </c>
    </row>
    <row r="35" spans="1:6" ht="12.75" x14ac:dyDescent="0.2">
      <c r="A35" s="936"/>
      <c r="B35" s="886"/>
      <c r="C35" s="887"/>
      <c r="D35" s="860" t="s">
        <v>1076</v>
      </c>
      <c r="E35" s="861"/>
      <c r="F35" s="220" t="b">
        <v>0</v>
      </c>
    </row>
    <row r="36" spans="1:6" ht="12.75" x14ac:dyDescent="0.2">
      <c r="A36" s="936"/>
      <c r="B36" s="924"/>
      <c r="C36" s="906"/>
      <c r="D36" s="870" t="s">
        <v>1077</v>
      </c>
      <c r="E36" s="871"/>
      <c r="F36" s="233" t="b">
        <v>0</v>
      </c>
    </row>
    <row r="37" spans="1:6" ht="12.75" x14ac:dyDescent="0.2">
      <c r="A37" s="225" t="s">
        <v>1048</v>
      </c>
      <c r="B37" s="226" t="s">
        <v>1078</v>
      </c>
      <c r="C37" s="8" t="b">
        <v>0</v>
      </c>
      <c r="D37" s="839" t="s">
        <v>1079</v>
      </c>
      <c r="E37" s="840"/>
      <c r="F37" s="220" t="b">
        <v>0</v>
      </c>
    </row>
    <row r="38" spans="1:6" ht="12.75" x14ac:dyDescent="0.2">
      <c r="A38" s="225" t="s">
        <v>1048</v>
      </c>
      <c r="B38" s="226" t="s">
        <v>50</v>
      </c>
      <c r="C38" s="8" t="b">
        <v>0</v>
      </c>
      <c r="D38" s="854"/>
      <c r="E38" s="855"/>
      <c r="F38" s="221"/>
    </row>
    <row r="39" spans="1:6" ht="12.75" x14ac:dyDescent="0.2">
      <c r="A39" s="225" t="s">
        <v>1048</v>
      </c>
      <c r="B39" s="759" t="s">
        <v>37</v>
      </c>
      <c r="C39" s="235" t="b">
        <v>0</v>
      </c>
      <c r="D39" s="854"/>
      <c r="E39" s="855"/>
      <c r="F39" s="845"/>
    </row>
    <row r="40" spans="1:6" ht="12.75" x14ac:dyDescent="0.2">
      <c r="A40" s="225" t="s">
        <v>1048</v>
      </c>
      <c r="B40" s="759" t="s">
        <v>30</v>
      </c>
      <c r="C40" s="235" t="b">
        <v>0</v>
      </c>
      <c r="D40" s="854"/>
      <c r="E40" s="855"/>
      <c r="F40" s="845"/>
    </row>
    <row r="41" spans="1:6" ht="12.75" x14ac:dyDescent="0.2">
      <c r="A41" s="225" t="s">
        <v>1048</v>
      </c>
      <c r="B41" s="234" t="s">
        <v>43</v>
      </c>
      <c r="C41" s="235" t="b">
        <v>0</v>
      </c>
      <c r="D41" s="854"/>
      <c r="E41" s="855"/>
      <c r="F41" s="845"/>
    </row>
    <row r="42" spans="1:6" ht="12.75" x14ac:dyDescent="0.2">
      <c r="A42" s="225" t="s">
        <v>1048</v>
      </c>
      <c r="B42" s="236" t="s">
        <v>32</v>
      </c>
      <c r="C42" s="237" t="b">
        <v>0</v>
      </c>
      <c r="D42" s="854"/>
      <c r="E42" s="855"/>
      <c r="F42" s="845"/>
    </row>
    <row r="43" spans="1:6" ht="12.75" x14ac:dyDescent="0.2">
      <c r="A43" s="225" t="s">
        <v>1048</v>
      </c>
      <c r="B43" s="236" t="s">
        <v>38</v>
      </c>
      <c r="C43" s="237" t="b">
        <v>0</v>
      </c>
      <c r="D43" s="854"/>
      <c r="E43" s="855"/>
      <c r="F43" s="845"/>
    </row>
    <row r="44" spans="1:6" ht="12.75" x14ac:dyDescent="0.2">
      <c r="A44" s="225" t="s">
        <v>1048</v>
      </c>
      <c r="B44" s="238" t="s">
        <v>31</v>
      </c>
      <c r="C44" s="99" t="b">
        <v>0</v>
      </c>
      <c r="D44" s="854"/>
      <c r="E44" s="855"/>
      <c r="F44" s="845"/>
    </row>
    <row r="45" spans="1:6" ht="12.75" x14ac:dyDescent="0.2">
      <c r="A45" s="1050" t="s">
        <v>1047</v>
      </c>
      <c r="B45" s="886" t="s">
        <v>80</v>
      </c>
      <c r="C45" s="887" t="b">
        <v>0</v>
      </c>
      <c r="D45" s="854" t="s">
        <v>1080</v>
      </c>
      <c r="E45" s="855"/>
      <c r="F45" s="223" t="b">
        <v>0</v>
      </c>
    </row>
    <row r="46" spans="1:6" ht="12.75" x14ac:dyDescent="0.2">
      <c r="A46" s="1050"/>
      <c r="B46" s="886"/>
      <c r="C46" s="887"/>
      <c r="D46" s="858" t="s">
        <v>1081</v>
      </c>
      <c r="E46" s="859"/>
      <c r="F46" s="222" t="b">
        <v>0</v>
      </c>
    </row>
    <row r="47" spans="1:6" ht="12.75" x14ac:dyDescent="0.2">
      <c r="A47" s="1050"/>
      <c r="B47" s="886"/>
      <c r="C47" s="887"/>
      <c r="D47" s="854" t="s">
        <v>1082</v>
      </c>
      <c r="E47" s="855"/>
      <c r="F47" s="223" t="b">
        <v>0</v>
      </c>
    </row>
    <row r="48" spans="1:6" ht="12.75" x14ac:dyDescent="0.2">
      <c r="A48" s="1050"/>
      <c r="B48" s="886"/>
      <c r="C48" s="887"/>
      <c r="D48" s="860" t="s">
        <v>1083</v>
      </c>
      <c r="E48" s="861"/>
      <c r="F48" s="220" t="b">
        <v>0</v>
      </c>
    </row>
    <row r="49" spans="1:6" ht="12.75" x14ac:dyDescent="0.2">
      <c r="A49" s="1050"/>
      <c r="B49" s="886"/>
      <c r="C49" s="887"/>
      <c r="D49" s="862" t="s">
        <v>1084</v>
      </c>
      <c r="E49" s="863"/>
      <c r="F49" s="221" t="b">
        <v>0</v>
      </c>
    </row>
    <row r="50" spans="1:6" ht="12.75" x14ac:dyDescent="0.2">
      <c r="A50" s="1050"/>
      <c r="B50" s="924"/>
      <c r="C50" s="906"/>
      <c r="D50" s="876" t="s">
        <v>1085</v>
      </c>
      <c r="E50" s="877"/>
      <c r="F50" s="229" t="b">
        <v>0</v>
      </c>
    </row>
    <row r="51" spans="1:6" ht="12.75" x14ac:dyDescent="0.2">
      <c r="A51" s="239" t="s">
        <v>1047</v>
      </c>
      <c r="B51" s="238" t="s">
        <v>31</v>
      </c>
      <c r="C51" s="99" t="b">
        <v>0</v>
      </c>
      <c r="D51" s="1018" t="s">
        <v>1086</v>
      </c>
      <c r="E51" s="1019"/>
      <c r="F51" s="221" t="b">
        <v>0</v>
      </c>
    </row>
    <row r="52" spans="1:6" ht="12.75" x14ac:dyDescent="0.2">
      <c r="A52" s="925" t="s">
        <v>1049</v>
      </c>
      <c r="B52" s="902" t="s">
        <v>184</v>
      </c>
      <c r="C52" s="905" t="b">
        <v>0</v>
      </c>
      <c r="D52" s="1053" t="s">
        <v>1087</v>
      </c>
      <c r="E52" s="1054"/>
      <c r="F52" s="241" t="b">
        <v>0</v>
      </c>
    </row>
    <row r="53" spans="1:6" ht="12.75" x14ac:dyDescent="0.2">
      <c r="A53" s="925"/>
      <c r="B53" s="903"/>
      <c r="C53" s="887"/>
      <c r="D53" s="854" t="s">
        <v>148</v>
      </c>
      <c r="E53" s="855"/>
      <c r="F53" s="223" t="b">
        <v>0</v>
      </c>
    </row>
    <row r="54" spans="1:6" ht="12.75" x14ac:dyDescent="0.2">
      <c r="A54" s="925"/>
      <c r="B54" s="903"/>
      <c r="C54" s="887"/>
      <c r="D54" s="860" t="s">
        <v>155</v>
      </c>
      <c r="E54" s="861"/>
      <c r="F54" s="222" t="b">
        <v>0</v>
      </c>
    </row>
    <row r="55" spans="1:6" ht="12.75" x14ac:dyDescent="0.2">
      <c r="A55" s="925"/>
      <c r="B55" s="903"/>
      <c r="C55" s="887"/>
      <c r="D55" s="854" t="s">
        <v>1088</v>
      </c>
      <c r="E55" s="855"/>
      <c r="F55" s="223" t="b">
        <v>0</v>
      </c>
    </row>
    <row r="56" spans="1:6" ht="12.75" x14ac:dyDescent="0.2">
      <c r="A56" s="925"/>
      <c r="B56" s="904"/>
      <c r="C56" s="906"/>
      <c r="D56" s="1055" t="s">
        <v>154</v>
      </c>
      <c r="E56" s="1056"/>
      <c r="F56" s="242" t="b">
        <v>0</v>
      </c>
    </row>
    <row r="57" spans="1:6" ht="12.75" x14ac:dyDescent="0.2">
      <c r="A57" s="925" t="s">
        <v>1049</v>
      </c>
      <c r="B57" s="1059" t="s">
        <v>95</v>
      </c>
      <c r="C57" s="843" t="b">
        <v>0</v>
      </c>
      <c r="D57" s="900" t="s">
        <v>1089</v>
      </c>
      <c r="E57" s="901"/>
      <c r="F57" s="221" t="b">
        <v>0</v>
      </c>
    </row>
    <row r="58" spans="1:6" ht="12.75" x14ac:dyDescent="0.2">
      <c r="A58" s="925"/>
      <c r="B58" s="1060"/>
      <c r="C58" s="828"/>
      <c r="D58" s="858" t="s">
        <v>1090</v>
      </c>
      <c r="E58" s="859"/>
      <c r="F58" s="220" t="b">
        <v>0</v>
      </c>
    </row>
    <row r="59" spans="1:6" ht="12.75" x14ac:dyDescent="0.2">
      <c r="A59" s="240" t="s">
        <v>1049</v>
      </c>
      <c r="B59" s="243" t="s">
        <v>194</v>
      </c>
      <c r="C59" s="118" t="b">
        <v>0</v>
      </c>
      <c r="D59" s="1044"/>
      <c r="E59" s="1045"/>
      <c r="F59" s="221"/>
    </row>
    <row r="60" spans="1:6" ht="12.75" x14ac:dyDescent="0.2">
      <c r="A60" s="925" t="s">
        <v>1049</v>
      </c>
      <c r="B60" s="827" t="s">
        <v>130</v>
      </c>
      <c r="C60" s="828" t="b">
        <v>0</v>
      </c>
      <c r="D60" s="959" t="s">
        <v>1091</v>
      </c>
      <c r="E60" s="960"/>
      <c r="F60" s="220" t="b">
        <v>0</v>
      </c>
    </row>
    <row r="61" spans="1:6" ht="12.75" x14ac:dyDescent="0.2">
      <c r="A61" s="925"/>
      <c r="B61" s="827"/>
      <c r="C61" s="828"/>
      <c r="D61" s="866" t="s">
        <v>1092</v>
      </c>
      <c r="E61" s="867"/>
      <c r="F61" s="223" t="b">
        <v>0</v>
      </c>
    </row>
    <row r="62" spans="1:6" ht="12.75" x14ac:dyDescent="0.2">
      <c r="A62" s="925"/>
      <c r="B62" s="827"/>
      <c r="C62" s="828"/>
      <c r="D62" s="860" t="s">
        <v>1093</v>
      </c>
      <c r="E62" s="861"/>
      <c r="F62" s="220" t="b">
        <v>0</v>
      </c>
    </row>
    <row r="63" spans="1:6" ht="12.75" x14ac:dyDescent="0.2">
      <c r="A63" s="925"/>
      <c r="B63" s="827"/>
      <c r="C63" s="828"/>
      <c r="D63" s="854" t="s">
        <v>1094</v>
      </c>
      <c r="E63" s="855"/>
      <c r="F63" s="221" t="b">
        <v>0</v>
      </c>
    </row>
    <row r="64" spans="1:6" ht="12.75" x14ac:dyDescent="0.2">
      <c r="A64" s="925"/>
      <c r="B64" s="827"/>
      <c r="C64" s="828"/>
      <c r="D64" s="858" t="s">
        <v>1095</v>
      </c>
      <c r="E64" s="859"/>
      <c r="F64" s="220" t="b">
        <v>0</v>
      </c>
    </row>
    <row r="65" spans="1:6" ht="12.75" x14ac:dyDescent="0.2">
      <c r="A65" s="240" t="s">
        <v>1049</v>
      </c>
      <c r="B65" s="243" t="s">
        <v>103</v>
      </c>
      <c r="C65" s="118" t="b">
        <v>0</v>
      </c>
      <c r="D65" s="1044" t="s">
        <v>281</v>
      </c>
      <c r="E65" s="1045"/>
      <c r="F65" s="221" t="b">
        <v>0</v>
      </c>
    </row>
    <row r="66" spans="1:6" ht="12.75" x14ac:dyDescent="0.2">
      <c r="A66" s="240" t="s">
        <v>1049</v>
      </c>
      <c r="B66" s="243" t="s">
        <v>153</v>
      </c>
      <c r="C66" s="118" t="b">
        <v>0</v>
      </c>
      <c r="D66" s="860" t="s">
        <v>1096</v>
      </c>
      <c r="E66" s="861"/>
      <c r="F66" s="222" t="b">
        <v>0</v>
      </c>
    </row>
    <row r="67" spans="1:6" ht="12.75" x14ac:dyDescent="0.2">
      <c r="A67" s="240" t="s">
        <v>1049</v>
      </c>
      <c r="B67" s="243" t="s">
        <v>174</v>
      </c>
      <c r="C67" s="118" t="b">
        <v>0</v>
      </c>
      <c r="D67" s="1044"/>
      <c r="E67" s="1045"/>
      <c r="F67" s="221"/>
    </row>
    <row r="68" spans="1:6" ht="12.75" x14ac:dyDescent="0.2">
      <c r="A68" s="240" t="s">
        <v>1049</v>
      </c>
      <c r="B68" s="244" t="s">
        <v>146</v>
      </c>
      <c r="C68" s="245" t="b">
        <v>0</v>
      </c>
      <c r="D68" s="850" t="s">
        <v>1097</v>
      </c>
      <c r="E68" s="851"/>
      <c r="F68" s="229" t="b">
        <v>0</v>
      </c>
    </row>
    <row r="69" spans="1:6" ht="12.75" x14ac:dyDescent="0.2">
      <c r="A69" s="925" t="s">
        <v>1049</v>
      </c>
      <c r="B69" s="914" t="s">
        <v>106</v>
      </c>
      <c r="C69" s="905" t="b">
        <v>0</v>
      </c>
      <c r="D69" s="900" t="s">
        <v>1098</v>
      </c>
      <c r="E69" s="901"/>
      <c r="F69" s="221" t="b">
        <v>0</v>
      </c>
    </row>
    <row r="70" spans="1:6" ht="12.75" x14ac:dyDescent="0.2">
      <c r="A70" s="925"/>
      <c r="B70" s="886"/>
      <c r="C70" s="887"/>
      <c r="D70" s="1063" t="s">
        <v>262</v>
      </c>
      <c r="E70" s="1064"/>
      <c r="F70" s="222" t="b">
        <v>0</v>
      </c>
    </row>
    <row r="71" spans="1:6" ht="12.75" x14ac:dyDescent="0.2">
      <c r="A71" s="925"/>
      <c r="B71" s="886"/>
      <c r="C71" s="887"/>
      <c r="D71" s="862" t="s">
        <v>215</v>
      </c>
      <c r="E71" s="863"/>
      <c r="F71" s="221" t="b">
        <v>0</v>
      </c>
    </row>
    <row r="72" spans="1:6" ht="12.75" x14ac:dyDescent="0.2">
      <c r="A72" s="925"/>
      <c r="B72" s="886"/>
      <c r="C72" s="887"/>
      <c r="D72" s="860" t="s">
        <v>218</v>
      </c>
      <c r="E72" s="861"/>
      <c r="F72" s="222" t="b">
        <v>0</v>
      </c>
    </row>
    <row r="73" spans="1:6" ht="12.75" x14ac:dyDescent="0.2">
      <c r="A73" s="925"/>
      <c r="B73" s="886"/>
      <c r="C73" s="887"/>
      <c r="D73" s="854" t="s">
        <v>1099</v>
      </c>
      <c r="E73" s="855"/>
      <c r="F73" s="221" t="b">
        <v>0</v>
      </c>
    </row>
    <row r="74" spans="1:6" ht="12.75" x14ac:dyDescent="0.2">
      <c r="A74" s="925"/>
      <c r="B74" s="924"/>
      <c r="C74" s="906"/>
      <c r="D74" s="1061" t="s">
        <v>1100</v>
      </c>
      <c r="E74" s="1062"/>
      <c r="F74" s="242" t="b">
        <v>0</v>
      </c>
    </row>
    <row r="75" spans="1:6" ht="12.75" x14ac:dyDescent="0.2">
      <c r="A75" s="240" t="s">
        <v>1049</v>
      </c>
      <c r="B75" s="226" t="s">
        <v>133</v>
      </c>
      <c r="C75" s="8" t="b">
        <v>0</v>
      </c>
      <c r="D75" s="1018" t="s">
        <v>1101</v>
      </c>
      <c r="E75" s="1019"/>
      <c r="F75" s="221" t="b">
        <v>0</v>
      </c>
    </row>
    <row r="76" spans="1:6" ht="12.75" x14ac:dyDescent="0.2">
      <c r="A76" s="925" t="s">
        <v>1049</v>
      </c>
      <c r="B76" s="902" t="s">
        <v>149</v>
      </c>
      <c r="C76" s="905" t="b">
        <v>0</v>
      </c>
      <c r="D76" s="839" t="s">
        <v>1102</v>
      </c>
      <c r="E76" s="840"/>
      <c r="F76" s="241" t="b">
        <v>0</v>
      </c>
    </row>
    <row r="77" spans="1:6" ht="12.75" x14ac:dyDescent="0.2">
      <c r="A77" s="925"/>
      <c r="B77" s="903"/>
      <c r="C77" s="887"/>
      <c r="D77" s="854" t="s">
        <v>1103</v>
      </c>
      <c r="E77" s="855"/>
      <c r="F77" s="221" t="b">
        <v>0</v>
      </c>
    </row>
    <row r="78" spans="1:6" ht="12.75" x14ac:dyDescent="0.2">
      <c r="A78" s="925"/>
      <c r="B78" s="903"/>
      <c r="C78" s="887"/>
      <c r="D78" s="858" t="s">
        <v>1104</v>
      </c>
      <c r="E78" s="859"/>
      <c r="F78" s="220" t="b">
        <v>0</v>
      </c>
    </row>
    <row r="79" spans="1:6" ht="12.75" x14ac:dyDescent="0.2">
      <c r="A79" s="925"/>
      <c r="B79" s="903"/>
      <c r="C79" s="887"/>
      <c r="D79" s="854" t="s">
        <v>1105</v>
      </c>
      <c r="E79" s="855"/>
      <c r="F79" s="221" t="b">
        <v>0</v>
      </c>
    </row>
    <row r="80" spans="1:6" ht="12.75" x14ac:dyDescent="0.2">
      <c r="A80" s="925"/>
      <c r="B80" s="903"/>
      <c r="C80" s="887"/>
      <c r="D80" s="883" t="s">
        <v>1106</v>
      </c>
      <c r="E80" s="884"/>
      <c r="F80" s="222" t="b">
        <v>0</v>
      </c>
    </row>
    <row r="81" spans="1:6" ht="12.75" x14ac:dyDescent="0.2">
      <c r="A81" s="925"/>
      <c r="B81" s="904"/>
      <c r="C81" s="906"/>
      <c r="D81" s="1057" t="s">
        <v>1107</v>
      </c>
      <c r="E81" s="1058"/>
      <c r="F81" s="224" t="b">
        <v>0</v>
      </c>
    </row>
    <row r="82" spans="1:6" ht="13.5" thickBot="1" x14ac:dyDescent="0.25">
      <c r="A82" s="246" t="s">
        <v>1049</v>
      </c>
      <c r="B82" s="247" t="s">
        <v>157</v>
      </c>
      <c r="C82" s="125" t="b">
        <v>0</v>
      </c>
      <c r="D82" s="839" t="s">
        <v>1108</v>
      </c>
      <c r="E82" s="840"/>
      <c r="F82" s="220" t="b">
        <v>0</v>
      </c>
    </row>
    <row r="83" spans="1:6" ht="13.5" thickTop="1" x14ac:dyDescent="0.2">
      <c r="A83" s="248" t="s">
        <v>1051</v>
      </c>
      <c r="B83" s="249" t="s">
        <v>632</v>
      </c>
      <c r="C83" s="125" t="b">
        <v>0</v>
      </c>
      <c r="D83" s="860" t="s">
        <v>1109</v>
      </c>
      <c r="E83" s="861"/>
      <c r="F83" s="220" t="b">
        <v>0</v>
      </c>
    </row>
    <row r="84" spans="1:6" ht="12.75" x14ac:dyDescent="0.2">
      <c r="A84" s="240" t="s">
        <v>1049</v>
      </c>
      <c r="B84" s="243" t="s">
        <v>121</v>
      </c>
      <c r="C84" s="118" t="b">
        <v>0</v>
      </c>
      <c r="D84" s="1044"/>
      <c r="E84" s="1045"/>
      <c r="F84" s="845"/>
    </row>
    <row r="85" spans="1:6" ht="12.75" x14ac:dyDescent="0.2">
      <c r="A85" s="240" t="s">
        <v>1049</v>
      </c>
      <c r="B85" s="243" t="s">
        <v>160</v>
      </c>
      <c r="C85" s="118" t="b">
        <v>0</v>
      </c>
      <c r="D85" s="1044"/>
      <c r="E85" s="1045"/>
      <c r="F85" s="845"/>
    </row>
    <row r="86" spans="1:6" ht="12.75" x14ac:dyDescent="0.2">
      <c r="A86" s="240" t="s">
        <v>1049</v>
      </c>
      <c r="B86" s="243" t="s">
        <v>167</v>
      </c>
      <c r="C86" s="118" t="b">
        <v>0</v>
      </c>
      <c r="D86" s="1044"/>
      <c r="E86" s="1045"/>
      <c r="F86" s="845"/>
    </row>
    <row r="87" spans="1:6" ht="12.75" x14ac:dyDescent="0.2">
      <c r="A87" s="240" t="s">
        <v>1049</v>
      </c>
      <c r="B87" s="226" t="s">
        <v>89</v>
      </c>
      <c r="C87" s="8" t="b">
        <v>0</v>
      </c>
      <c r="D87" s="860" t="s">
        <v>1110</v>
      </c>
      <c r="E87" s="861"/>
      <c r="F87" s="220" t="b">
        <v>0</v>
      </c>
    </row>
    <row r="88" spans="1:6" ht="12.75" x14ac:dyDescent="0.2">
      <c r="A88" s="240" t="s">
        <v>1049</v>
      </c>
      <c r="B88" s="243" t="s">
        <v>112</v>
      </c>
      <c r="C88" s="118" t="b">
        <v>0</v>
      </c>
      <c r="D88" s="854" t="s">
        <v>1111</v>
      </c>
      <c r="E88" s="855"/>
      <c r="F88" s="221" t="b">
        <v>0</v>
      </c>
    </row>
    <row r="89" spans="1:6" ht="12.75" x14ac:dyDescent="0.2">
      <c r="A89" s="240" t="s">
        <v>1049</v>
      </c>
      <c r="B89" s="250" t="s">
        <v>249</v>
      </c>
      <c r="C89" s="125" t="b">
        <v>0</v>
      </c>
      <c r="D89" s="1076" t="s">
        <v>1112</v>
      </c>
      <c r="E89" s="1077"/>
      <c r="F89" s="220" t="b">
        <v>0</v>
      </c>
    </row>
    <row r="90" spans="1:6" ht="12.75" x14ac:dyDescent="0.2">
      <c r="A90" s="240" t="s">
        <v>1049</v>
      </c>
      <c r="B90" s="243" t="s">
        <v>139</v>
      </c>
      <c r="C90" s="118" t="b">
        <v>0</v>
      </c>
      <c r="D90" s="1044"/>
      <c r="E90" s="1045"/>
      <c r="F90" s="221"/>
    </row>
    <row r="91" spans="1:6" ht="12.75" x14ac:dyDescent="0.2">
      <c r="A91" s="240" t="s">
        <v>1049</v>
      </c>
      <c r="B91" s="250" t="s">
        <v>164</v>
      </c>
      <c r="C91" s="125" t="b">
        <v>0</v>
      </c>
      <c r="D91" s="858" t="s">
        <v>1113</v>
      </c>
      <c r="E91" s="859"/>
      <c r="F91" s="220" t="b">
        <v>0</v>
      </c>
    </row>
    <row r="92" spans="1:6" ht="12.75" x14ac:dyDescent="0.2">
      <c r="A92" s="240" t="s">
        <v>1049</v>
      </c>
      <c r="B92" s="250" t="s">
        <v>225</v>
      </c>
      <c r="C92" s="125" t="b">
        <v>0</v>
      </c>
      <c r="D92" s="854" t="s">
        <v>1114</v>
      </c>
      <c r="E92" s="855"/>
      <c r="F92" s="221" t="b">
        <v>0</v>
      </c>
    </row>
    <row r="93" spans="1:6" ht="12.75" x14ac:dyDescent="0.2">
      <c r="A93" s="251" t="s">
        <v>1050</v>
      </c>
      <c r="B93" s="243" t="s">
        <v>379</v>
      </c>
      <c r="C93" s="118" t="b">
        <v>0</v>
      </c>
      <c r="D93" s="1055" t="s">
        <v>1115</v>
      </c>
      <c r="E93" s="1056"/>
      <c r="F93" s="222" t="b">
        <v>0</v>
      </c>
    </row>
    <row r="94" spans="1:6" ht="12.75" x14ac:dyDescent="0.2">
      <c r="A94" s="240" t="s">
        <v>1049</v>
      </c>
      <c r="B94" s="217" t="s">
        <v>142</v>
      </c>
      <c r="C94" s="218" t="b">
        <v>0</v>
      </c>
      <c r="D94" s="1078"/>
      <c r="E94" s="1079"/>
      <c r="F94" s="219"/>
    </row>
    <row r="95" spans="1:6" ht="12.75" x14ac:dyDescent="0.2">
      <c r="A95" s="240" t="s">
        <v>1049</v>
      </c>
      <c r="B95" s="226" t="s">
        <v>163</v>
      </c>
      <c r="C95" s="8" t="b">
        <v>0</v>
      </c>
      <c r="D95" s="858" t="s">
        <v>1116</v>
      </c>
      <c r="E95" s="859"/>
      <c r="F95" s="220" t="b">
        <v>0</v>
      </c>
    </row>
    <row r="96" spans="1:6" ht="12.75" x14ac:dyDescent="0.2">
      <c r="A96" s="925" t="s">
        <v>1049</v>
      </c>
      <c r="B96" s="886" t="s">
        <v>197</v>
      </c>
      <c r="C96" s="887" t="b">
        <v>0</v>
      </c>
      <c r="D96" s="854" t="s">
        <v>1117</v>
      </c>
      <c r="E96" s="855"/>
      <c r="F96" s="221" t="b">
        <v>0</v>
      </c>
    </row>
    <row r="97" spans="1:6" ht="12.75" x14ac:dyDescent="0.2">
      <c r="A97" s="925"/>
      <c r="B97" s="924"/>
      <c r="C97" s="906"/>
      <c r="D97" s="1061" t="s">
        <v>1118</v>
      </c>
      <c r="E97" s="1062"/>
      <c r="F97" s="242" t="b">
        <v>0</v>
      </c>
    </row>
    <row r="98" spans="1:6" ht="12.75" x14ac:dyDescent="0.2">
      <c r="A98" s="240" t="s">
        <v>1049</v>
      </c>
      <c r="B98" s="250" t="s">
        <v>228</v>
      </c>
      <c r="C98" s="125" t="b">
        <v>0</v>
      </c>
      <c r="D98" s="900" t="s">
        <v>1119</v>
      </c>
      <c r="E98" s="901"/>
      <c r="F98" s="221" t="b">
        <v>0</v>
      </c>
    </row>
    <row r="99" spans="1:6" ht="12.75" x14ac:dyDescent="0.2">
      <c r="A99" s="240" t="s">
        <v>1049</v>
      </c>
      <c r="B99" s="238" t="s">
        <v>128</v>
      </c>
      <c r="C99" s="99" t="b">
        <v>0</v>
      </c>
      <c r="D99" s="858" t="s">
        <v>1108</v>
      </c>
      <c r="E99" s="859"/>
      <c r="F99" s="220" t="b">
        <v>0</v>
      </c>
    </row>
    <row r="100" spans="1:6" ht="12.75" x14ac:dyDescent="0.2">
      <c r="A100" s="925" t="s">
        <v>1049</v>
      </c>
      <c r="B100" s="835" t="s">
        <v>213</v>
      </c>
      <c r="C100" s="836" t="b">
        <v>0</v>
      </c>
      <c r="D100" s="854" t="s">
        <v>1120</v>
      </c>
      <c r="E100" s="855"/>
      <c r="F100" s="221" t="b">
        <v>0</v>
      </c>
    </row>
    <row r="101" spans="1:6" ht="12.75" x14ac:dyDescent="0.2">
      <c r="A101" s="925"/>
      <c r="B101" s="835"/>
      <c r="C101" s="836"/>
      <c r="D101" s="1051" t="s">
        <v>1121</v>
      </c>
      <c r="E101" s="1052"/>
      <c r="F101" s="220" t="b">
        <v>0</v>
      </c>
    </row>
    <row r="102" spans="1:6" ht="12.75" x14ac:dyDescent="0.2">
      <c r="A102" s="240" t="s">
        <v>1049</v>
      </c>
      <c r="B102" s="250" t="s">
        <v>125</v>
      </c>
      <c r="C102" s="125" t="b">
        <v>0</v>
      </c>
      <c r="D102" s="870" t="s">
        <v>1122</v>
      </c>
      <c r="E102" s="871"/>
      <c r="F102" s="221" t="b">
        <v>0</v>
      </c>
    </row>
    <row r="103" spans="1:6" ht="12.75" x14ac:dyDescent="0.2">
      <c r="A103" s="925" t="s">
        <v>1049</v>
      </c>
      <c r="B103" s="847" t="s">
        <v>116</v>
      </c>
      <c r="C103" s="837" t="b">
        <v>0</v>
      </c>
      <c r="D103" s="839" t="s">
        <v>1122</v>
      </c>
      <c r="E103" s="840"/>
      <c r="F103" s="241" t="b">
        <v>0</v>
      </c>
    </row>
    <row r="104" spans="1:6" ht="12.75" x14ac:dyDescent="0.2">
      <c r="A104" s="925"/>
      <c r="B104" s="848"/>
      <c r="C104" s="836"/>
      <c r="D104" s="1067" t="s">
        <v>1123</v>
      </c>
      <c r="E104" s="1068"/>
      <c r="F104" s="221" t="b">
        <v>0</v>
      </c>
    </row>
    <row r="105" spans="1:6" ht="12.75" x14ac:dyDescent="0.2">
      <c r="A105" s="925"/>
      <c r="B105" s="848"/>
      <c r="C105" s="836"/>
      <c r="D105" s="1069" t="s">
        <v>257</v>
      </c>
      <c r="E105" s="1070"/>
      <c r="F105" s="222" t="b">
        <v>0</v>
      </c>
    </row>
    <row r="106" spans="1:6" ht="12.75" x14ac:dyDescent="0.2">
      <c r="A106" s="925"/>
      <c r="B106" s="848"/>
      <c r="C106" s="836"/>
      <c r="D106" s="862" t="s">
        <v>1124</v>
      </c>
      <c r="E106" s="863"/>
      <c r="F106" s="221" t="b">
        <v>0</v>
      </c>
    </row>
    <row r="107" spans="1:6" ht="12.75" x14ac:dyDescent="0.2">
      <c r="A107" s="925"/>
      <c r="B107" s="848"/>
      <c r="C107" s="836"/>
      <c r="D107" s="860" t="s">
        <v>265</v>
      </c>
      <c r="E107" s="861"/>
      <c r="F107" s="220" t="b">
        <v>0</v>
      </c>
    </row>
    <row r="108" spans="1:6" ht="12.75" x14ac:dyDescent="0.2">
      <c r="A108" s="925"/>
      <c r="B108" s="848"/>
      <c r="C108" s="836"/>
      <c r="D108" s="854" t="s">
        <v>1125</v>
      </c>
      <c r="E108" s="855"/>
      <c r="F108" s="221" t="b">
        <v>0</v>
      </c>
    </row>
    <row r="109" spans="1:6" ht="12.75" x14ac:dyDescent="0.2">
      <c r="A109" s="925"/>
      <c r="B109" s="849"/>
      <c r="C109" s="838"/>
      <c r="D109" s="876" t="s">
        <v>1126</v>
      </c>
      <c r="E109" s="877"/>
      <c r="F109" s="229" t="b">
        <v>0</v>
      </c>
    </row>
    <row r="110" spans="1:6" ht="12.75" x14ac:dyDescent="0.2">
      <c r="A110" s="925" t="s">
        <v>1049</v>
      </c>
      <c r="B110" s="852" t="s">
        <v>99</v>
      </c>
      <c r="C110" s="837" t="b">
        <v>0</v>
      </c>
      <c r="D110" s="900" t="s">
        <v>1122</v>
      </c>
      <c r="E110" s="901"/>
      <c r="F110" s="223" t="b">
        <v>0</v>
      </c>
    </row>
    <row r="111" spans="1:6" ht="12.75" x14ac:dyDescent="0.2">
      <c r="A111" s="925"/>
      <c r="B111" s="835"/>
      <c r="C111" s="836"/>
      <c r="D111" s="858" t="s">
        <v>1127</v>
      </c>
      <c r="E111" s="859"/>
      <c r="F111" s="220" t="b">
        <v>0</v>
      </c>
    </row>
    <row r="112" spans="1:6" ht="12.75" x14ac:dyDescent="0.2">
      <c r="A112" s="925" t="s">
        <v>1049</v>
      </c>
      <c r="B112" s="835" t="s">
        <v>198</v>
      </c>
      <c r="C112" s="836" t="b">
        <v>0</v>
      </c>
      <c r="D112" s="854" t="s">
        <v>1128</v>
      </c>
      <c r="E112" s="855"/>
      <c r="F112" s="221" t="b">
        <v>0</v>
      </c>
    </row>
    <row r="113" spans="1:6" ht="12.75" x14ac:dyDescent="0.2">
      <c r="A113" s="925"/>
      <c r="B113" s="835"/>
      <c r="C113" s="836"/>
      <c r="D113" s="858" t="s">
        <v>1129</v>
      </c>
      <c r="E113" s="859"/>
      <c r="F113" s="220" t="b">
        <v>0</v>
      </c>
    </row>
    <row r="114" spans="1:6" ht="12.75" x14ac:dyDescent="0.2">
      <c r="A114" s="240" t="s">
        <v>1049</v>
      </c>
      <c r="B114" s="243" t="s">
        <v>181</v>
      </c>
      <c r="C114" s="118" t="b">
        <v>0</v>
      </c>
      <c r="D114" s="874" t="s">
        <v>260</v>
      </c>
      <c r="E114" s="875"/>
      <c r="F114" s="221" t="b">
        <v>0</v>
      </c>
    </row>
    <row r="115" spans="1:6" ht="12.75" x14ac:dyDescent="0.2">
      <c r="A115" s="925" t="s">
        <v>1049</v>
      </c>
      <c r="B115" s="847" t="s">
        <v>171</v>
      </c>
      <c r="C115" s="837" t="b">
        <v>0</v>
      </c>
      <c r="D115" s="1065" t="s">
        <v>1130</v>
      </c>
      <c r="E115" s="1066"/>
      <c r="F115" s="254" t="b">
        <v>0</v>
      </c>
    </row>
    <row r="116" spans="1:6" ht="12.75" x14ac:dyDescent="0.2">
      <c r="A116" s="925"/>
      <c r="B116" s="848"/>
      <c r="C116" s="836"/>
      <c r="D116" s="1010" t="s">
        <v>1131</v>
      </c>
      <c r="E116" s="1011"/>
      <c r="F116" s="223" t="b">
        <v>0</v>
      </c>
    </row>
    <row r="117" spans="1:6" ht="12.75" x14ac:dyDescent="0.2">
      <c r="A117" s="925"/>
      <c r="B117" s="848"/>
      <c r="C117" s="836"/>
      <c r="D117" s="908" t="s">
        <v>1132</v>
      </c>
      <c r="E117" s="909"/>
      <c r="F117" s="222" t="b">
        <v>0</v>
      </c>
    </row>
    <row r="118" spans="1:6" ht="12.75" x14ac:dyDescent="0.2">
      <c r="A118" s="925" t="s">
        <v>1049</v>
      </c>
      <c r="B118" s="835" t="s">
        <v>178</v>
      </c>
      <c r="C118" s="836" t="b">
        <v>0</v>
      </c>
      <c r="D118" s="1010" t="s">
        <v>1130</v>
      </c>
      <c r="E118" s="1011"/>
      <c r="F118" s="223" t="b">
        <v>0</v>
      </c>
    </row>
    <row r="119" spans="1:6" ht="12.75" x14ac:dyDescent="0.2">
      <c r="A119" s="925"/>
      <c r="B119" s="835"/>
      <c r="C119" s="836"/>
      <c r="D119" s="1008" t="s">
        <v>1131</v>
      </c>
      <c r="E119" s="1009"/>
      <c r="F119" s="222" t="b">
        <v>0</v>
      </c>
    </row>
    <row r="120" spans="1:6" ht="12.75" x14ac:dyDescent="0.2">
      <c r="A120" s="240" t="s">
        <v>1049</v>
      </c>
      <c r="B120" s="250" t="s">
        <v>90</v>
      </c>
      <c r="C120" s="125" t="b">
        <v>0</v>
      </c>
      <c r="D120" s="870" t="s">
        <v>1133</v>
      </c>
      <c r="E120" s="871"/>
      <c r="F120" s="221" t="b">
        <v>0</v>
      </c>
    </row>
    <row r="121" spans="1:6" ht="12.75" x14ac:dyDescent="0.2">
      <c r="A121" s="925" t="s">
        <v>1049</v>
      </c>
      <c r="B121" s="847" t="s">
        <v>240</v>
      </c>
      <c r="C121" s="837" t="b">
        <v>0</v>
      </c>
      <c r="D121" s="839" t="s">
        <v>1122</v>
      </c>
      <c r="E121" s="840"/>
      <c r="F121" s="241" t="b">
        <v>0</v>
      </c>
    </row>
    <row r="122" spans="1:6" ht="12.75" x14ac:dyDescent="0.2">
      <c r="A122" s="925"/>
      <c r="B122" s="848"/>
      <c r="C122" s="836"/>
      <c r="D122" s="854" t="s">
        <v>1134</v>
      </c>
      <c r="E122" s="855"/>
      <c r="F122" s="221" t="b">
        <v>0</v>
      </c>
    </row>
    <row r="123" spans="1:6" ht="12.75" x14ac:dyDescent="0.2">
      <c r="A123" s="925"/>
      <c r="B123" s="848"/>
      <c r="C123" s="836"/>
      <c r="D123" s="860" t="s">
        <v>1135</v>
      </c>
      <c r="E123" s="861"/>
      <c r="F123" s="220" t="b">
        <v>0</v>
      </c>
    </row>
    <row r="124" spans="1:6" ht="12.75" x14ac:dyDescent="0.2">
      <c r="A124" s="925"/>
      <c r="B124" s="848"/>
      <c r="C124" s="836"/>
      <c r="D124" s="854" t="s">
        <v>1136</v>
      </c>
      <c r="E124" s="855"/>
      <c r="F124" s="221" t="b">
        <v>0</v>
      </c>
    </row>
    <row r="125" spans="1:6" ht="12.75" x14ac:dyDescent="0.2">
      <c r="A125" s="925"/>
      <c r="B125" s="848"/>
      <c r="C125" s="836"/>
      <c r="D125" s="858" t="s">
        <v>1137</v>
      </c>
      <c r="E125" s="859"/>
      <c r="F125" s="220" t="b">
        <v>0</v>
      </c>
    </row>
    <row r="126" spans="1:6" ht="12.75" x14ac:dyDescent="0.2">
      <c r="A126" s="925"/>
      <c r="B126" s="849"/>
      <c r="C126" s="838"/>
      <c r="D126" s="870" t="s">
        <v>1138</v>
      </c>
      <c r="E126" s="871"/>
      <c r="F126" s="233" t="b">
        <v>0</v>
      </c>
    </row>
    <row r="127" spans="1:6" ht="12.75" x14ac:dyDescent="0.2">
      <c r="A127" s="925" t="s">
        <v>1049</v>
      </c>
      <c r="B127" s="852" t="s">
        <v>210</v>
      </c>
      <c r="C127" s="837" t="b">
        <v>0</v>
      </c>
      <c r="D127" s="839" t="s">
        <v>1108</v>
      </c>
      <c r="E127" s="840"/>
      <c r="F127" s="220" t="b">
        <v>0</v>
      </c>
    </row>
    <row r="128" spans="1:6" ht="12.75" x14ac:dyDescent="0.2">
      <c r="A128" s="925"/>
      <c r="B128" s="835"/>
      <c r="C128" s="836"/>
      <c r="D128" s="854" t="s">
        <v>105</v>
      </c>
      <c r="E128" s="855"/>
      <c r="F128" s="221" t="b">
        <v>0</v>
      </c>
    </row>
    <row r="129" spans="1:6" ht="12.75" x14ac:dyDescent="0.2">
      <c r="A129" s="925"/>
      <c r="B129" s="835"/>
      <c r="C129" s="836"/>
      <c r="D129" s="858" t="s">
        <v>1139</v>
      </c>
      <c r="E129" s="859"/>
      <c r="F129" s="220" t="b">
        <v>0</v>
      </c>
    </row>
    <row r="130" spans="1:6" ht="12.75" x14ac:dyDescent="0.2">
      <c r="A130" s="925"/>
      <c r="B130" s="853"/>
      <c r="C130" s="838"/>
      <c r="D130" s="870" t="s">
        <v>1140</v>
      </c>
      <c r="E130" s="871"/>
      <c r="F130" s="221" t="b">
        <v>0</v>
      </c>
    </row>
    <row r="131" spans="1:6" ht="12.75" x14ac:dyDescent="0.2">
      <c r="A131" s="1082" t="s">
        <v>1049</v>
      </c>
      <c r="B131" s="971" t="s">
        <v>216</v>
      </c>
      <c r="C131" s="1083" t="b">
        <v>0</v>
      </c>
      <c r="D131" s="839" t="s">
        <v>1141</v>
      </c>
      <c r="E131" s="840"/>
      <c r="F131" s="255" t="b">
        <v>0</v>
      </c>
    </row>
    <row r="132" spans="1:6" ht="12.75" x14ac:dyDescent="0.2">
      <c r="A132" s="1082"/>
      <c r="B132" s="972"/>
      <c r="C132" s="1084"/>
      <c r="D132" s="854" t="s">
        <v>1142</v>
      </c>
      <c r="E132" s="855"/>
      <c r="F132" s="256" t="b">
        <v>0</v>
      </c>
    </row>
    <row r="133" spans="1:6" ht="12.75" x14ac:dyDescent="0.2">
      <c r="A133" s="1082"/>
      <c r="B133" s="972"/>
      <c r="C133" s="1084"/>
      <c r="D133" s="858" t="s">
        <v>1143</v>
      </c>
      <c r="E133" s="859"/>
      <c r="F133" s="257" t="b">
        <v>0</v>
      </c>
    </row>
    <row r="134" spans="1:6" ht="12.75" x14ac:dyDescent="0.2">
      <c r="A134" s="1082"/>
      <c r="B134" s="972"/>
      <c r="C134" s="1084"/>
      <c r="D134" s="1090" t="s">
        <v>1144</v>
      </c>
      <c r="E134" s="1091"/>
      <c r="F134" s="256" t="b">
        <v>0</v>
      </c>
    </row>
    <row r="135" spans="1:6" ht="12.75" x14ac:dyDescent="0.2">
      <c r="A135" s="1082"/>
      <c r="B135" s="972"/>
      <c r="C135" s="1084"/>
      <c r="D135" s="1092" t="s">
        <v>1145</v>
      </c>
      <c r="E135" s="1093"/>
      <c r="F135" s="257" t="b">
        <v>0</v>
      </c>
    </row>
    <row r="136" spans="1:6" ht="12.75" x14ac:dyDescent="0.2">
      <c r="A136" s="1082"/>
      <c r="B136" s="972"/>
      <c r="C136" s="1084"/>
      <c r="D136" s="1090" t="s">
        <v>1146</v>
      </c>
      <c r="E136" s="1091"/>
      <c r="F136" s="256" t="b">
        <v>0</v>
      </c>
    </row>
    <row r="137" spans="1:6" ht="12.75" x14ac:dyDescent="0.2">
      <c r="A137" s="1082"/>
      <c r="B137" s="972"/>
      <c r="C137" s="1084"/>
      <c r="D137" s="1092" t="s">
        <v>1147</v>
      </c>
      <c r="E137" s="1093"/>
      <c r="F137" s="257" t="b">
        <v>0</v>
      </c>
    </row>
    <row r="138" spans="1:6" ht="12.75" x14ac:dyDescent="0.2">
      <c r="A138" s="1082"/>
      <c r="B138" s="972"/>
      <c r="C138" s="1084"/>
      <c r="D138" s="1090" t="s">
        <v>1148</v>
      </c>
      <c r="E138" s="1091"/>
      <c r="F138" s="227" t="b">
        <v>0</v>
      </c>
    </row>
    <row r="139" spans="1:6" ht="12.75" x14ac:dyDescent="0.2">
      <c r="A139" s="1082"/>
      <c r="B139" s="972"/>
      <c r="C139" s="1084"/>
      <c r="D139" s="858" t="s">
        <v>1149</v>
      </c>
      <c r="E139" s="859"/>
      <c r="F139" s="228" t="b">
        <v>0</v>
      </c>
    </row>
    <row r="140" spans="1:6" ht="12.75" x14ac:dyDescent="0.2">
      <c r="A140" s="1082"/>
      <c r="B140" s="973"/>
      <c r="C140" s="1085"/>
      <c r="D140" s="1080" t="s">
        <v>1150</v>
      </c>
      <c r="E140" s="1081"/>
      <c r="F140" s="258" t="b">
        <v>0</v>
      </c>
    </row>
    <row r="141" spans="1:6" ht="12.75" x14ac:dyDescent="0.2">
      <c r="A141" s="240" t="s">
        <v>1049</v>
      </c>
      <c r="B141" s="238" t="s">
        <v>119</v>
      </c>
      <c r="C141" s="99" t="b">
        <v>0</v>
      </c>
      <c r="D141" s="839" t="s">
        <v>1151</v>
      </c>
      <c r="E141" s="840"/>
      <c r="F141" s="220" t="b">
        <v>0</v>
      </c>
    </row>
    <row r="142" spans="1:6" ht="12.75" x14ac:dyDescent="0.2">
      <c r="A142" s="240" t="s">
        <v>1049</v>
      </c>
      <c r="B142" s="243" t="s">
        <v>188</v>
      </c>
      <c r="C142" s="118" t="b">
        <v>0</v>
      </c>
      <c r="D142" s="1044"/>
      <c r="E142" s="1045"/>
      <c r="F142" s="221"/>
    </row>
    <row r="143" spans="1:6" ht="12.75" x14ac:dyDescent="0.2">
      <c r="A143" s="925" t="s">
        <v>1049</v>
      </c>
      <c r="B143" s="835" t="s">
        <v>134</v>
      </c>
      <c r="C143" s="836" t="b">
        <v>0</v>
      </c>
      <c r="D143" s="858" t="s">
        <v>1152</v>
      </c>
      <c r="E143" s="859"/>
      <c r="F143" s="220" t="b">
        <v>0</v>
      </c>
    </row>
    <row r="144" spans="1:6" ht="12.75" x14ac:dyDescent="0.2">
      <c r="A144" s="925"/>
      <c r="B144" s="835"/>
      <c r="C144" s="836"/>
      <c r="D144" s="854" t="s">
        <v>1153</v>
      </c>
      <c r="E144" s="855"/>
      <c r="F144" s="221" t="b">
        <v>0</v>
      </c>
    </row>
    <row r="145" spans="1:6" ht="12.75" x14ac:dyDescent="0.2">
      <c r="A145" s="240" t="s">
        <v>1049</v>
      </c>
      <c r="B145" s="250" t="s">
        <v>185</v>
      </c>
      <c r="C145" s="125" t="b">
        <v>0</v>
      </c>
      <c r="D145" s="850" t="s">
        <v>1154</v>
      </c>
      <c r="E145" s="851"/>
      <c r="F145" s="220" t="b">
        <v>0</v>
      </c>
    </row>
    <row r="146" spans="1:6" ht="12.75" x14ac:dyDescent="0.2">
      <c r="A146" s="925" t="s">
        <v>1049</v>
      </c>
      <c r="B146" s="902" t="s">
        <v>177</v>
      </c>
      <c r="C146" s="905" t="b">
        <v>0</v>
      </c>
      <c r="D146" s="900" t="s">
        <v>1155</v>
      </c>
      <c r="E146" s="901"/>
      <c r="F146" s="219" t="b">
        <v>0</v>
      </c>
    </row>
    <row r="147" spans="1:6" ht="12.75" x14ac:dyDescent="0.2">
      <c r="A147" s="925"/>
      <c r="B147" s="904"/>
      <c r="C147" s="906"/>
      <c r="D147" s="876" t="s">
        <v>1156</v>
      </c>
      <c r="E147" s="877"/>
      <c r="F147" s="242" t="b">
        <v>0</v>
      </c>
    </row>
    <row r="148" spans="1:6" ht="12.75" x14ac:dyDescent="0.2">
      <c r="A148" s="925" t="s">
        <v>1049</v>
      </c>
      <c r="B148" s="914" t="s">
        <v>191</v>
      </c>
      <c r="C148" s="905" t="b">
        <v>0</v>
      </c>
      <c r="D148" s="900" t="s">
        <v>123</v>
      </c>
      <c r="E148" s="901"/>
      <c r="F148" s="221" t="b">
        <v>0</v>
      </c>
    </row>
    <row r="149" spans="1:6" ht="12.75" x14ac:dyDescent="0.2">
      <c r="A149" s="925"/>
      <c r="B149" s="886"/>
      <c r="C149" s="887"/>
      <c r="D149" s="858" t="s">
        <v>1157</v>
      </c>
      <c r="E149" s="859"/>
      <c r="F149" s="220" t="b">
        <v>0</v>
      </c>
    </row>
    <row r="150" spans="1:6" ht="12.75" x14ac:dyDescent="0.2">
      <c r="A150" s="240" t="s">
        <v>1049</v>
      </c>
      <c r="B150" s="226" t="s">
        <v>115</v>
      </c>
      <c r="C150" s="8" t="b">
        <v>0</v>
      </c>
      <c r="D150" s="862" t="s">
        <v>1158</v>
      </c>
      <c r="E150" s="863"/>
      <c r="F150" s="221" t="b">
        <v>0</v>
      </c>
    </row>
    <row r="151" spans="1:6" ht="12.75" x14ac:dyDescent="0.2">
      <c r="A151" s="925" t="s">
        <v>1049</v>
      </c>
      <c r="B151" s="886" t="s">
        <v>156</v>
      </c>
      <c r="C151" s="887" t="b">
        <v>0</v>
      </c>
      <c r="D151" s="1094" t="s">
        <v>1159</v>
      </c>
      <c r="E151" s="1095"/>
      <c r="F151" s="220" t="b">
        <v>0</v>
      </c>
    </row>
    <row r="152" spans="1:6" ht="12.75" x14ac:dyDescent="0.2">
      <c r="A152" s="925"/>
      <c r="B152" s="886"/>
      <c r="C152" s="887"/>
      <c r="D152" s="1096" t="s">
        <v>1160</v>
      </c>
      <c r="E152" s="1097"/>
      <c r="F152" s="221" t="b">
        <v>0</v>
      </c>
    </row>
    <row r="153" spans="1:6" ht="12.75" x14ac:dyDescent="0.2">
      <c r="A153" s="240" t="s">
        <v>1049</v>
      </c>
      <c r="B153" s="226" t="s">
        <v>124</v>
      </c>
      <c r="C153" s="8" t="b">
        <v>0</v>
      </c>
      <c r="D153" s="858" t="s">
        <v>1161</v>
      </c>
      <c r="E153" s="859"/>
      <c r="F153" s="220" t="b">
        <v>0</v>
      </c>
    </row>
    <row r="154" spans="1:6" ht="12.75" x14ac:dyDescent="0.2">
      <c r="A154" s="761" t="s">
        <v>1049</v>
      </c>
      <c r="B154" s="259" t="s">
        <v>170</v>
      </c>
      <c r="C154" s="260" t="b">
        <v>0</v>
      </c>
      <c r="D154" s="870"/>
      <c r="E154" s="871"/>
      <c r="F154" s="233"/>
    </row>
    <row r="155" spans="1:6" ht="12.75" x14ac:dyDescent="0.2">
      <c r="A155" s="240" t="s">
        <v>1049</v>
      </c>
      <c r="B155" s="250" t="s">
        <v>234</v>
      </c>
      <c r="C155" s="125" t="b">
        <v>0</v>
      </c>
      <c r="D155" s="839" t="s">
        <v>1108</v>
      </c>
      <c r="E155" s="840"/>
      <c r="F155" s="220" t="b">
        <v>0</v>
      </c>
    </row>
    <row r="156" spans="1:6" ht="12.75" x14ac:dyDescent="0.2">
      <c r="A156" s="240" t="s">
        <v>1049</v>
      </c>
      <c r="B156" s="243" t="s">
        <v>200</v>
      </c>
      <c r="C156" s="118" t="b">
        <v>0</v>
      </c>
      <c r="D156" s="854" t="s">
        <v>1162</v>
      </c>
      <c r="E156" s="855"/>
      <c r="F156" s="221" t="b">
        <v>0</v>
      </c>
    </row>
    <row r="157" spans="1:6" ht="12.75" x14ac:dyDescent="0.2">
      <c r="A157" s="240" t="s">
        <v>1049</v>
      </c>
      <c r="B157" s="243" t="s">
        <v>204</v>
      </c>
      <c r="C157" s="118" t="b">
        <v>0</v>
      </c>
      <c r="D157" s="850" t="s">
        <v>1163</v>
      </c>
      <c r="E157" s="851"/>
      <c r="F157" s="220" t="b">
        <v>0</v>
      </c>
    </row>
    <row r="158" spans="1:6" ht="12.75" x14ac:dyDescent="0.2">
      <c r="A158" s="240" t="s">
        <v>1049</v>
      </c>
      <c r="B158" s="252" t="s">
        <v>243</v>
      </c>
      <c r="C158" s="253" t="b">
        <v>0</v>
      </c>
      <c r="D158" s="900" t="s">
        <v>1164</v>
      </c>
      <c r="E158" s="901"/>
      <c r="F158" s="261" t="b">
        <v>0</v>
      </c>
    </row>
    <row r="159" spans="1:6" ht="12.75" x14ac:dyDescent="0.2">
      <c r="A159" s="240" t="s">
        <v>1049</v>
      </c>
      <c r="B159" s="250" t="s">
        <v>207</v>
      </c>
      <c r="C159" s="125" t="b">
        <v>0</v>
      </c>
      <c r="D159" s="945" t="s">
        <v>1165</v>
      </c>
      <c r="E159" s="946"/>
      <c r="F159" s="220" t="b">
        <v>0</v>
      </c>
    </row>
    <row r="160" spans="1:6" ht="12.75" x14ac:dyDescent="0.2">
      <c r="A160" s="925" t="s">
        <v>1049</v>
      </c>
      <c r="B160" s="847" t="s">
        <v>192</v>
      </c>
      <c r="C160" s="837" t="b">
        <v>0</v>
      </c>
      <c r="D160" s="1098" t="s">
        <v>1166</v>
      </c>
      <c r="E160" s="1099"/>
      <c r="F160" s="219" t="b">
        <v>0</v>
      </c>
    </row>
    <row r="161" spans="1:6" ht="12.75" x14ac:dyDescent="0.2">
      <c r="A161" s="925"/>
      <c r="B161" s="848"/>
      <c r="C161" s="836"/>
      <c r="D161" s="858" t="s">
        <v>1167</v>
      </c>
      <c r="E161" s="859"/>
      <c r="F161" s="220" t="b">
        <v>0</v>
      </c>
    </row>
    <row r="162" spans="1:6" ht="12.75" x14ac:dyDescent="0.2">
      <c r="A162" s="925"/>
      <c r="B162" s="848"/>
      <c r="C162" s="836"/>
      <c r="D162" s="862" t="s">
        <v>1168</v>
      </c>
      <c r="E162" s="863"/>
      <c r="F162" s="223" t="b">
        <v>0</v>
      </c>
    </row>
    <row r="163" spans="1:6" ht="12.75" x14ac:dyDescent="0.2">
      <c r="A163" s="925"/>
      <c r="B163" s="848"/>
      <c r="C163" s="836"/>
      <c r="D163" s="860" t="s">
        <v>1169</v>
      </c>
      <c r="E163" s="861"/>
      <c r="F163" s="220" t="b">
        <v>0</v>
      </c>
    </row>
    <row r="164" spans="1:6" ht="12.75" x14ac:dyDescent="0.2">
      <c r="A164" s="925"/>
      <c r="B164" s="849"/>
      <c r="C164" s="838"/>
      <c r="D164" s="874" t="s">
        <v>1170</v>
      </c>
      <c r="E164" s="875"/>
      <c r="F164" s="224" t="b">
        <v>0</v>
      </c>
    </row>
    <row r="165" spans="1:6" ht="12.75" x14ac:dyDescent="0.2">
      <c r="A165" s="240" t="s">
        <v>1049</v>
      </c>
      <c r="B165" s="250" t="s">
        <v>255</v>
      </c>
      <c r="C165" s="125" t="b">
        <v>0</v>
      </c>
      <c r="D165" s="839" t="s">
        <v>1171</v>
      </c>
      <c r="E165" s="840"/>
      <c r="F165" s="220" t="b">
        <v>0</v>
      </c>
    </row>
    <row r="166" spans="1:6" ht="12.75" x14ac:dyDescent="0.2">
      <c r="A166" s="240" t="s">
        <v>1049</v>
      </c>
      <c r="B166" s="250" t="s">
        <v>203</v>
      </c>
      <c r="C166" s="125" t="b">
        <v>0</v>
      </c>
      <c r="D166" s="854"/>
      <c r="E166" s="855"/>
      <c r="F166" s="221"/>
    </row>
    <row r="167" spans="1:6" ht="12.75" x14ac:dyDescent="0.2">
      <c r="A167" s="240" t="s">
        <v>1049</v>
      </c>
      <c r="B167" s="250" t="s">
        <v>107</v>
      </c>
      <c r="C167" s="125" t="b">
        <v>0</v>
      </c>
      <c r="D167" s="858" t="s">
        <v>1172</v>
      </c>
      <c r="E167" s="859"/>
      <c r="F167" s="220" t="b">
        <v>0</v>
      </c>
    </row>
    <row r="168" spans="1:6" ht="12.75" x14ac:dyDescent="0.2">
      <c r="A168" s="240" t="s">
        <v>1049</v>
      </c>
      <c r="B168" s="250" t="s">
        <v>219</v>
      </c>
      <c r="C168" s="125" t="b">
        <v>0</v>
      </c>
      <c r="D168" s="854" t="s">
        <v>1173</v>
      </c>
      <c r="E168" s="855"/>
      <c r="F168" s="221" t="b">
        <v>0</v>
      </c>
    </row>
    <row r="169" spans="1:6" ht="12.75" x14ac:dyDescent="0.2">
      <c r="A169" s="925" t="s">
        <v>1049</v>
      </c>
      <c r="B169" s="835" t="s">
        <v>222</v>
      </c>
      <c r="C169" s="836" t="b">
        <v>0</v>
      </c>
      <c r="D169" s="858" t="s">
        <v>1174</v>
      </c>
      <c r="E169" s="859"/>
      <c r="F169" s="220" t="b">
        <v>0</v>
      </c>
    </row>
    <row r="170" spans="1:6" ht="12.75" x14ac:dyDescent="0.2">
      <c r="A170" s="925"/>
      <c r="B170" s="835"/>
      <c r="C170" s="836"/>
      <c r="D170" s="939" t="s">
        <v>1175</v>
      </c>
      <c r="E170" s="940"/>
      <c r="F170" s="221" t="b">
        <v>0</v>
      </c>
    </row>
    <row r="171" spans="1:6" ht="12.75" x14ac:dyDescent="0.2">
      <c r="A171" s="240" t="s">
        <v>1049</v>
      </c>
      <c r="B171" s="250" t="s">
        <v>258</v>
      </c>
      <c r="C171" s="125" t="b">
        <v>0</v>
      </c>
      <c r="D171" s="858" t="s">
        <v>1176</v>
      </c>
      <c r="E171" s="859"/>
      <c r="F171" s="220" t="b">
        <v>0</v>
      </c>
    </row>
    <row r="172" spans="1:6" ht="12.75" x14ac:dyDescent="0.2">
      <c r="A172" s="240" t="s">
        <v>1049</v>
      </c>
      <c r="B172" s="250" t="s">
        <v>143</v>
      </c>
      <c r="C172" s="125" t="b">
        <v>0</v>
      </c>
      <c r="D172" s="854" t="s">
        <v>1177</v>
      </c>
      <c r="E172" s="855"/>
      <c r="F172" s="223" t="b">
        <v>0</v>
      </c>
    </row>
    <row r="173" spans="1:6" ht="13.5" thickBot="1" x14ac:dyDescent="0.25">
      <c r="A173" s="262" t="s">
        <v>1049</v>
      </c>
      <c r="B173" s="263" t="s">
        <v>246</v>
      </c>
      <c r="C173" s="264" t="b">
        <v>0</v>
      </c>
      <c r="D173" s="1086" t="s">
        <v>285</v>
      </c>
      <c r="E173" s="1087"/>
      <c r="F173" s="228" t="b">
        <v>0</v>
      </c>
    </row>
    <row r="174" spans="1:6" ht="13.5" thickTop="1" x14ac:dyDescent="0.2">
      <c r="A174" s="265" t="s">
        <v>1049</v>
      </c>
      <c r="B174" s="266" t="s">
        <v>231</v>
      </c>
      <c r="C174" s="267" t="b">
        <v>0</v>
      </c>
      <c r="D174" s="900" t="s">
        <v>1178</v>
      </c>
      <c r="E174" s="901"/>
      <c r="F174" s="219" t="b">
        <v>0</v>
      </c>
    </row>
    <row r="175" spans="1:6" ht="12.75" x14ac:dyDescent="0.2">
      <c r="A175" s="240" t="s">
        <v>1049</v>
      </c>
      <c r="B175" s="232" t="s">
        <v>165</v>
      </c>
      <c r="C175" s="268" t="b">
        <v>0</v>
      </c>
      <c r="D175" s="1076" t="s">
        <v>1179</v>
      </c>
      <c r="E175" s="1077"/>
      <c r="F175" s="220" t="b">
        <v>0</v>
      </c>
    </row>
    <row r="176" spans="1:6" ht="12.75" x14ac:dyDescent="0.2">
      <c r="A176" s="240" t="s">
        <v>1049</v>
      </c>
      <c r="B176" s="269" t="s">
        <v>91</v>
      </c>
      <c r="C176" s="270" t="b">
        <v>0</v>
      </c>
      <c r="D176" s="1088" t="s">
        <v>1180</v>
      </c>
      <c r="E176" s="1089"/>
      <c r="F176" s="233" t="b">
        <v>0</v>
      </c>
    </row>
    <row r="177" spans="1:6" ht="12.75" x14ac:dyDescent="0.2">
      <c r="A177" s="240" t="s">
        <v>1049</v>
      </c>
      <c r="B177" s="232" t="s">
        <v>158</v>
      </c>
      <c r="C177" s="97" t="b">
        <v>0</v>
      </c>
      <c r="D177" s="839" t="s">
        <v>1181</v>
      </c>
      <c r="E177" s="840"/>
      <c r="F177" s="222" t="b">
        <v>0</v>
      </c>
    </row>
    <row r="178" spans="1:6" ht="12.75" x14ac:dyDescent="0.2">
      <c r="A178" s="1071" t="s">
        <v>1049</v>
      </c>
      <c r="B178" s="835" t="s">
        <v>252</v>
      </c>
      <c r="C178" s="836" t="b">
        <v>0</v>
      </c>
      <c r="D178" s="949" t="s">
        <v>1182</v>
      </c>
      <c r="E178" s="950"/>
      <c r="F178" s="221" t="b">
        <v>0</v>
      </c>
    </row>
    <row r="179" spans="1:6" ht="12.75" x14ac:dyDescent="0.2">
      <c r="A179" s="925"/>
      <c r="B179" s="835"/>
      <c r="C179" s="836"/>
      <c r="D179" s="858" t="s">
        <v>1183</v>
      </c>
      <c r="E179" s="859"/>
      <c r="F179" s="220" t="b">
        <v>0</v>
      </c>
    </row>
    <row r="180" spans="1:6" ht="12.75" x14ac:dyDescent="0.2">
      <c r="A180" s="925"/>
      <c r="B180" s="835"/>
      <c r="C180" s="836"/>
      <c r="D180" s="1020" t="s">
        <v>1184</v>
      </c>
      <c r="E180" s="1021"/>
      <c r="F180" s="221" t="b">
        <v>0</v>
      </c>
    </row>
    <row r="181" spans="1:6" ht="12.75" x14ac:dyDescent="0.2">
      <c r="A181" s="925"/>
      <c r="B181" s="835"/>
      <c r="C181" s="836"/>
      <c r="D181" s="858" t="s">
        <v>1185</v>
      </c>
      <c r="E181" s="859"/>
      <c r="F181" s="220" t="b">
        <v>0</v>
      </c>
    </row>
    <row r="182" spans="1:6" ht="12.75" x14ac:dyDescent="0.2">
      <c r="A182" s="240" t="s">
        <v>1049</v>
      </c>
      <c r="B182" s="250" t="s">
        <v>237</v>
      </c>
      <c r="C182" s="271" t="b">
        <v>0</v>
      </c>
      <c r="D182" s="870" t="s">
        <v>1186</v>
      </c>
      <c r="E182" s="871"/>
      <c r="F182" s="221" t="b">
        <v>0</v>
      </c>
    </row>
    <row r="183" spans="1:6" ht="12.75" x14ac:dyDescent="0.2">
      <c r="A183" s="240" t="s">
        <v>1049</v>
      </c>
      <c r="B183" s="272" t="s">
        <v>186</v>
      </c>
      <c r="C183" s="273" t="b">
        <v>0</v>
      </c>
      <c r="D183" s="839" t="s">
        <v>1187</v>
      </c>
      <c r="E183" s="840"/>
      <c r="F183" s="241" t="b">
        <v>0</v>
      </c>
    </row>
    <row r="184" spans="1:6" ht="12.75" x14ac:dyDescent="0.2">
      <c r="A184" s="925" t="s">
        <v>1049</v>
      </c>
      <c r="B184" s="830" t="s">
        <v>126</v>
      </c>
      <c r="C184" s="833" t="b">
        <v>0</v>
      </c>
      <c r="D184" s="854" t="s">
        <v>1188</v>
      </c>
      <c r="E184" s="855"/>
      <c r="F184" s="221" t="b">
        <v>0</v>
      </c>
    </row>
    <row r="185" spans="1:6" ht="12.75" x14ac:dyDescent="0.2">
      <c r="A185" s="925"/>
      <c r="B185" s="830"/>
      <c r="C185" s="833"/>
      <c r="D185" s="891" t="s">
        <v>1189</v>
      </c>
      <c r="E185" s="892"/>
      <c r="F185" s="222" t="b">
        <v>0</v>
      </c>
    </row>
    <row r="186" spans="1:6" ht="12.75" x14ac:dyDescent="0.2">
      <c r="A186" s="240" t="s">
        <v>1049</v>
      </c>
      <c r="B186" s="232" t="s">
        <v>144</v>
      </c>
      <c r="C186" s="97" t="b">
        <v>0</v>
      </c>
      <c r="D186" s="854" t="s">
        <v>162</v>
      </c>
      <c r="E186" s="855"/>
      <c r="F186" s="221" t="b">
        <v>0</v>
      </c>
    </row>
    <row r="187" spans="1:6" ht="12.75" x14ac:dyDescent="0.2">
      <c r="A187" s="240" t="s">
        <v>1049</v>
      </c>
      <c r="B187" s="232" t="s">
        <v>100</v>
      </c>
      <c r="C187" s="97" t="b">
        <v>0</v>
      </c>
      <c r="D187" s="858"/>
      <c r="E187" s="859"/>
      <c r="F187" s="220"/>
    </row>
    <row r="188" spans="1:6" ht="12.75" x14ac:dyDescent="0.2">
      <c r="A188" s="240" t="s">
        <v>1049</v>
      </c>
      <c r="B188" s="232" t="s">
        <v>172</v>
      </c>
      <c r="C188" s="97" t="b">
        <v>0</v>
      </c>
      <c r="D188" s="854" t="s">
        <v>1190</v>
      </c>
      <c r="E188" s="855"/>
      <c r="F188" s="221" t="b">
        <v>0</v>
      </c>
    </row>
    <row r="189" spans="1:6" ht="12.75" x14ac:dyDescent="0.2">
      <c r="A189" s="240" t="s">
        <v>1049</v>
      </c>
      <c r="B189" s="232" t="s">
        <v>151</v>
      </c>
      <c r="C189" s="97" t="b">
        <v>0</v>
      </c>
      <c r="D189" s="860" t="s">
        <v>1191</v>
      </c>
      <c r="E189" s="861"/>
      <c r="F189" s="220" t="b">
        <v>0</v>
      </c>
    </row>
    <row r="190" spans="1:6" ht="12.75" x14ac:dyDescent="0.2">
      <c r="A190" s="240" t="s">
        <v>1049</v>
      </c>
      <c r="B190" s="232" t="s">
        <v>117</v>
      </c>
      <c r="C190" s="97" t="b">
        <v>0</v>
      </c>
      <c r="D190" s="854"/>
      <c r="E190" s="855"/>
      <c r="F190" s="221"/>
    </row>
    <row r="191" spans="1:6" ht="12.75" x14ac:dyDescent="0.2">
      <c r="A191" s="240" t="s">
        <v>1049</v>
      </c>
      <c r="B191" s="232" t="s">
        <v>179</v>
      </c>
      <c r="C191" s="97" t="b">
        <v>0</v>
      </c>
      <c r="D191" s="858" t="s">
        <v>1192</v>
      </c>
      <c r="E191" s="859"/>
      <c r="F191" s="222" t="b">
        <v>0</v>
      </c>
    </row>
    <row r="192" spans="1:6" ht="12.75" x14ac:dyDescent="0.2">
      <c r="A192" s="240" t="s">
        <v>1049</v>
      </c>
      <c r="B192" s="232" t="s">
        <v>135</v>
      </c>
      <c r="C192" s="97" t="b">
        <v>0</v>
      </c>
      <c r="D192" s="854"/>
      <c r="E192" s="855"/>
      <c r="F192" s="221"/>
    </row>
    <row r="193" spans="1:6" ht="12.75" x14ac:dyDescent="0.2">
      <c r="A193" s="240" t="s">
        <v>1049</v>
      </c>
      <c r="B193" s="274" t="s">
        <v>108</v>
      </c>
      <c r="C193" s="275" t="b">
        <v>0</v>
      </c>
      <c r="D193" s="850" t="s">
        <v>1193</v>
      </c>
      <c r="E193" s="851"/>
      <c r="F193" s="242" t="b">
        <v>0</v>
      </c>
    </row>
    <row r="194" spans="1:6" ht="12.75" x14ac:dyDescent="0.2">
      <c r="A194" s="240" t="s">
        <v>1049</v>
      </c>
      <c r="B194" s="234" t="s">
        <v>166</v>
      </c>
      <c r="C194" s="235" t="b">
        <v>0</v>
      </c>
      <c r="D194" s="900"/>
      <c r="E194" s="901"/>
      <c r="F194" s="899"/>
    </row>
    <row r="195" spans="1:6" ht="12.75" x14ac:dyDescent="0.2">
      <c r="A195" s="240" t="s">
        <v>1049</v>
      </c>
      <c r="B195" s="234" t="s">
        <v>152</v>
      </c>
      <c r="C195" s="235" t="b">
        <v>0</v>
      </c>
      <c r="D195" s="854"/>
      <c r="E195" s="855"/>
      <c r="F195" s="845"/>
    </row>
    <row r="196" spans="1:6" ht="12.75" x14ac:dyDescent="0.2">
      <c r="A196" s="240" t="s">
        <v>1049</v>
      </c>
      <c r="B196" s="234" t="s">
        <v>159</v>
      </c>
      <c r="C196" s="235" t="b">
        <v>0</v>
      </c>
      <c r="D196" s="854"/>
      <c r="E196" s="855"/>
      <c r="F196" s="845"/>
    </row>
    <row r="197" spans="1:6" ht="12.75" x14ac:dyDescent="0.2">
      <c r="A197" s="240" t="s">
        <v>1049</v>
      </c>
      <c r="B197" s="234" t="s">
        <v>180</v>
      </c>
      <c r="C197" s="235" t="b">
        <v>0</v>
      </c>
      <c r="D197" s="854"/>
      <c r="E197" s="855"/>
      <c r="F197" s="845"/>
    </row>
    <row r="198" spans="1:6" ht="12.75" x14ac:dyDescent="0.2">
      <c r="A198" s="240" t="s">
        <v>1049</v>
      </c>
      <c r="B198" s="234" t="s">
        <v>101</v>
      </c>
      <c r="C198" s="235" t="b">
        <v>0</v>
      </c>
      <c r="D198" s="854"/>
      <c r="E198" s="855"/>
      <c r="F198" s="845"/>
    </row>
    <row r="199" spans="1:6" ht="12.75" x14ac:dyDescent="0.2">
      <c r="A199" s="240" t="s">
        <v>1049</v>
      </c>
      <c r="B199" s="234" t="s">
        <v>173</v>
      </c>
      <c r="C199" s="235" t="b">
        <v>0</v>
      </c>
      <c r="D199" s="854"/>
      <c r="E199" s="855"/>
      <c r="F199" s="845"/>
    </row>
    <row r="200" spans="1:6" ht="12.75" x14ac:dyDescent="0.2">
      <c r="A200" s="240" t="s">
        <v>1049</v>
      </c>
      <c r="B200" s="234" t="s">
        <v>145</v>
      </c>
      <c r="C200" s="235" t="b">
        <v>0</v>
      </c>
      <c r="D200" s="854"/>
      <c r="E200" s="855"/>
      <c r="F200" s="845"/>
    </row>
    <row r="201" spans="1:6" ht="12.75" x14ac:dyDescent="0.2">
      <c r="A201" s="240" t="s">
        <v>1049</v>
      </c>
      <c r="B201" s="234" t="s">
        <v>187</v>
      </c>
      <c r="C201" s="235" t="b">
        <v>0</v>
      </c>
      <c r="D201" s="858" t="s">
        <v>176</v>
      </c>
      <c r="E201" s="859"/>
      <c r="F201" s="222" t="b">
        <v>0</v>
      </c>
    </row>
    <row r="202" spans="1:6" ht="12.75" x14ac:dyDescent="0.2">
      <c r="A202" s="240" t="s">
        <v>1049</v>
      </c>
      <c r="B202" s="234" t="s">
        <v>193</v>
      </c>
      <c r="C202" s="235" t="b">
        <v>0</v>
      </c>
      <c r="D202" s="762"/>
      <c r="E202" s="765"/>
      <c r="F202" s="221"/>
    </row>
    <row r="203" spans="1:6" ht="12.75" x14ac:dyDescent="0.2">
      <c r="A203" s="925" t="s">
        <v>1049</v>
      </c>
      <c r="B203" s="920" t="s">
        <v>127</v>
      </c>
      <c r="C203" s="922" t="b">
        <v>0</v>
      </c>
      <c r="D203" s="824" t="s">
        <v>1194</v>
      </c>
      <c r="E203" s="825"/>
      <c r="F203" s="254" t="b">
        <v>0</v>
      </c>
    </row>
    <row r="204" spans="1:6" ht="12.75" x14ac:dyDescent="0.2">
      <c r="A204" s="925"/>
      <c r="B204" s="1072"/>
      <c r="C204" s="970"/>
      <c r="D204" s="1073" t="s">
        <v>1195</v>
      </c>
      <c r="E204" s="1074"/>
      <c r="F204" s="224" t="b">
        <v>0</v>
      </c>
    </row>
    <row r="205" spans="1:6" ht="12.75" x14ac:dyDescent="0.2">
      <c r="A205" s="240" t="s">
        <v>1049</v>
      </c>
      <c r="B205" s="234" t="s">
        <v>118</v>
      </c>
      <c r="C205" s="235" t="b">
        <v>0</v>
      </c>
      <c r="D205" s="839"/>
      <c r="E205" s="840"/>
      <c r="F205" s="220"/>
    </row>
    <row r="206" spans="1:6" ht="12.75" x14ac:dyDescent="0.2">
      <c r="A206" s="240" t="s">
        <v>1049</v>
      </c>
      <c r="B206" s="234" t="s">
        <v>109</v>
      </c>
      <c r="C206" s="235" t="b">
        <v>0</v>
      </c>
      <c r="D206" s="854"/>
      <c r="E206" s="855"/>
      <c r="F206" s="845"/>
    </row>
    <row r="207" spans="1:6" ht="12.75" x14ac:dyDescent="0.2">
      <c r="A207" s="240" t="s">
        <v>1049</v>
      </c>
      <c r="B207" s="234" t="s">
        <v>199</v>
      </c>
      <c r="C207" s="235" t="b">
        <v>0</v>
      </c>
      <c r="D207" s="854"/>
      <c r="E207" s="855"/>
      <c r="F207" s="845"/>
    </row>
    <row r="208" spans="1:6" ht="12.75" x14ac:dyDescent="0.2">
      <c r="A208" s="240" t="s">
        <v>1049</v>
      </c>
      <c r="B208" s="234" t="s">
        <v>92</v>
      </c>
      <c r="C208" s="235" t="b">
        <v>0</v>
      </c>
      <c r="D208" s="854"/>
      <c r="E208" s="855"/>
      <c r="F208" s="845"/>
    </row>
    <row r="209" spans="1:6" ht="12.75" x14ac:dyDescent="0.2">
      <c r="A209" s="240" t="s">
        <v>1049</v>
      </c>
      <c r="B209" s="276" t="s">
        <v>136</v>
      </c>
      <c r="C209" s="277" t="b">
        <v>0</v>
      </c>
      <c r="D209" s="870"/>
      <c r="E209" s="871"/>
      <c r="F209" s="1075"/>
    </row>
    <row r="210" spans="1:6" ht="12.75" x14ac:dyDescent="0.2">
      <c r="A210" s="925" t="s">
        <v>1049</v>
      </c>
      <c r="B210" s="915" t="s">
        <v>120</v>
      </c>
      <c r="C210" s="917" t="b">
        <v>0</v>
      </c>
      <c r="D210" s="839" t="s">
        <v>1196</v>
      </c>
      <c r="E210" s="840"/>
      <c r="F210" s="220" t="b">
        <v>0</v>
      </c>
    </row>
    <row r="211" spans="1:6" ht="12.75" x14ac:dyDescent="0.2">
      <c r="A211" s="925"/>
      <c r="B211" s="916"/>
      <c r="C211" s="918"/>
      <c r="D211" s="897" t="s">
        <v>242</v>
      </c>
      <c r="E211" s="898"/>
      <c r="F211" s="221" t="b">
        <v>0</v>
      </c>
    </row>
    <row r="212" spans="1:6" ht="12.75" x14ac:dyDescent="0.2">
      <c r="A212" s="240" t="s">
        <v>1049</v>
      </c>
      <c r="B212" s="236" t="s">
        <v>129</v>
      </c>
      <c r="C212" s="237" t="b">
        <v>0</v>
      </c>
      <c r="D212" s="858"/>
      <c r="E212" s="859"/>
      <c r="F212" s="882"/>
    </row>
    <row r="213" spans="1:6" ht="12.75" x14ac:dyDescent="0.2">
      <c r="A213" s="240" t="s">
        <v>1049</v>
      </c>
      <c r="B213" s="236" t="s">
        <v>138</v>
      </c>
      <c r="C213" s="237" t="b">
        <v>0</v>
      </c>
      <c r="D213" s="858"/>
      <c r="E213" s="859"/>
      <c r="F213" s="882"/>
    </row>
    <row r="214" spans="1:6" ht="12.75" x14ac:dyDescent="0.2">
      <c r="A214" s="240" t="s">
        <v>1049</v>
      </c>
      <c r="B214" s="278" t="s">
        <v>111</v>
      </c>
      <c r="C214" s="279" t="b">
        <v>0</v>
      </c>
      <c r="D214" s="854" t="s">
        <v>1197</v>
      </c>
      <c r="E214" s="855"/>
      <c r="F214" s="221" t="b">
        <v>0</v>
      </c>
    </row>
    <row r="215" spans="1:6" ht="12.75" x14ac:dyDescent="0.2">
      <c r="A215" s="240" t="s">
        <v>1049</v>
      </c>
      <c r="B215" s="236" t="s">
        <v>314</v>
      </c>
      <c r="C215" s="237" t="b">
        <v>0</v>
      </c>
      <c r="D215" s="858"/>
      <c r="E215" s="859"/>
      <c r="F215" s="220"/>
    </row>
    <row r="216" spans="1:6" ht="12.75" x14ac:dyDescent="0.2">
      <c r="A216" s="240" t="s">
        <v>1049</v>
      </c>
      <c r="B216" s="236" t="s">
        <v>322</v>
      </c>
      <c r="C216" s="237" t="b">
        <v>0</v>
      </c>
      <c r="D216" s="854"/>
      <c r="E216" s="855"/>
      <c r="F216" s="221"/>
    </row>
    <row r="217" spans="1:6" ht="12.75" x14ac:dyDescent="0.2">
      <c r="A217" s="240" t="s">
        <v>1049</v>
      </c>
      <c r="B217" s="236" t="s">
        <v>94</v>
      </c>
      <c r="C217" s="237" t="b">
        <v>0</v>
      </c>
      <c r="D217" s="858"/>
      <c r="E217" s="859"/>
      <c r="F217" s="882"/>
    </row>
    <row r="218" spans="1:6" ht="12.75" x14ac:dyDescent="0.2">
      <c r="A218" s="240" t="s">
        <v>1049</v>
      </c>
      <c r="B218" s="236" t="s">
        <v>102</v>
      </c>
      <c r="C218" s="237" t="b">
        <v>0</v>
      </c>
      <c r="D218" s="858"/>
      <c r="E218" s="859"/>
      <c r="F218" s="882"/>
    </row>
    <row r="219" spans="1:6" ht="12.75" x14ac:dyDescent="0.2">
      <c r="A219" s="240" t="s">
        <v>1049</v>
      </c>
      <c r="B219" s="238" t="s">
        <v>31</v>
      </c>
      <c r="C219" s="99" t="b">
        <v>0</v>
      </c>
      <c r="D219" s="858"/>
      <c r="E219" s="859"/>
      <c r="F219" s="882"/>
    </row>
    <row r="220" spans="1:6" ht="12.75" x14ac:dyDescent="0.2">
      <c r="A220" s="240" t="s">
        <v>1049</v>
      </c>
      <c r="B220" s="280" t="s">
        <v>335</v>
      </c>
      <c r="C220" s="99" t="b">
        <v>0</v>
      </c>
      <c r="D220" s="854" t="s">
        <v>1198</v>
      </c>
      <c r="E220" s="855"/>
      <c r="F220" s="221" t="b">
        <v>0</v>
      </c>
    </row>
    <row r="221" spans="1:6" ht="12.75" x14ac:dyDescent="0.2">
      <c r="A221" s="240" t="s">
        <v>1049</v>
      </c>
      <c r="B221" s="238" t="s">
        <v>110</v>
      </c>
      <c r="C221" s="99" t="b">
        <v>0</v>
      </c>
      <c r="D221" s="858"/>
      <c r="E221" s="859"/>
      <c r="F221" s="220"/>
    </row>
    <row r="222" spans="1:6" ht="12.75" x14ac:dyDescent="0.2">
      <c r="A222" s="240" t="s">
        <v>1049</v>
      </c>
      <c r="B222" s="238" t="s">
        <v>93</v>
      </c>
      <c r="C222" s="99" t="b">
        <v>0</v>
      </c>
      <c r="D222" s="854" t="s">
        <v>1199</v>
      </c>
      <c r="E222" s="855"/>
      <c r="F222" s="221" t="b">
        <v>0</v>
      </c>
    </row>
    <row r="223" spans="1:6" ht="12.75" x14ac:dyDescent="0.2">
      <c r="A223" s="251" t="s">
        <v>1050</v>
      </c>
      <c r="B223" s="243" t="s">
        <v>343</v>
      </c>
      <c r="C223" s="118" t="b">
        <v>0</v>
      </c>
      <c r="D223" s="862" t="s">
        <v>1200</v>
      </c>
      <c r="E223" s="863"/>
      <c r="F223" s="223" t="b">
        <v>0</v>
      </c>
    </row>
    <row r="224" spans="1:6" ht="12.75" x14ac:dyDescent="0.2">
      <c r="A224" s="846" t="s">
        <v>1050</v>
      </c>
      <c r="B224" s="835" t="s">
        <v>347</v>
      </c>
      <c r="C224" s="836" t="b">
        <v>0</v>
      </c>
      <c r="D224" s="858" t="s">
        <v>1201</v>
      </c>
      <c r="E224" s="859"/>
      <c r="F224" s="220" t="b">
        <v>0</v>
      </c>
    </row>
    <row r="225" spans="1:6" ht="12.75" x14ac:dyDescent="0.2">
      <c r="A225" s="846"/>
      <c r="B225" s="835"/>
      <c r="C225" s="836"/>
      <c r="D225" s="862" t="s">
        <v>1202</v>
      </c>
      <c r="E225" s="863"/>
      <c r="F225" s="221" t="b">
        <v>0</v>
      </c>
    </row>
    <row r="226" spans="1:6" ht="12.75" x14ac:dyDescent="0.2">
      <c r="A226" s="251" t="s">
        <v>1050</v>
      </c>
      <c r="B226" s="250" t="s">
        <v>459</v>
      </c>
      <c r="C226" s="125" t="b">
        <v>0</v>
      </c>
      <c r="D226" s="858" t="s">
        <v>1203</v>
      </c>
      <c r="E226" s="859"/>
      <c r="F226" s="220" t="b">
        <v>0</v>
      </c>
    </row>
    <row r="227" spans="1:6" ht="12.75" x14ac:dyDescent="0.2">
      <c r="A227" s="251" t="s">
        <v>1050</v>
      </c>
      <c r="B227" s="243" t="s">
        <v>359</v>
      </c>
      <c r="C227" s="118" t="b">
        <v>0</v>
      </c>
      <c r="D227" s="862" t="s">
        <v>1204</v>
      </c>
      <c r="E227" s="863"/>
      <c r="F227" s="223" t="b">
        <v>0</v>
      </c>
    </row>
    <row r="228" spans="1:6" ht="12.75" x14ac:dyDescent="0.2">
      <c r="A228" s="251" t="s">
        <v>1050</v>
      </c>
      <c r="B228" s="243" t="s">
        <v>349</v>
      </c>
      <c r="C228" s="118" t="b">
        <v>0</v>
      </c>
      <c r="D228" s="858" t="s">
        <v>1205</v>
      </c>
      <c r="E228" s="859"/>
      <c r="F228" s="220" t="b">
        <v>0</v>
      </c>
    </row>
    <row r="229" spans="1:6" ht="12.75" x14ac:dyDescent="0.2">
      <c r="A229" s="846" t="s">
        <v>1050</v>
      </c>
      <c r="B229" s="827" t="s">
        <v>329</v>
      </c>
      <c r="C229" s="828" t="b">
        <v>0</v>
      </c>
      <c r="D229" s="854" t="s">
        <v>1206</v>
      </c>
      <c r="E229" s="855"/>
      <c r="F229" s="221" t="b">
        <v>0</v>
      </c>
    </row>
    <row r="230" spans="1:6" ht="12.75" x14ac:dyDescent="0.2">
      <c r="A230" s="846"/>
      <c r="B230" s="827"/>
      <c r="C230" s="828"/>
      <c r="D230" s="858" t="s">
        <v>1207</v>
      </c>
      <c r="E230" s="859"/>
      <c r="F230" s="220" t="b">
        <v>0</v>
      </c>
    </row>
    <row r="231" spans="1:6" ht="12.75" x14ac:dyDescent="0.2">
      <c r="A231" s="251" t="s">
        <v>1050</v>
      </c>
      <c r="B231" s="243" t="s">
        <v>315</v>
      </c>
      <c r="C231" s="118" t="b">
        <v>0</v>
      </c>
      <c r="D231" s="854"/>
      <c r="E231" s="855"/>
      <c r="F231" s="221"/>
    </row>
    <row r="232" spans="1:6" ht="12.75" x14ac:dyDescent="0.2">
      <c r="A232" s="251" t="s">
        <v>1050</v>
      </c>
      <c r="B232" s="243" t="s">
        <v>308</v>
      </c>
      <c r="C232" s="118" t="b">
        <v>0</v>
      </c>
      <c r="D232" s="945" t="s">
        <v>1208</v>
      </c>
      <c r="E232" s="946"/>
      <c r="F232" s="242" t="b">
        <v>0</v>
      </c>
    </row>
    <row r="233" spans="1:6" ht="12.75" x14ac:dyDescent="0.2">
      <c r="A233" s="846" t="s">
        <v>1050</v>
      </c>
      <c r="B233" s="902" t="s">
        <v>377</v>
      </c>
      <c r="C233" s="905" t="b">
        <v>0</v>
      </c>
      <c r="D233" s="1100" t="s">
        <v>1209</v>
      </c>
      <c r="E233" s="1101"/>
      <c r="F233" s="223" t="b">
        <v>0</v>
      </c>
    </row>
    <row r="234" spans="1:6" ht="12.75" x14ac:dyDescent="0.2">
      <c r="A234" s="846"/>
      <c r="B234" s="903"/>
      <c r="C234" s="887"/>
      <c r="D234" s="858" t="s">
        <v>1210</v>
      </c>
      <c r="E234" s="859"/>
      <c r="F234" s="222" t="b">
        <v>0</v>
      </c>
    </row>
    <row r="235" spans="1:6" ht="12.75" x14ac:dyDescent="0.2">
      <c r="A235" s="846"/>
      <c r="B235" s="903"/>
      <c r="C235" s="887"/>
      <c r="D235" s="854" t="s">
        <v>1211</v>
      </c>
      <c r="E235" s="855"/>
      <c r="F235" s="223" t="b">
        <v>0</v>
      </c>
    </row>
    <row r="236" spans="1:6" ht="12.75" x14ac:dyDescent="0.2">
      <c r="A236" s="846"/>
      <c r="B236" s="903"/>
      <c r="C236" s="887"/>
      <c r="D236" s="860" t="s">
        <v>1212</v>
      </c>
      <c r="E236" s="861"/>
      <c r="F236" s="222" t="b">
        <v>0</v>
      </c>
    </row>
    <row r="237" spans="1:6" ht="12.75" x14ac:dyDescent="0.2">
      <c r="A237" s="846"/>
      <c r="B237" s="903"/>
      <c r="C237" s="887"/>
      <c r="D237" s="854" t="s">
        <v>1213</v>
      </c>
      <c r="E237" s="855"/>
      <c r="F237" s="223" t="b">
        <v>0</v>
      </c>
    </row>
    <row r="238" spans="1:6" ht="12.75" x14ac:dyDescent="0.2">
      <c r="A238" s="846"/>
      <c r="B238" s="903"/>
      <c r="C238" s="887"/>
      <c r="D238" s="860" t="s">
        <v>1214</v>
      </c>
      <c r="E238" s="861"/>
      <c r="F238" s="222" t="b">
        <v>0</v>
      </c>
    </row>
    <row r="239" spans="1:6" ht="12.75" x14ac:dyDescent="0.2">
      <c r="A239" s="846"/>
      <c r="B239" s="903"/>
      <c r="C239" s="887"/>
      <c r="D239" s="862" t="s">
        <v>1215</v>
      </c>
      <c r="E239" s="863"/>
      <c r="F239" s="223" t="b">
        <v>0</v>
      </c>
    </row>
    <row r="240" spans="1:6" ht="12.75" x14ac:dyDescent="0.2">
      <c r="A240" s="846"/>
      <c r="B240" s="903"/>
      <c r="C240" s="887"/>
      <c r="D240" s="860" t="s">
        <v>1216</v>
      </c>
      <c r="E240" s="861"/>
      <c r="F240" s="222" t="b">
        <v>0</v>
      </c>
    </row>
    <row r="241" spans="1:6" ht="12.75" x14ac:dyDescent="0.2">
      <c r="A241" s="846"/>
      <c r="B241" s="903"/>
      <c r="C241" s="887"/>
      <c r="D241" s="862" t="s">
        <v>1217</v>
      </c>
      <c r="E241" s="863"/>
      <c r="F241" s="223" t="b">
        <v>0</v>
      </c>
    </row>
    <row r="242" spans="1:6" ht="12.75" x14ac:dyDescent="0.2">
      <c r="A242" s="846"/>
      <c r="B242" s="903"/>
      <c r="C242" s="887"/>
      <c r="D242" s="858" t="s">
        <v>1218</v>
      </c>
      <c r="E242" s="859"/>
      <c r="F242" s="222" t="b">
        <v>0</v>
      </c>
    </row>
    <row r="243" spans="1:6" ht="12.75" x14ac:dyDescent="0.2">
      <c r="A243" s="846"/>
      <c r="B243" s="903"/>
      <c r="C243" s="887"/>
      <c r="D243" s="854" t="s">
        <v>1219</v>
      </c>
      <c r="E243" s="855"/>
      <c r="F243" s="221" t="b">
        <v>0</v>
      </c>
    </row>
    <row r="244" spans="1:6" ht="12.75" x14ac:dyDescent="0.2">
      <c r="A244" s="846"/>
      <c r="B244" s="903"/>
      <c r="C244" s="887"/>
      <c r="D244" s="858" t="s">
        <v>1220</v>
      </c>
      <c r="E244" s="859"/>
      <c r="F244" s="222" t="b">
        <v>0</v>
      </c>
    </row>
    <row r="245" spans="1:6" ht="12.75" x14ac:dyDescent="0.2">
      <c r="A245" s="846"/>
      <c r="B245" s="904"/>
      <c r="C245" s="906"/>
      <c r="D245" s="874" t="s">
        <v>1221</v>
      </c>
      <c r="E245" s="875"/>
      <c r="F245" s="233" t="b">
        <v>0</v>
      </c>
    </row>
    <row r="246" spans="1:6" ht="12.75" x14ac:dyDescent="0.2">
      <c r="A246" s="251" t="s">
        <v>1050</v>
      </c>
      <c r="B246" s="244" t="s">
        <v>364</v>
      </c>
      <c r="C246" s="245" t="b">
        <v>0</v>
      </c>
      <c r="D246" s="1016" t="s">
        <v>1222</v>
      </c>
      <c r="E246" s="1017"/>
      <c r="F246" s="242" t="b">
        <v>0</v>
      </c>
    </row>
    <row r="247" spans="1:6" ht="12.75" x14ac:dyDescent="0.2">
      <c r="A247" s="846" t="s">
        <v>1050</v>
      </c>
      <c r="B247" s="841" t="s">
        <v>398</v>
      </c>
      <c r="C247" s="843" t="b">
        <v>0</v>
      </c>
      <c r="D247" s="900" t="s">
        <v>1223</v>
      </c>
      <c r="E247" s="901"/>
      <c r="F247" s="221" t="b">
        <v>0</v>
      </c>
    </row>
    <row r="248" spans="1:6" ht="12.75" x14ac:dyDescent="0.2">
      <c r="A248" s="846"/>
      <c r="B248" s="827"/>
      <c r="C248" s="828"/>
      <c r="D248" s="860" t="s">
        <v>1224</v>
      </c>
      <c r="E248" s="861"/>
      <c r="F248" s="220" t="b">
        <v>0</v>
      </c>
    </row>
    <row r="249" spans="1:6" ht="12.75" x14ac:dyDescent="0.2">
      <c r="A249" s="846"/>
      <c r="B249" s="827"/>
      <c r="C249" s="828"/>
      <c r="D249" s="862" t="s">
        <v>1225</v>
      </c>
      <c r="E249" s="863"/>
      <c r="F249" s="221" t="b">
        <v>0</v>
      </c>
    </row>
    <row r="250" spans="1:6" ht="12.75" x14ac:dyDescent="0.2">
      <c r="A250" s="846"/>
      <c r="B250" s="827"/>
      <c r="C250" s="828"/>
      <c r="D250" s="860" t="s">
        <v>1226</v>
      </c>
      <c r="E250" s="861"/>
      <c r="F250" s="220" t="b">
        <v>0</v>
      </c>
    </row>
    <row r="251" spans="1:6" ht="12.75" x14ac:dyDescent="0.2">
      <c r="A251" s="846"/>
      <c r="B251" s="842"/>
      <c r="C251" s="844"/>
      <c r="D251" s="874" t="s">
        <v>1227</v>
      </c>
      <c r="E251" s="875"/>
      <c r="F251" s="233" t="b">
        <v>0</v>
      </c>
    </row>
    <row r="252" spans="1:6" ht="12.75" x14ac:dyDescent="0.2">
      <c r="A252" s="251" t="s">
        <v>1050</v>
      </c>
      <c r="B252" s="243" t="s">
        <v>369</v>
      </c>
      <c r="C252" s="118" t="b">
        <v>0</v>
      </c>
      <c r="D252" s="839"/>
      <c r="E252" s="840"/>
      <c r="F252" s="220"/>
    </row>
    <row r="253" spans="1:6" ht="12.75" x14ac:dyDescent="0.2">
      <c r="A253" s="251" t="s">
        <v>1050</v>
      </c>
      <c r="B253" s="281" t="s">
        <v>336</v>
      </c>
      <c r="C253" s="118" t="b">
        <v>0</v>
      </c>
      <c r="D253" s="854" t="s">
        <v>1228</v>
      </c>
      <c r="E253" s="855"/>
      <c r="F253" s="221" t="b">
        <v>0</v>
      </c>
    </row>
    <row r="254" spans="1:6" ht="12.75" x14ac:dyDescent="0.2">
      <c r="A254" s="251" t="s">
        <v>1050</v>
      </c>
      <c r="B254" s="250" t="s">
        <v>401</v>
      </c>
      <c r="C254" s="125" t="b">
        <v>0</v>
      </c>
      <c r="D254" s="858" t="s">
        <v>1229</v>
      </c>
      <c r="E254" s="859"/>
      <c r="F254" s="222" t="b">
        <v>0</v>
      </c>
    </row>
    <row r="255" spans="1:6" ht="12.75" x14ac:dyDescent="0.2">
      <c r="A255" s="251" t="s">
        <v>1050</v>
      </c>
      <c r="B255" s="243" t="s">
        <v>374</v>
      </c>
      <c r="C255" s="118" t="b">
        <v>0</v>
      </c>
      <c r="D255" s="854"/>
      <c r="E255" s="855"/>
      <c r="F255" s="221"/>
    </row>
    <row r="256" spans="1:6" ht="12.75" x14ac:dyDescent="0.2">
      <c r="A256" s="846" t="s">
        <v>1050</v>
      </c>
      <c r="B256" s="886" t="s">
        <v>367</v>
      </c>
      <c r="C256" s="887" t="b">
        <v>0</v>
      </c>
      <c r="D256" s="858" t="s">
        <v>1230</v>
      </c>
      <c r="E256" s="859"/>
      <c r="F256" s="220" t="b">
        <v>0</v>
      </c>
    </row>
    <row r="257" spans="1:6" ht="12.75" x14ac:dyDescent="0.2">
      <c r="A257" s="846"/>
      <c r="B257" s="886"/>
      <c r="C257" s="887"/>
      <c r="D257" s="862" t="s">
        <v>1231</v>
      </c>
      <c r="E257" s="863"/>
      <c r="F257" s="221" t="b">
        <v>0</v>
      </c>
    </row>
    <row r="258" spans="1:6" ht="12.75" x14ac:dyDescent="0.2">
      <c r="A258" s="251" t="s">
        <v>1050</v>
      </c>
      <c r="B258" s="249" t="s">
        <v>393</v>
      </c>
      <c r="C258" s="125" t="b">
        <v>0</v>
      </c>
      <c r="D258" s="850" t="s">
        <v>1232</v>
      </c>
      <c r="E258" s="851"/>
      <c r="F258" s="220" t="b">
        <v>0</v>
      </c>
    </row>
    <row r="259" spans="1:6" ht="12.75" x14ac:dyDescent="0.2">
      <c r="A259" s="826" t="s">
        <v>1051</v>
      </c>
      <c r="B259" s="902" t="s">
        <v>500</v>
      </c>
      <c r="C259" s="905" t="b">
        <v>0</v>
      </c>
      <c r="D259" s="839" t="s">
        <v>1233</v>
      </c>
      <c r="E259" s="840"/>
      <c r="F259" s="241" t="b">
        <v>0</v>
      </c>
    </row>
    <row r="260" spans="1:6" ht="12.75" x14ac:dyDescent="0.2">
      <c r="A260" s="826"/>
      <c r="B260" s="903"/>
      <c r="C260" s="887"/>
      <c r="D260" s="862" t="s">
        <v>1234</v>
      </c>
      <c r="E260" s="863"/>
      <c r="F260" s="221" t="b">
        <v>0</v>
      </c>
    </row>
    <row r="261" spans="1:6" ht="12.75" x14ac:dyDescent="0.2">
      <c r="A261" s="826"/>
      <c r="B261" s="903"/>
      <c r="C261" s="887"/>
      <c r="D261" s="858" t="s">
        <v>1235</v>
      </c>
      <c r="E261" s="859"/>
      <c r="F261" s="220" t="b">
        <v>0</v>
      </c>
    </row>
    <row r="262" spans="1:6" ht="12.75" x14ac:dyDescent="0.2">
      <c r="A262" s="826"/>
      <c r="B262" s="904"/>
      <c r="C262" s="906"/>
      <c r="D262" s="874" t="s">
        <v>1236</v>
      </c>
      <c r="E262" s="875"/>
      <c r="F262" s="233" t="b">
        <v>0</v>
      </c>
    </row>
    <row r="263" spans="1:6" ht="12.75" x14ac:dyDescent="0.2">
      <c r="A263" s="826" t="s">
        <v>1051</v>
      </c>
      <c r="B263" s="852" t="s">
        <v>565</v>
      </c>
      <c r="C263" s="837" t="b">
        <v>0</v>
      </c>
      <c r="D263" s="839" t="s">
        <v>1237</v>
      </c>
      <c r="E263" s="840"/>
      <c r="F263" s="220" t="b">
        <v>0</v>
      </c>
    </row>
    <row r="264" spans="1:6" ht="12.75" x14ac:dyDescent="0.2">
      <c r="A264" s="826"/>
      <c r="B264" s="853"/>
      <c r="C264" s="838"/>
      <c r="D264" s="870" t="s">
        <v>1238</v>
      </c>
      <c r="E264" s="871"/>
      <c r="F264" s="221" t="b">
        <v>0</v>
      </c>
    </row>
    <row r="265" spans="1:6" ht="12.75" x14ac:dyDescent="0.2">
      <c r="A265" s="846" t="s">
        <v>1050</v>
      </c>
      <c r="B265" s="902" t="s">
        <v>318</v>
      </c>
      <c r="C265" s="905" t="b">
        <v>0</v>
      </c>
      <c r="D265" s="900" t="s">
        <v>1239</v>
      </c>
      <c r="E265" s="901"/>
      <c r="F265" s="219" t="b">
        <v>0</v>
      </c>
    </row>
    <row r="266" spans="1:6" ht="12.75" x14ac:dyDescent="0.2">
      <c r="A266" s="846"/>
      <c r="B266" s="903"/>
      <c r="C266" s="887"/>
      <c r="D266" s="883" t="s">
        <v>1240</v>
      </c>
      <c r="E266" s="884"/>
      <c r="F266" s="220" t="b">
        <v>0</v>
      </c>
    </row>
    <row r="267" spans="1:6" ht="12.75" x14ac:dyDescent="0.2">
      <c r="A267" s="846"/>
      <c r="B267" s="903"/>
      <c r="C267" s="887"/>
      <c r="D267" s="1113" t="s">
        <v>1241</v>
      </c>
      <c r="E267" s="1114"/>
      <c r="F267" s="221" t="b">
        <v>0</v>
      </c>
    </row>
    <row r="268" spans="1:6" ht="12.75" x14ac:dyDescent="0.2">
      <c r="A268" s="846"/>
      <c r="B268" s="903"/>
      <c r="C268" s="887"/>
      <c r="D268" s="858" t="s">
        <v>1242</v>
      </c>
      <c r="E268" s="859"/>
      <c r="F268" s="220" t="b">
        <v>0</v>
      </c>
    </row>
    <row r="269" spans="1:6" ht="12.75" x14ac:dyDescent="0.2">
      <c r="A269" s="846"/>
      <c r="B269" s="903"/>
      <c r="C269" s="887"/>
      <c r="D269" s="862" t="s">
        <v>1243</v>
      </c>
      <c r="E269" s="863"/>
      <c r="F269" s="221" t="b">
        <v>0</v>
      </c>
    </row>
    <row r="270" spans="1:6" ht="12.75" x14ac:dyDescent="0.2">
      <c r="A270" s="846"/>
      <c r="B270" s="903"/>
      <c r="C270" s="887"/>
      <c r="D270" s="883" t="s">
        <v>1244</v>
      </c>
      <c r="E270" s="884"/>
      <c r="F270" s="220" t="b">
        <v>0</v>
      </c>
    </row>
    <row r="271" spans="1:6" ht="12.75" x14ac:dyDescent="0.2">
      <c r="A271" s="846"/>
      <c r="B271" s="903"/>
      <c r="C271" s="887"/>
      <c r="D271" s="862" t="s">
        <v>1245</v>
      </c>
      <c r="E271" s="863"/>
      <c r="F271" s="221" t="b">
        <v>0</v>
      </c>
    </row>
    <row r="272" spans="1:6" ht="12.75" x14ac:dyDescent="0.2">
      <c r="A272" s="846"/>
      <c r="B272" s="903"/>
      <c r="C272" s="887"/>
      <c r="D272" s="959" t="s">
        <v>1246</v>
      </c>
      <c r="E272" s="960"/>
      <c r="F272" s="220" t="b">
        <v>0</v>
      </c>
    </row>
    <row r="273" spans="1:6" ht="12.75" x14ac:dyDescent="0.2">
      <c r="A273" s="846"/>
      <c r="B273" s="903"/>
      <c r="C273" s="887"/>
      <c r="D273" s="862" t="s">
        <v>1247</v>
      </c>
      <c r="E273" s="863"/>
      <c r="F273" s="221" t="b">
        <v>0</v>
      </c>
    </row>
    <row r="274" spans="1:6" ht="12.75" x14ac:dyDescent="0.2">
      <c r="A274" s="846"/>
      <c r="B274" s="903"/>
      <c r="C274" s="887"/>
      <c r="D274" s="858" t="s">
        <v>1248</v>
      </c>
      <c r="E274" s="859"/>
      <c r="F274" s="220" t="b">
        <v>0</v>
      </c>
    </row>
    <row r="275" spans="1:6" ht="12.75" x14ac:dyDescent="0.2">
      <c r="A275" s="846"/>
      <c r="B275" s="903"/>
      <c r="C275" s="887"/>
      <c r="D275" s="862" t="s">
        <v>1249</v>
      </c>
      <c r="E275" s="863"/>
      <c r="F275" s="221" t="b">
        <v>0</v>
      </c>
    </row>
    <row r="276" spans="1:6" ht="12.75" x14ac:dyDescent="0.2">
      <c r="A276" s="846"/>
      <c r="B276" s="903"/>
      <c r="C276" s="887"/>
      <c r="D276" s="860" t="s">
        <v>1250</v>
      </c>
      <c r="E276" s="861"/>
      <c r="F276" s="220" t="b">
        <v>0</v>
      </c>
    </row>
    <row r="277" spans="1:6" ht="12.75" x14ac:dyDescent="0.2">
      <c r="A277" s="846"/>
      <c r="B277" s="903"/>
      <c r="C277" s="887"/>
      <c r="D277" s="862" t="s">
        <v>1251</v>
      </c>
      <c r="E277" s="863"/>
      <c r="F277" s="221" t="b">
        <v>0</v>
      </c>
    </row>
    <row r="278" spans="1:6" ht="12.75" x14ac:dyDescent="0.2">
      <c r="A278" s="846"/>
      <c r="B278" s="904"/>
      <c r="C278" s="906"/>
      <c r="D278" s="850" t="s">
        <v>1252</v>
      </c>
      <c r="E278" s="851"/>
      <c r="F278" s="242" t="b">
        <v>0</v>
      </c>
    </row>
    <row r="279" spans="1:6" ht="12.75" x14ac:dyDescent="0.2">
      <c r="A279" s="846" t="s">
        <v>1050</v>
      </c>
      <c r="B279" s="852" t="s">
        <v>383</v>
      </c>
      <c r="C279" s="837" t="b">
        <v>0</v>
      </c>
      <c r="D279" s="900" t="s">
        <v>1253</v>
      </c>
      <c r="E279" s="901"/>
      <c r="F279" s="221" t="b">
        <v>0</v>
      </c>
    </row>
    <row r="280" spans="1:6" ht="12.75" x14ac:dyDescent="0.2">
      <c r="A280" s="846"/>
      <c r="B280" s="835"/>
      <c r="C280" s="836"/>
      <c r="D280" s="883" t="s">
        <v>1254</v>
      </c>
      <c r="E280" s="884"/>
      <c r="F280" s="220" t="b">
        <v>0</v>
      </c>
    </row>
    <row r="281" spans="1:6" ht="12.75" x14ac:dyDescent="0.2">
      <c r="A281" s="1103"/>
      <c r="B281" s="853"/>
      <c r="C281" s="838"/>
      <c r="D281" s="870" t="s">
        <v>1255</v>
      </c>
      <c r="E281" s="871"/>
      <c r="F281" s="233" t="b">
        <v>0</v>
      </c>
    </row>
    <row r="282" spans="1:6" ht="12.75" x14ac:dyDescent="0.2">
      <c r="A282" s="1102" t="s">
        <v>1050</v>
      </c>
      <c r="B282" s="852" t="s">
        <v>388</v>
      </c>
      <c r="C282" s="837" t="b">
        <v>0</v>
      </c>
      <c r="D282" s="839" t="s">
        <v>1256</v>
      </c>
      <c r="E282" s="840"/>
      <c r="F282" s="220" t="b">
        <v>0</v>
      </c>
    </row>
    <row r="283" spans="1:6" ht="12.75" x14ac:dyDescent="0.2">
      <c r="A283" s="846"/>
      <c r="B283" s="835"/>
      <c r="C283" s="836"/>
      <c r="D283" s="1109" t="s">
        <v>1257</v>
      </c>
      <c r="E283" s="1110"/>
      <c r="F283" s="223" t="b">
        <v>0</v>
      </c>
    </row>
    <row r="284" spans="1:6" ht="12.75" x14ac:dyDescent="0.2">
      <c r="A284" s="846"/>
      <c r="B284" s="835"/>
      <c r="C284" s="836"/>
      <c r="D284" s="860" t="s">
        <v>480</v>
      </c>
      <c r="E284" s="861"/>
      <c r="F284" s="222" t="b">
        <v>0</v>
      </c>
    </row>
    <row r="285" spans="1:6" ht="12.75" x14ac:dyDescent="0.2">
      <c r="A285" s="846"/>
      <c r="B285" s="853"/>
      <c r="C285" s="838"/>
      <c r="D285" s="1073" t="s">
        <v>1258</v>
      </c>
      <c r="E285" s="1074"/>
      <c r="F285" s="224" t="b">
        <v>0</v>
      </c>
    </row>
    <row r="286" spans="1:6" ht="12.75" x14ac:dyDescent="0.2">
      <c r="A286" s="846" t="s">
        <v>1050</v>
      </c>
      <c r="B286" s="902" t="s">
        <v>352</v>
      </c>
      <c r="C286" s="905" t="b">
        <v>0</v>
      </c>
      <c r="D286" s="1111" t="s">
        <v>3751</v>
      </c>
      <c r="E286" s="1112"/>
      <c r="F286" s="254" t="b">
        <v>0</v>
      </c>
    </row>
    <row r="287" spans="1:6" ht="12.75" x14ac:dyDescent="0.2">
      <c r="A287" s="846"/>
      <c r="B287" s="903"/>
      <c r="C287" s="887"/>
      <c r="D287" s="961" t="s">
        <v>1259</v>
      </c>
      <c r="E287" s="962"/>
      <c r="F287" s="221" t="b">
        <v>0</v>
      </c>
    </row>
    <row r="288" spans="1:6" ht="12.75" x14ac:dyDescent="0.2">
      <c r="A288" s="846"/>
      <c r="B288" s="904"/>
      <c r="C288" s="906"/>
      <c r="D288" s="876" t="s">
        <v>1260</v>
      </c>
      <c r="E288" s="877"/>
      <c r="F288" s="242" t="b">
        <v>0</v>
      </c>
    </row>
    <row r="289" spans="1:6" ht="12.75" x14ac:dyDescent="0.2">
      <c r="A289" s="251" t="s">
        <v>1050</v>
      </c>
      <c r="B289" s="250" t="s">
        <v>450</v>
      </c>
      <c r="C289" s="253" t="b">
        <v>0</v>
      </c>
      <c r="D289" s="1018" t="s">
        <v>1261</v>
      </c>
      <c r="E289" s="1019"/>
      <c r="F289" s="221" t="b">
        <v>0</v>
      </c>
    </row>
    <row r="290" spans="1:6" ht="12.75" x14ac:dyDescent="0.2">
      <c r="A290" s="251" t="s">
        <v>1050</v>
      </c>
      <c r="B290" s="282" t="s">
        <v>332</v>
      </c>
      <c r="C290" s="283" t="b">
        <v>0</v>
      </c>
      <c r="D290" s="1117" t="s">
        <v>1262</v>
      </c>
      <c r="E290" s="1118"/>
      <c r="F290" s="284" t="b">
        <v>0</v>
      </c>
    </row>
    <row r="291" spans="1:6" ht="12.75" x14ac:dyDescent="0.2">
      <c r="A291" s="251" t="s">
        <v>1050</v>
      </c>
      <c r="B291" s="226" t="s">
        <v>293</v>
      </c>
      <c r="C291" s="8" t="b">
        <v>0</v>
      </c>
      <c r="D291" s="900" t="s">
        <v>1263</v>
      </c>
      <c r="E291" s="901"/>
      <c r="F291" s="221" t="b">
        <v>0</v>
      </c>
    </row>
    <row r="292" spans="1:6" ht="12.75" x14ac:dyDescent="0.2">
      <c r="A292" s="251" t="s">
        <v>1050</v>
      </c>
      <c r="B292" s="250" t="s">
        <v>405</v>
      </c>
      <c r="C292" s="125" t="b">
        <v>0</v>
      </c>
      <c r="D292" s="858"/>
      <c r="E292" s="859"/>
      <c r="F292" s="220"/>
    </row>
    <row r="293" spans="1:6" ht="12.75" x14ac:dyDescent="0.2">
      <c r="A293" s="251" t="s">
        <v>1050</v>
      </c>
      <c r="B293" s="243" t="s">
        <v>299</v>
      </c>
      <c r="C293" s="118" t="b">
        <v>0</v>
      </c>
      <c r="D293" s="854" t="s">
        <v>1264</v>
      </c>
      <c r="E293" s="855"/>
      <c r="F293" s="221" t="b">
        <v>0</v>
      </c>
    </row>
    <row r="294" spans="1:6" ht="12.75" x14ac:dyDescent="0.2">
      <c r="A294" s="251" t="s">
        <v>1050</v>
      </c>
      <c r="B294" s="243" t="s">
        <v>354</v>
      </c>
      <c r="C294" s="118" t="b">
        <v>0</v>
      </c>
      <c r="D294" s="858" t="s">
        <v>1265</v>
      </c>
      <c r="E294" s="859"/>
      <c r="F294" s="220" t="b">
        <v>0</v>
      </c>
    </row>
    <row r="295" spans="1:6" ht="12.75" x14ac:dyDescent="0.2">
      <c r="A295" s="251" t="s">
        <v>1050</v>
      </c>
      <c r="B295" s="250" t="s">
        <v>294</v>
      </c>
      <c r="C295" s="125" t="b">
        <v>0</v>
      </c>
      <c r="D295" s="854" t="s">
        <v>1266</v>
      </c>
      <c r="E295" s="855"/>
      <c r="F295" s="221" t="b">
        <v>0</v>
      </c>
    </row>
    <row r="296" spans="1:6" ht="12.75" x14ac:dyDescent="0.2">
      <c r="A296" s="251" t="s">
        <v>1050</v>
      </c>
      <c r="B296" s="250" t="s">
        <v>353</v>
      </c>
      <c r="C296" s="125" t="b">
        <v>0</v>
      </c>
      <c r="D296" s="858" t="s">
        <v>1267</v>
      </c>
      <c r="E296" s="859"/>
      <c r="F296" s="220" t="b">
        <v>0</v>
      </c>
    </row>
    <row r="297" spans="1:6" ht="12.75" x14ac:dyDescent="0.2">
      <c r="A297" s="846" t="s">
        <v>1050</v>
      </c>
      <c r="B297" s="886" t="s">
        <v>339</v>
      </c>
      <c r="C297" s="887" t="b">
        <v>0</v>
      </c>
      <c r="D297" s="854" t="s">
        <v>1268</v>
      </c>
      <c r="E297" s="855"/>
      <c r="F297" s="221" t="b">
        <v>0</v>
      </c>
    </row>
    <row r="298" spans="1:6" ht="12.75" x14ac:dyDescent="0.2">
      <c r="A298" s="846"/>
      <c r="B298" s="924"/>
      <c r="C298" s="906"/>
      <c r="D298" s="858" t="s">
        <v>1269</v>
      </c>
      <c r="E298" s="859"/>
      <c r="F298" s="220" t="b">
        <v>0</v>
      </c>
    </row>
    <row r="299" spans="1:6" ht="12.75" x14ac:dyDescent="0.2">
      <c r="A299" s="251" t="s">
        <v>1050</v>
      </c>
      <c r="B299" s="217" t="s">
        <v>387</v>
      </c>
      <c r="C299" s="218" t="b">
        <v>0</v>
      </c>
      <c r="D299" s="874" t="s">
        <v>1270</v>
      </c>
      <c r="E299" s="875"/>
      <c r="F299" s="224" t="b">
        <v>0</v>
      </c>
    </row>
    <row r="300" spans="1:6" ht="12.75" x14ac:dyDescent="0.2">
      <c r="A300" s="251" t="s">
        <v>1050</v>
      </c>
      <c r="B300" s="238" t="s">
        <v>335</v>
      </c>
      <c r="C300" s="99" t="b">
        <v>0</v>
      </c>
      <c r="D300" s="1016" t="s">
        <v>1271</v>
      </c>
      <c r="E300" s="1017"/>
      <c r="F300" s="220" t="b">
        <v>0</v>
      </c>
    </row>
    <row r="301" spans="1:6" ht="12.75" x14ac:dyDescent="0.2">
      <c r="A301" s="846" t="s">
        <v>1050</v>
      </c>
      <c r="B301" s="902" t="s">
        <v>302</v>
      </c>
      <c r="C301" s="905" t="b">
        <v>0</v>
      </c>
      <c r="D301" s="900" t="s">
        <v>1272</v>
      </c>
      <c r="E301" s="901"/>
      <c r="F301" s="219" t="b">
        <v>0</v>
      </c>
    </row>
    <row r="302" spans="1:6" ht="12.75" x14ac:dyDescent="0.2">
      <c r="A302" s="846"/>
      <c r="B302" s="903"/>
      <c r="C302" s="887"/>
      <c r="D302" s="860" t="s">
        <v>1273</v>
      </c>
      <c r="E302" s="861"/>
      <c r="F302" s="220" t="b">
        <v>0</v>
      </c>
    </row>
    <row r="303" spans="1:6" ht="12.75" x14ac:dyDescent="0.2">
      <c r="A303" s="846"/>
      <c r="B303" s="903"/>
      <c r="C303" s="887"/>
      <c r="D303" s="1024" t="s">
        <v>1274</v>
      </c>
      <c r="E303" s="1025"/>
      <c r="F303" s="223" t="b">
        <v>0</v>
      </c>
    </row>
    <row r="304" spans="1:6" ht="12.75" x14ac:dyDescent="0.2">
      <c r="A304" s="846"/>
      <c r="B304" s="904"/>
      <c r="C304" s="906"/>
      <c r="D304" s="876" t="s">
        <v>1275</v>
      </c>
      <c r="E304" s="877"/>
      <c r="F304" s="242" t="b">
        <v>0</v>
      </c>
    </row>
    <row r="305" spans="1:6" ht="12.75" x14ac:dyDescent="0.2">
      <c r="A305" s="251" t="s">
        <v>1050</v>
      </c>
      <c r="B305" s="226" t="s">
        <v>326</v>
      </c>
      <c r="C305" s="8" t="b">
        <v>0</v>
      </c>
      <c r="D305" s="900"/>
      <c r="E305" s="901"/>
      <c r="F305" s="899"/>
    </row>
    <row r="306" spans="1:6" ht="12.75" x14ac:dyDescent="0.2">
      <c r="A306" s="251" t="s">
        <v>1050</v>
      </c>
      <c r="B306" s="285" t="s">
        <v>357</v>
      </c>
      <c r="C306" s="286" t="b">
        <v>0</v>
      </c>
      <c r="D306" s="870"/>
      <c r="E306" s="871"/>
      <c r="F306" s="1075"/>
    </row>
    <row r="307" spans="1:6" ht="12.75" x14ac:dyDescent="0.2">
      <c r="A307" s="846" t="s">
        <v>1050</v>
      </c>
      <c r="B307" s="847" t="s">
        <v>303</v>
      </c>
      <c r="C307" s="837" t="b">
        <v>0</v>
      </c>
      <c r="D307" s="839" t="s">
        <v>1267</v>
      </c>
      <c r="E307" s="840"/>
      <c r="F307" s="241" t="b">
        <v>0</v>
      </c>
    </row>
    <row r="308" spans="1:6" ht="12.75" x14ac:dyDescent="0.2">
      <c r="A308" s="846"/>
      <c r="B308" s="848"/>
      <c r="C308" s="836"/>
      <c r="D308" s="854" t="s">
        <v>1276</v>
      </c>
      <c r="E308" s="855"/>
      <c r="F308" s="221" t="b">
        <v>0</v>
      </c>
    </row>
    <row r="309" spans="1:6" ht="12.75" x14ac:dyDescent="0.2">
      <c r="A309" s="846"/>
      <c r="B309" s="848"/>
      <c r="C309" s="836"/>
      <c r="D309" s="858" t="s">
        <v>434</v>
      </c>
      <c r="E309" s="859"/>
      <c r="F309" s="220" t="b">
        <v>0</v>
      </c>
    </row>
    <row r="310" spans="1:6" ht="12.75" x14ac:dyDescent="0.2">
      <c r="A310" s="846"/>
      <c r="B310" s="849"/>
      <c r="C310" s="838"/>
      <c r="D310" s="870" t="s">
        <v>1277</v>
      </c>
      <c r="E310" s="871"/>
      <c r="F310" s="233" t="b">
        <v>0</v>
      </c>
    </row>
    <row r="311" spans="1:6" ht="12.75" x14ac:dyDescent="0.2">
      <c r="A311" s="251" t="s">
        <v>1050</v>
      </c>
      <c r="B311" s="250" t="s">
        <v>340</v>
      </c>
      <c r="C311" s="125" t="b">
        <v>0</v>
      </c>
      <c r="D311" s="1016" t="s">
        <v>1278</v>
      </c>
      <c r="E311" s="1017"/>
      <c r="F311" s="220" t="b">
        <v>0</v>
      </c>
    </row>
    <row r="312" spans="1:6" ht="12.75" x14ac:dyDescent="0.2">
      <c r="A312" s="846" t="s">
        <v>1050</v>
      </c>
      <c r="B312" s="847" t="s">
        <v>368</v>
      </c>
      <c r="C312" s="837" t="b">
        <v>0</v>
      </c>
      <c r="D312" s="900" t="s">
        <v>1267</v>
      </c>
      <c r="E312" s="901"/>
      <c r="F312" s="219" t="b">
        <v>0</v>
      </c>
    </row>
    <row r="313" spans="1:6" ht="12.75" x14ac:dyDescent="0.2">
      <c r="A313" s="846"/>
      <c r="B313" s="848"/>
      <c r="C313" s="836"/>
      <c r="D313" s="860" t="s">
        <v>1279</v>
      </c>
      <c r="E313" s="861"/>
      <c r="F313" s="220" t="b">
        <v>0</v>
      </c>
    </row>
    <row r="314" spans="1:6" ht="12.75" x14ac:dyDescent="0.2">
      <c r="A314" s="846"/>
      <c r="B314" s="849"/>
      <c r="C314" s="838"/>
      <c r="D314" s="870" t="s">
        <v>1280</v>
      </c>
      <c r="E314" s="871"/>
      <c r="F314" s="233" t="b">
        <v>0</v>
      </c>
    </row>
    <row r="315" spans="1:6" ht="12.75" x14ac:dyDescent="0.2">
      <c r="A315" s="251" t="s">
        <v>1050</v>
      </c>
      <c r="B315" s="243" t="s">
        <v>323</v>
      </c>
      <c r="C315" s="118" t="b">
        <v>0</v>
      </c>
      <c r="D315" s="839"/>
      <c r="E315" s="840"/>
      <c r="F315" s="220"/>
    </row>
    <row r="316" spans="1:6" ht="12.75" x14ac:dyDescent="0.2">
      <c r="A316" s="251" t="s">
        <v>1050</v>
      </c>
      <c r="B316" s="250" t="s">
        <v>453</v>
      </c>
      <c r="C316" s="125" t="b">
        <v>0</v>
      </c>
      <c r="D316" s="854" t="s">
        <v>1281</v>
      </c>
      <c r="E316" s="855"/>
      <c r="F316" s="221" t="b">
        <v>0</v>
      </c>
    </row>
    <row r="317" spans="1:6" ht="12.75" x14ac:dyDescent="0.2">
      <c r="A317" s="251" t="s">
        <v>1050</v>
      </c>
      <c r="B317" s="250" t="s">
        <v>456</v>
      </c>
      <c r="C317" s="125" t="b">
        <v>0</v>
      </c>
      <c r="D317" s="1055" t="s">
        <v>1282</v>
      </c>
      <c r="E317" s="1056"/>
      <c r="F317" s="220" t="b">
        <v>0</v>
      </c>
    </row>
    <row r="318" spans="1:6" ht="12.75" x14ac:dyDescent="0.2">
      <c r="A318" s="240" t="s">
        <v>1049</v>
      </c>
      <c r="B318" s="238" t="s">
        <v>137</v>
      </c>
      <c r="C318" s="99" t="b">
        <v>0</v>
      </c>
      <c r="D318" s="1018" t="s">
        <v>1283</v>
      </c>
      <c r="E318" s="1019"/>
      <c r="F318" s="287" t="b">
        <v>0</v>
      </c>
    </row>
    <row r="319" spans="1:6" ht="12.75" x14ac:dyDescent="0.2">
      <c r="A319" s="846" t="s">
        <v>1050</v>
      </c>
      <c r="B319" s="847" t="s">
        <v>333</v>
      </c>
      <c r="C319" s="837" t="b">
        <v>0</v>
      </c>
      <c r="D319" s="839" t="s">
        <v>1284</v>
      </c>
      <c r="E319" s="840"/>
      <c r="F319" s="241" t="b">
        <v>0</v>
      </c>
    </row>
    <row r="320" spans="1:6" ht="12.75" x14ac:dyDescent="0.2">
      <c r="A320" s="846"/>
      <c r="B320" s="848"/>
      <c r="C320" s="836"/>
      <c r="D320" s="862" t="s">
        <v>1285</v>
      </c>
      <c r="E320" s="863"/>
      <c r="F320" s="221" t="b">
        <v>0</v>
      </c>
    </row>
    <row r="321" spans="1:6" ht="12.75" x14ac:dyDescent="0.2">
      <c r="A321" s="846"/>
      <c r="B321" s="848"/>
      <c r="C321" s="836"/>
      <c r="D321" s="1115" t="s">
        <v>422</v>
      </c>
      <c r="E321" s="1116"/>
      <c r="F321" s="220" t="b">
        <v>0</v>
      </c>
    </row>
    <row r="322" spans="1:6" ht="12.75" x14ac:dyDescent="0.2">
      <c r="A322" s="846"/>
      <c r="B322" s="848"/>
      <c r="C322" s="836"/>
      <c r="D322" s="862" t="s">
        <v>1286</v>
      </c>
      <c r="E322" s="863"/>
      <c r="F322" s="221" t="b">
        <v>0</v>
      </c>
    </row>
    <row r="323" spans="1:6" ht="12.75" x14ac:dyDescent="0.2">
      <c r="A323" s="846"/>
      <c r="B323" s="848"/>
      <c r="C323" s="836"/>
      <c r="D323" s="858" t="s">
        <v>1287</v>
      </c>
      <c r="E323" s="859"/>
      <c r="F323" s="220" t="b">
        <v>0</v>
      </c>
    </row>
    <row r="324" spans="1:6" ht="12.75" x14ac:dyDescent="0.2">
      <c r="A324" s="846"/>
      <c r="B324" s="848"/>
      <c r="C324" s="836"/>
      <c r="D324" s="862" t="s">
        <v>1288</v>
      </c>
      <c r="E324" s="863"/>
      <c r="F324" s="221" t="b">
        <v>0</v>
      </c>
    </row>
    <row r="325" spans="1:6" ht="12.75" x14ac:dyDescent="0.2">
      <c r="A325" s="846"/>
      <c r="B325" s="848"/>
      <c r="C325" s="836"/>
      <c r="D325" s="858" t="s">
        <v>446</v>
      </c>
      <c r="E325" s="859"/>
      <c r="F325" s="220" t="b">
        <v>0</v>
      </c>
    </row>
    <row r="326" spans="1:6" ht="12.75" x14ac:dyDescent="0.2">
      <c r="A326" s="846"/>
      <c r="B326" s="849"/>
      <c r="C326" s="838"/>
      <c r="D326" s="874" t="s">
        <v>1289</v>
      </c>
      <c r="E326" s="875"/>
      <c r="F326" s="233" t="b">
        <v>0</v>
      </c>
    </row>
    <row r="327" spans="1:6" ht="12.75" x14ac:dyDescent="0.2">
      <c r="A327" s="251" t="s">
        <v>1050</v>
      </c>
      <c r="B327" s="243" t="s">
        <v>402</v>
      </c>
      <c r="C327" s="288" t="b">
        <v>0</v>
      </c>
      <c r="D327" s="1016" t="s">
        <v>1290</v>
      </c>
      <c r="E327" s="1017"/>
      <c r="F327" s="220" t="b">
        <v>0</v>
      </c>
    </row>
    <row r="328" spans="1:6" ht="12.75" x14ac:dyDescent="0.2">
      <c r="A328" s="846" t="s">
        <v>1050</v>
      </c>
      <c r="B328" s="1119" t="s">
        <v>1291</v>
      </c>
      <c r="C328" s="837" t="b">
        <v>0</v>
      </c>
      <c r="D328" s="900" t="s">
        <v>1292</v>
      </c>
      <c r="E328" s="901"/>
      <c r="F328" s="219" t="b">
        <v>0</v>
      </c>
    </row>
    <row r="329" spans="1:6" ht="12.75" x14ac:dyDescent="0.2">
      <c r="A329" s="846"/>
      <c r="B329" s="1120"/>
      <c r="C329" s="836"/>
      <c r="D329" s="860" t="s">
        <v>1293</v>
      </c>
      <c r="E329" s="861"/>
      <c r="F329" s="220" t="b">
        <v>0</v>
      </c>
    </row>
    <row r="330" spans="1:6" ht="12.75" x14ac:dyDescent="0.2">
      <c r="A330" s="251" t="s">
        <v>1050</v>
      </c>
      <c r="B330" s="249" t="s">
        <v>1294</v>
      </c>
      <c r="C330" s="125" t="b">
        <v>0</v>
      </c>
      <c r="D330" s="870" t="s">
        <v>1292</v>
      </c>
      <c r="E330" s="871"/>
      <c r="F330" s="221" t="b">
        <v>0</v>
      </c>
    </row>
    <row r="331" spans="1:6" ht="12.75" x14ac:dyDescent="0.2">
      <c r="A331" s="846" t="s">
        <v>1050</v>
      </c>
      <c r="B331" s="847" t="s">
        <v>373</v>
      </c>
      <c r="C331" s="837" t="b">
        <v>0</v>
      </c>
      <c r="D331" s="839" t="s">
        <v>1295</v>
      </c>
      <c r="E331" s="840"/>
      <c r="F331" s="241" t="b">
        <v>0</v>
      </c>
    </row>
    <row r="332" spans="1:6" ht="12.75" x14ac:dyDescent="0.2">
      <c r="A332" s="846"/>
      <c r="B332" s="848"/>
      <c r="C332" s="836"/>
      <c r="D332" s="854" t="s">
        <v>1267</v>
      </c>
      <c r="E332" s="855"/>
      <c r="F332" s="221" t="b">
        <v>0</v>
      </c>
    </row>
    <row r="333" spans="1:6" ht="12.75" x14ac:dyDescent="0.2">
      <c r="A333" s="846"/>
      <c r="B333" s="848"/>
      <c r="C333" s="836"/>
      <c r="D333" s="858" t="s">
        <v>1296</v>
      </c>
      <c r="E333" s="859"/>
      <c r="F333" s="220" t="b">
        <v>0</v>
      </c>
    </row>
    <row r="334" spans="1:6" ht="12.75" x14ac:dyDescent="0.2">
      <c r="A334" s="846"/>
      <c r="B334" s="848"/>
      <c r="C334" s="836"/>
      <c r="D334" s="854" t="s">
        <v>1297</v>
      </c>
      <c r="E334" s="855"/>
      <c r="F334" s="221" t="b">
        <v>0</v>
      </c>
    </row>
    <row r="335" spans="1:6" ht="12.75" x14ac:dyDescent="0.2">
      <c r="A335" s="846"/>
      <c r="B335" s="849"/>
      <c r="C335" s="838"/>
      <c r="D335" s="876" t="s">
        <v>1298</v>
      </c>
      <c r="E335" s="877"/>
      <c r="F335" s="242" t="b">
        <v>0</v>
      </c>
    </row>
    <row r="336" spans="1:6" ht="12.75" x14ac:dyDescent="0.2">
      <c r="A336" s="846" t="s">
        <v>1050</v>
      </c>
      <c r="B336" s="847" t="s">
        <v>423</v>
      </c>
      <c r="C336" s="837" t="b">
        <v>0</v>
      </c>
      <c r="D336" s="900" t="s">
        <v>1267</v>
      </c>
      <c r="E336" s="901"/>
      <c r="F336" s="219" t="b">
        <v>0</v>
      </c>
    </row>
    <row r="337" spans="1:6" ht="12.75" x14ac:dyDescent="0.2">
      <c r="A337" s="846"/>
      <c r="B337" s="848"/>
      <c r="C337" s="836"/>
      <c r="D337" s="858" t="s">
        <v>1299</v>
      </c>
      <c r="E337" s="859"/>
      <c r="F337" s="220" t="b">
        <v>0</v>
      </c>
    </row>
    <row r="338" spans="1:6" ht="12.75" x14ac:dyDescent="0.2">
      <c r="A338" s="846"/>
      <c r="B338" s="848"/>
      <c r="C338" s="836"/>
      <c r="D338" s="854" t="s">
        <v>1300</v>
      </c>
      <c r="E338" s="855"/>
      <c r="F338" s="221" t="b">
        <v>0</v>
      </c>
    </row>
    <row r="339" spans="1:6" ht="12.75" x14ac:dyDescent="0.2">
      <c r="A339" s="846"/>
      <c r="B339" s="848"/>
      <c r="C339" s="836"/>
      <c r="D339" s="858" t="s">
        <v>1301</v>
      </c>
      <c r="E339" s="859"/>
      <c r="F339" s="220" t="b">
        <v>0</v>
      </c>
    </row>
    <row r="340" spans="1:6" ht="12.75" x14ac:dyDescent="0.2">
      <c r="A340" s="846"/>
      <c r="B340" s="849"/>
      <c r="C340" s="838"/>
      <c r="D340" s="874" t="s">
        <v>1285</v>
      </c>
      <c r="E340" s="875"/>
      <c r="F340" s="233" t="b">
        <v>0</v>
      </c>
    </row>
    <row r="341" spans="1:6" ht="12.75" x14ac:dyDescent="0.2">
      <c r="A341" s="846" t="s">
        <v>1050</v>
      </c>
      <c r="B341" s="852" t="s">
        <v>312</v>
      </c>
      <c r="C341" s="837" t="b">
        <v>0</v>
      </c>
      <c r="D341" s="839" t="s">
        <v>1302</v>
      </c>
      <c r="E341" s="840"/>
      <c r="F341" s="220" t="b">
        <v>0</v>
      </c>
    </row>
    <row r="342" spans="1:6" ht="12.75" x14ac:dyDescent="0.2">
      <c r="A342" s="846"/>
      <c r="B342" s="835"/>
      <c r="C342" s="836"/>
      <c r="D342" s="854" t="s">
        <v>1303</v>
      </c>
      <c r="E342" s="855"/>
      <c r="F342" s="221" t="b">
        <v>0</v>
      </c>
    </row>
    <row r="343" spans="1:6" ht="12.75" x14ac:dyDescent="0.2">
      <c r="A343" s="846"/>
      <c r="B343" s="835"/>
      <c r="C343" s="836"/>
      <c r="D343" s="858" t="s">
        <v>1304</v>
      </c>
      <c r="E343" s="859"/>
      <c r="F343" s="220" t="b">
        <v>0</v>
      </c>
    </row>
    <row r="344" spans="1:6" ht="12.75" x14ac:dyDescent="0.2">
      <c r="A344" s="1103"/>
      <c r="B344" s="853"/>
      <c r="C344" s="838"/>
      <c r="D344" s="870" t="s">
        <v>1305</v>
      </c>
      <c r="E344" s="871"/>
      <c r="F344" s="233" t="b">
        <v>0</v>
      </c>
    </row>
    <row r="345" spans="1:6" ht="12.75" x14ac:dyDescent="0.2">
      <c r="A345" s="251" t="s">
        <v>1050</v>
      </c>
      <c r="B345" s="238" t="s">
        <v>342</v>
      </c>
      <c r="C345" s="99" t="b">
        <v>0</v>
      </c>
      <c r="D345" s="839" t="s">
        <v>1306</v>
      </c>
      <c r="E345" s="840"/>
      <c r="F345" s="220" t="b">
        <v>0</v>
      </c>
    </row>
    <row r="346" spans="1:6" ht="12.75" x14ac:dyDescent="0.2">
      <c r="A346" s="846" t="s">
        <v>1050</v>
      </c>
      <c r="B346" s="827" t="s">
        <v>384</v>
      </c>
      <c r="C346" s="828" t="b">
        <v>0</v>
      </c>
      <c r="D346" s="854" t="s">
        <v>1307</v>
      </c>
      <c r="E346" s="855"/>
      <c r="F346" s="221" t="b">
        <v>0</v>
      </c>
    </row>
    <row r="347" spans="1:6" ht="12.75" x14ac:dyDescent="0.2">
      <c r="A347" s="846"/>
      <c r="B347" s="827"/>
      <c r="C347" s="828"/>
      <c r="D347" s="858" t="s">
        <v>1308</v>
      </c>
      <c r="E347" s="859"/>
      <c r="F347" s="220" t="b">
        <v>0</v>
      </c>
    </row>
    <row r="348" spans="1:6" ht="12.75" x14ac:dyDescent="0.2">
      <c r="A348" s="846" t="s">
        <v>1050</v>
      </c>
      <c r="B348" s="830" t="s">
        <v>341</v>
      </c>
      <c r="C348" s="833" t="b">
        <v>0</v>
      </c>
      <c r="D348" s="862" t="s">
        <v>1309</v>
      </c>
      <c r="E348" s="863"/>
      <c r="F348" s="221" t="b">
        <v>0</v>
      </c>
    </row>
    <row r="349" spans="1:6" ht="12.75" x14ac:dyDescent="0.2">
      <c r="A349" s="846"/>
      <c r="B349" s="830"/>
      <c r="C349" s="833"/>
      <c r="D349" s="860" t="s">
        <v>1310</v>
      </c>
      <c r="E349" s="861"/>
      <c r="F349" s="220" t="b">
        <v>0</v>
      </c>
    </row>
    <row r="350" spans="1:6" ht="12.75" x14ac:dyDescent="0.2">
      <c r="A350" s="251" t="s">
        <v>1050</v>
      </c>
      <c r="B350" s="243" t="s">
        <v>389</v>
      </c>
      <c r="C350" s="118" t="b">
        <v>0</v>
      </c>
      <c r="D350" s="854" t="s">
        <v>1311</v>
      </c>
      <c r="E350" s="855"/>
      <c r="F350" s="221" t="b">
        <v>0</v>
      </c>
    </row>
    <row r="351" spans="1:6" ht="12.75" x14ac:dyDescent="0.2">
      <c r="A351" s="251" t="s">
        <v>1050</v>
      </c>
      <c r="B351" s="243" t="s">
        <v>394</v>
      </c>
      <c r="C351" s="118" t="b">
        <v>0</v>
      </c>
      <c r="D351" s="858" t="s">
        <v>1312</v>
      </c>
      <c r="E351" s="859"/>
      <c r="F351" s="220" t="b">
        <v>0</v>
      </c>
    </row>
    <row r="352" spans="1:6" ht="12.75" x14ac:dyDescent="0.2">
      <c r="A352" s="846" t="s">
        <v>1050</v>
      </c>
      <c r="B352" s="835" t="s">
        <v>441</v>
      </c>
      <c r="C352" s="836" t="b">
        <v>0</v>
      </c>
      <c r="D352" s="854" t="s">
        <v>1313</v>
      </c>
      <c r="E352" s="855"/>
      <c r="F352" s="221" t="b">
        <v>0</v>
      </c>
    </row>
    <row r="353" spans="1:6" ht="12.75" x14ac:dyDescent="0.2">
      <c r="A353" s="846"/>
      <c r="B353" s="835"/>
      <c r="C353" s="836"/>
      <c r="D353" s="860" t="s">
        <v>1314</v>
      </c>
      <c r="E353" s="861"/>
      <c r="F353" s="220" t="b">
        <v>0</v>
      </c>
    </row>
    <row r="354" spans="1:6" ht="12.75" x14ac:dyDescent="0.2">
      <c r="A354" s="846" t="s">
        <v>1050</v>
      </c>
      <c r="B354" s="830" t="s">
        <v>334</v>
      </c>
      <c r="C354" s="833" t="b">
        <v>0</v>
      </c>
      <c r="D354" s="862" t="s">
        <v>1315</v>
      </c>
      <c r="E354" s="863"/>
      <c r="F354" s="221" t="b">
        <v>0</v>
      </c>
    </row>
    <row r="355" spans="1:6" ht="12.75" x14ac:dyDescent="0.2">
      <c r="A355" s="846"/>
      <c r="B355" s="830"/>
      <c r="C355" s="833"/>
      <c r="D355" s="860" t="s">
        <v>1316</v>
      </c>
      <c r="E355" s="861"/>
      <c r="F355" s="220" t="b">
        <v>0</v>
      </c>
    </row>
    <row r="356" spans="1:6" ht="12.75" x14ac:dyDescent="0.2">
      <c r="A356" s="846"/>
      <c r="B356" s="831"/>
      <c r="C356" s="834"/>
      <c r="D356" s="1073" t="s">
        <v>1317</v>
      </c>
      <c r="E356" s="1074"/>
      <c r="F356" s="289" t="b">
        <v>0</v>
      </c>
    </row>
    <row r="357" spans="1:6" ht="12.75" x14ac:dyDescent="0.2">
      <c r="A357" s="251" t="s">
        <v>1050</v>
      </c>
      <c r="B357" s="250" t="s">
        <v>411</v>
      </c>
      <c r="C357" s="125" t="b">
        <v>0</v>
      </c>
      <c r="D357" s="900"/>
      <c r="E357" s="901"/>
      <c r="F357" s="221"/>
    </row>
    <row r="358" spans="1:6" ht="12.75" x14ac:dyDescent="0.2">
      <c r="A358" s="251" t="s">
        <v>1050</v>
      </c>
      <c r="B358" s="250" t="s">
        <v>378</v>
      </c>
      <c r="C358" s="125" t="b">
        <v>0</v>
      </c>
      <c r="D358" s="858" t="s">
        <v>1318</v>
      </c>
      <c r="E358" s="859"/>
      <c r="F358" s="220" t="b">
        <v>0</v>
      </c>
    </row>
    <row r="359" spans="1:6" ht="12.75" x14ac:dyDescent="0.2">
      <c r="A359" s="251" t="s">
        <v>1050</v>
      </c>
      <c r="B359" s="250" t="s">
        <v>447</v>
      </c>
      <c r="C359" s="125" t="b">
        <v>0</v>
      </c>
      <c r="D359" s="854"/>
      <c r="E359" s="855"/>
      <c r="F359" s="221"/>
    </row>
    <row r="360" spans="1:6" ht="12.75" x14ac:dyDescent="0.2">
      <c r="A360" s="251" t="s">
        <v>1050</v>
      </c>
      <c r="B360" s="250" t="s">
        <v>397</v>
      </c>
      <c r="C360" s="125" t="b">
        <v>0</v>
      </c>
      <c r="D360" s="883" t="s">
        <v>1319</v>
      </c>
      <c r="E360" s="884"/>
      <c r="F360" s="290" t="b">
        <v>0</v>
      </c>
    </row>
    <row r="361" spans="1:6" ht="12.75" x14ac:dyDescent="0.2">
      <c r="A361" s="251" t="s">
        <v>1050</v>
      </c>
      <c r="B361" s="250" t="s">
        <v>414</v>
      </c>
      <c r="C361" s="125" t="b">
        <v>0</v>
      </c>
      <c r="D361" s="870"/>
      <c r="E361" s="871"/>
      <c r="F361" s="221"/>
    </row>
    <row r="362" spans="1:6" ht="12.75" x14ac:dyDescent="0.2">
      <c r="A362" s="846" t="s">
        <v>1050</v>
      </c>
      <c r="B362" s="847" t="s">
        <v>426</v>
      </c>
      <c r="C362" s="837" t="b">
        <v>0</v>
      </c>
      <c r="D362" s="839" t="s">
        <v>1320</v>
      </c>
      <c r="E362" s="840"/>
      <c r="F362" s="241" t="b">
        <v>0</v>
      </c>
    </row>
    <row r="363" spans="1:6" ht="12.75" x14ac:dyDescent="0.2">
      <c r="A363" s="846"/>
      <c r="B363" s="848"/>
      <c r="C363" s="836"/>
      <c r="D363" s="854" t="s">
        <v>1321</v>
      </c>
      <c r="E363" s="855"/>
      <c r="F363" s="221" t="b">
        <v>0</v>
      </c>
    </row>
    <row r="364" spans="1:6" ht="12.75" x14ac:dyDescent="0.2">
      <c r="A364" s="846"/>
      <c r="B364" s="849"/>
      <c r="C364" s="838"/>
      <c r="D364" s="876" t="s">
        <v>1322</v>
      </c>
      <c r="E364" s="877"/>
      <c r="F364" s="242" t="b">
        <v>0</v>
      </c>
    </row>
    <row r="365" spans="1:6" ht="12.75" x14ac:dyDescent="0.2">
      <c r="A365" s="251" t="s">
        <v>1050</v>
      </c>
      <c r="B365" s="250" t="s">
        <v>444</v>
      </c>
      <c r="C365" s="125" t="b">
        <v>0</v>
      </c>
      <c r="D365" s="900" t="s">
        <v>1323</v>
      </c>
      <c r="E365" s="901"/>
      <c r="F365" s="221" t="b">
        <v>0</v>
      </c>
    </row>
    <row r="366" spans="1:6" ht="12.75" x14ac:dyDescent="0.2">
      <c r="A366" s="251" t="s">
        <v>1050</v>
      </c>
      <c r="B366" s="250" t="s">
        <v>358</v>
      </c>
      <c r="C366" s="125" t="b">
        <v>0</v>
      </c>
      <c r="D366" s="858"/>
      <c r="E366" s="859"/>
      <c r="F366" s="882"/>
    </row>
    <row r="367" spans="1:6" ht="12.75" x14ac:dyDescent="0.2">
      <c r="A367" s="251" t="s">
        <v>1050</v>
      </c>
      <c r="B367" s="250" t="s">
        <v>408</v>
      </c>
      <c r="C367" s="125" t="b">
        <v>0</v>
      </c>
      <c r="D367" s="858"/>
      <c r="E367" s="859"/>
      <c r="F367" s="882"/>
    </row>
    <row r="368" spans="1:6" ht="12.75" x14ac:dyDescent="0.2">
      <c r="A368" s="251" t="s">
        <v>1050</v>
      </c>
      <c r="B368" s="250" t="s">
        <v>319</v>
      </c>
      <c r="C368" s="125" t="b">
        <v>0</v>
      </c>
      <c r="D368" s="850"/>
      <c r="E368" s="851"/>
      <c r="F368" s="1104"/>
    </row>
    <row r="369" spans="1:6" ht="12.75" x14ac:dyDescent="0.2">
      <c r="A369" s="1102" t="s">
        <v>1050</v>
      </c>
      <c r="B369" s="847" t="s">
        <v>429</v>
      </c>
      <c r="C369" s="837" t="b">
        <v>0</v>
      </c>
      <c r="D369" s="864" t="s">
        <v>400</v>
      </c>
      <c r="E369" s="865"/>
      <c r="F369" s="219" t="b">
        <v>0</v>
      </c>
    </row>
    <row r="370" spans="1:6" ht="12.75" x14ac:dyDescent="0.2">
      <c r="A370" s="846"/>
      <c r="B370" s="848"/>
      <c r="C370" s="836"/>
      <c r="D370" s="860" t="s">
        <v>1324</v>
      </c>
      <c r="E370" s="861"/>
      <c r="F370" s="222" t="b">
        <v>0</v>
      </c>
    </row>
    <row r="371" spans="1:6" ht="12.75" x14ac:dyDescent="0.2">
      <c r="A371" s="1103"/>
      <c r="B371" s="849"/>
      <c r="C371" s="838"/>
      <c r="D371" s="1107" t="s">
        <v>1325</v>
      </c>
      <c r="E371" s="1108"/>
      <c r="F371" s="233" t="b">
        <v>0</v>
      </c>
    </row>
    <row r="372" spans="1:6" ht="12.75" x14ac:dyDescent="0.2">
      <c r="A372" s="251" t="s">
        <v>1050</v>
      </c>
      <c r="B372" s="250" t="s">
        <v>327</v>
      </c>
      <c r="C372" s="125" t="b">
        <v>0</v>
      </c>
      <c r="D372" s="872" t="s">
        <v>1326</v>
      </c>
      <c r="E372" s="873"/>
      <c r="F372" s="220" t="b">
        <v>0</v>
      </c>
    </row>
    <row r="373" spans="1:6" ht="12.75" x14ac:dyDescent="0.2">
      <c r="A373" s="251" t="s">
        <v>1050</v>
      </c>
      <c r="B373" s="232" t="s">
        <v>295</v>
      </c>
      <c r="C373" s="97" t="b">
        <v>0</v>
      </c>
      <c r="D373" s="854" t="s">
        <v>1327</v>
      </c>
      <c r="E373" s="855"/>
      <c r="F373" s="221" t="b">
        <v>0</v>
      </c>
    </row>
    <row r="374" spans="1:6" ht="12.75" x14ac:dyDescent="0.2">
      <c r="A374" s="846" t="s">
        <v>1050</v>
      </c>
      <c r="B374" s="830" t="s">
        <v>328</v>
      </c>
      <c r="C374" s="833" t="b">
        <v>0</v>
      </c>
      <c r="D374" s="858" t="s">
        <v>1328</v>
      </c>
      <c r="E374" s="859"/>
      <c r="F374" s="220" t="b">
        <v>0</v>
      </c>
    </row>
    <row r="375" spans="1:6" ht="12.75" x14ac:dyDescent="0.2">
      <c r="A375" s="846"/>
      <c r="B375" s="830"/>
      <c r="C375" s="833"/>
      <c r="D375" s="854" t="s">
        <v>1329</v>
      </c>
      <c r="E375" s="855"/>
      <c r="F375" s="221" t="b">
        <v>0</v>
      </c>
    </row>
    <row r="376" spans="1:6" ht="12.75" x14ac:dyDescent="0.2">
      <c r="A376" s="251" t="s">
        <v>1050</v>
      </c>
      <c r="B376" s="232" t="s">
        <v>348</v>
      </c>
      <c r="C376" s="97" t="b">
        <v>0</v>
      </c>
      <c r="D376" s="858"/>
      <c r="E376" s="859"/>
      <c r="F376" s="220"/>
    </row>
    <row r="377" spans="1:6" ht="12.75" x14ac:dyDescent="0.2">
      <c r="A377" s="846" t="s">
        <v>1050</v>
      </c>
      <c r="B377" s="830" t="s">
        <v>313</v>
      </c>
      <c r="C377" s="833" t="b">
        <v>0</v>
      </c>
      <c r="D377" s="862" t="s">
        <v>1330</v>
      </c>
      <c r="E377" s="863"/>
      <c r="F377" s="221" t="b">
        <v>0</v>
      </c>
    </row>
    <row r="378" spans="1:6" ht="12.75" x14ac:dyDescent="0.2">
      <c r="A378" s="846"/>
      <c r="B378" s="830"/>
      <c r="C378" s="833"/>
      <c r="D378" s="860" t="s">
        <v>1331</v>
      </c>
      <c r="E378" s="861"/>
      <c r="F378" s="220" t="b">
        <v>0</v>
      </c>
    </row>
    <row r="379" spans="1:6" ht="12.75" x14ac:dyDescent="0.2">
      <c r="A379" s="846" t="s">
        <v>1050</v>
      </c>
      <c r="B379" s="830" t="s">
        <v>320</v>
      </c>
      <c r="C379" s="833" t="b">
        <v>0</v>
      </c>
      <c r="D379" s="862" t="s">
        <v>1332</v>
      </c>
      <c r="E379" s="863"/>
      <c r="F379" s="221" t="b">
        <v>0</v>
      </c>
    </row>
    <row r="380" spans="1:6" ht="12.75" x14ac:dyDescent="0.2">
      <c r="A380" s="846"/>
      <c r="B380" s="830"/>
      <c r="C380" s="833"/>
      <c r="D380" s="858" t="s">
        <v>1333</v>
      </c>
      <c r="E380" s="859"/>
      <c r="F380" s="220" t="b">
        <v>0</v>
      </c>
    </row>
    <row r="381" spans="1:6" ht="12.75" x14ac:dyDescent="0.2">
      <c r="A381" s="251" t="s">
        <v>1050</v>
      </c>
      <c r="B381" s="234" t="s">
        <v>305</v>
      </c>
      <c r="C381" s="235" t="b">
        <v>0</v>
      </c>
      <c r="D381" s="854"/>
      <c r="E381" s="855"/>
      <c r="F381" s="845"/>
    </row>
    <row r="382" spans="1:6" ht="12.75" x14ac:dyDescent="0.2">
      <c r="A382" s="251" t="s">
        <v>1050</v>
      </c>
      <c r="B382" s="234" t="s">
        <v>296</v>
      </c>
      <c r="C382" s="235" t="b">
        <v>0</v>
      </c>
      <c r="D382" s="854"/>
      <c r="E382" s="855"/>
      <c r="F382" s="845"/>
    </row>
    <row r="383" spans="1:6" ht="12.75" x14ac:dyDescent="0.2">
      <c r="A383" s="251" t="s">
        <v>1050</v>
      </c>
      <c r="B383" s="236" t="s">
        <v>298</v>
      </c>
      <c r="C383" s="237" t="b">
        <v>0</v>
      </c>
      <c r="D383" s="860" t="s">
        <v>1334</v>
      </c>
      <c r="E383" s="861"/>
      <c r="F383" s="220" t="b">
        <v>0</v>
      </c>
    </row>
    <row r="384" spans="1:6" ht="12.75" x14ac:dyDescent="0.2">
      <c r="A384" s="251" t="s">
        <v>1050</v>
      </c>
      <c r="B384" s="236" t="s">
        <v>307</v>
      </c>
      <c r="C384" s="237" t="b">
        <v>0</v>
      </c>
      <c r="D384" s="854"/>
      <c r="E384" s="855"/>
      <c r="F384" s="845"/>
    </row>
    <row r="385" spans="1:6" ht="12.75" x14ac:dyDescent="0.2">
      <c r="A385" s="251" t="s">
        <v>1050</v>
      </c>
      <c r="B385" s="238" t="s">
        <v>31</v>
      </c>
      <c r="C385" s="99" t="b">
        <v>0</v>
      </c>
      <c r="D385" s="854"/>
      <c r="E385" s="855"/>
      <c r="F385" s="845"/>
    </row>
    <row r="386" spans="1:6" ht="12.75" x14ac:dyDescent="0.2">
      <c r="A386" s="251" t="s">
        <v>1050</v>
      </c>
      <c r="B386" s="238" t="s">
        <v>306</v>
      </c>
      <c r="C386" s="99" t="b">
        <v>0</v>
      </c>
      <c r="D386" s="858" t="s">
        <v>1335</v>
      </c>
      <c r="E386" s="859"/>
      <c r="F386" s="220" t="b">
        <v>0</v>
      </c>
    </row>
    <row r="387" spans="1:6" ht="12.75" x14ac:dyDescent="0.2">
      <c r="A387" s="251" t="s">
        <v>1050</v>
      </c>
      <c r="B387" s="291" t="s">
        <v>110</v>
      </c>
      <c r="C387" s="99" t="b">
        <v>0</v>
      </c>
      <c r="D387" s="854"/>
      <c r="E387" s="855"/>
      <c r="F387" s="845"/>
    </row>
    <row r="388" spans="1:6" ht="12.75" x14ac:dyDescent="0.2">
      <c r="A388" s="251" t="s">
        <v>1050</v>
      </c>
      <c r="B388" s="238" t="s">
        <v>321</v>
      </c>
      <c r="C388" s="99" t="b">
        <v>0</v>
      </c>
      <c r="D388" s="854"/>
      <c r="E388" s="855"/>
      <c r="F388" s="845"/>
    </row>
    <row r="389" spans="1:6" ht="12.75" x14ac:dyDescent="0.2">
      <c r="A389" s="251" t="s">
        <v>1050</v>
      </c>
      <c r="B389" s="238" t="s">
        <v>297</v>
      </c>
      <c r="C389" s="99" t="b">
        <v>0</v>
      </c>
      <c r="D389" s="854"/>
      <c r="E389" s="855"/>
      <c r="F389" s="845"/>
    </row>
    <row r="390" spans="1:6" ht="12.75" x14ac:dyDescent="0.2">
      <c r="A390" s="248" t="s">
        <v>1051</v>
      </c>
      <c r="B390" s="250" t="s">
        <v>584</v>
      </c>
      <c r="C390" s="125" t="b">
        <v>0</v>
      </c>
      <c r="D390" s="850" t="s">
        <v>1336</v>
      </c>
      <c r="E390" s="851"/>
      <c r="F390" s="220" t="b">
        <v>0</v>
      </c>
    </row>
    <row r="391" spans="1:6" ht="12.75" x14ac:dyDescent="0.2">
      <c r="A391" s="826" t="s">
        <v>1051</v>
      </c>
      <c r="B391" s="902" t="s">
        <v>574</v>
      </c>
      <c r="C391" s="905" t="b">
        <v>0</v>
      </c>
      <c r="D391" s="1098" t="s">
        <v>1337</v>
      </c>
      <c r="E391" s="1099"/>
      <c r="F391" s="261" t="b">
        <v>0</v>
      </c>
    </row>
    <row r="392" spans="1:6" ht="12.75" x14ac:dyDescent="0.2">
      <c r="A392" s="826"/>
      <c r="B392" s="903"/>
      <c r="C392" s="887"/>
      <c r="D392" s="858" t="s">
        <v>1338</v>
      </c>
      <c r="E392" s="859"/>
      <c r="F392" s="222" t="b">
        <v>0</v>
      </c>
    </row>
    <row r="393" spans="1:6" ht="12.75" x14ac:dyDescent="0.2">
      <c r="A393" s="826"/>
      <c r="B393" s="903"/>
      <c r="C393" s="887"/>
      <c r="D393" s="854" t="s">
        <v>1339</v>
      </c>
      <c r="E393" s="855"/>
      <c r="F393" s="223" t="b">
        <v>0</v>
      </c>
    </row>
    <row r="394" spans="1:6" ht="12.75" x14ac:dyDescent="0.2">
      <c r="A394" s="826"/>
      <c r="B394" s="903"/>
      <c r="C394" s="887"/>
      <c r="D394" s="858" t="s">
        <v>1340</v>
      </c>
      <c r="E394" s="859"/>
      <c r="F394" s="220" t="b">
        <v>0</v>
      </c>
    </row>
    <row r="395" spans="1:6" ht="12.75" x14ac:dyDescent="0.2">
      <c r="A395" s="826"/>
      <c r="B395" s="903"/>
      <c r="C395" s="887"/>
      <c r="D395" s="854" t="s">
        <v>573</v>
      </c>
      <c r="E395" s="855"/>
      <c r="F395" s="223" t="b">
        <v>0</v>
      </c>
    </row>
    <row r="396" spans="1:6" ht="12.75" x14ac:dyDescent="0.2">
      <c r="A396" s="826"/>
      <c r="B396" s="903"/>
      <c r="C396" s="887"/>
      <c r="D396" s="959" t="s">
        <v>1341</v>
      </c>
      <c r="E396" s="960"/>
      <c r="F396" s="220" t="b">
        <v>0</v>
      </c>
    </row>
    <row r="397" spans="1:6" ht="12.75" x14ac:dyDescent="0.2">
      <c r="A397" s="826"/>
      <c r="B397" s="903"/>
      <c r="C397" s="887"/>
      <c r="D397" s="862" t="s">
        <v>1342</v>
      </c>
      <c r="E397" s="863"/>
      <c r="F397" s="223" t="b">
        <v>0</v>
      </c>
    </row>
    <row r="398" spans="1:6" ht="12.75" x14ac:dyDescent="0.2">
      <c r="A398" s="826"/>
      <c r="B398" s="904"/>
      <c r="C398" s="906"/>
      <c r="D398" s="850" t="s">
        <v>1343</v>
      </c>
      <c r="E398" s="851"/>
      <c r="F398" s="242" t="b">
        <v>0</v>
      </c>
    </row>
    <row r="399" spans="1:6" ht="12.75" x14ac:dyDescent="0.2">
      <c r="A399" s="826" t="s">
        <v>1051</v>
      </c>
      <c r="B399" s="852" t="s">
        <v>647</v>
      </c>
      <c r="C399" s="837" t="b">
        <v>0</v>
      </c>
      <c r="D399" s="1105" t="s">
        <v>1344</v>
      </c>
      <c r="E399" s="1106"/>
      <c r="F399" s="221" t="b">
        <v>0</v>
      </c>
    </row>
    <row r="400" spans="1:6" ht="12.75" x14ac:dyDescent="0.2">
      <c r="A400" s="826"/>
      <c r="B400" s="835"/>
      <c r="C400" s="836"/>
      <c r="D400" s="860" t="s">
        <v>1345</v>
      </c>
      <c r="E400" s="861"/>
      <c r="F400" s="220" t="b">
        <v>0</v>
      </c>
    </row>
    <row r="401" spans="1:6" ht="12.75" x14ac:dyDescent="0.2">
      <c r="A401" s="826"/>
      <c r="B401" s="835"/>
      <c r="C401" s="836"/>
      <c r="D401" s="862" t="s">
        <v>1346</v>
      </c>
      <c r="E401" s="863"/>
      <c r="F401" s="221" t="b">
        <v>0</v>
      </c>
    </row>
    <row r="402" spans="1:6" ht="12.75" x14ac:dyDescent="0.2">
      <c r="A402" s="248" t="s">
        <v>1051</v>
      </c>
      <c r="B402" s="226" t="s">
        <v>508</v>
      </c>
      <c r="C402" s="8" t="b">
        <v>0</v>
      </c>
      <c r="D402" s="860" t="s">
        <v>1347</v>
      </c>
      <c r="E402" s="861"/>
      <c r="F402" s="220" t="b">
        <v>0</v>
      </c>
    </row>
    <row r="403" spans="1:6" ht="12.75" x14ac:dyDescent="0.2">
      <c r="A403" s="248" t="s">
        <v>1051</v>
      </c>
      <c r="B403" s="250" t="s">
        <v>617</v>
      </c>
      <c r="C403" s="125" t="b">
        <v>0</v>
      </c>
      <c r="D403" s="854" t="s">
        <v>1348</v>
      </c>
      <c r="E403" s="855"/>
      <c r="F403" s="221" t="b">
        <v>0</v>
      </c>
    </row>
    <row r="404" spans="1:6" ht="12.75" x14ac:dyDescent="0.2">
      <c r="A404" s="826" t="s">
        <v>1051</v>
      </c>
      <c r="B404" s="886" t="s">
        <v>525</v>
      </c>
      <c r="C404" s="887" t="b">
        <v>0</v>
      </c>
      <c r="D404" s="860" t="s">
        <v>1349</v>
      </c>
      <c r="E404" s="861"/>
      <c r="F404" s="220" t="b">
        <v>0</v>
      </c>
    </row>
    <row r="405" spans="1:6" ht="12.75" x14ac:dyDescent="0.2">
      <c r="A405" s="826"/>
      <c r="B405" s="886"/>
      <c r="C405" s="887"/>
      <c r="D405" s="1135" t="s">
        <v>3752</v>
      </c>
      <c r="E405" s="1136"/>
      <c r="F405" s="223" t="b">
        <v>0</v>
      </c>
    </row>
    <row r="406" spans="1:6" ht="12.75" x14ac:dyDescent="0.2">
      <c r="A406" s="248" t="s">
        <v>1051</v>
      </c>
      <c r="B406" s="226" t="s">
        <v>534</v>
      </c>
      <c r="C406" s="8" t="b">
        <v>0</v>
      </c>
      <c r="D406" s="959" t="s">
        <v>1350</v>
      </c>
      <c r="E406" s="960"/>
      <c r="F406" s="220" t="b">
        <v>0</v>
      </c>
    </row>
    <row r="407" spans="1:6" ht="12.75" x14ac:dyDescent="0.2">
      <c r="A407" s="248" t="s">
        <v>1051</v>
      </c>
      <c r="B407" s="226" t="s">
        <v>564</v>
      </c>
      <c r="C407" s="8" t="b">
        <v>0</v>
      </c>
      <c r="D407" s="854"/>
      <c r="E407" s="855"/>
      <c r="F407" s="845"/>
    </row>
    <row r="408" spans="1:6" ht="12.75" x14ac:dyDescent="0.2">
      <c r="A408" s="248" t="s">
        <v>1051</v>
      </c>
      <c r="B408" s="767" t="s">
        <v>516</v>
      </c>
      <c r="C408" s="39" t="b">
        <v>0</v>
      </c>
      <c r="D408" s="854"/>
      <c r="E408" s="855"/>
      <c r="F408" s="845"/>
    </row>
    <row r="409" spans="1:6" ht="12.75" x14ac:dyDescent="0.2">
      <c r="A409" s="768" t="s">
        <v>3756</v>
      </c>
      <c r="B409" s="285" t="s">
        <v>84</v>
      </c>
      <c r="C409" s="286" t="b">
        <v>0</v>
      </c>
      <c r="D409" s="850"/>
      <c r="E409" s="851"/>
      <c r="F409" s="242"/>
    </row>
    <row r="410" spans="1:6" ht="12.75" x14ac:dyDescent="0.2">
      <c r="A410" s="248" t="s">
        <v>1051</v>
      </c>
      <c r="B410" s="252" t="s">
        <v>587</v>
      </c>
      <c r="C410" s="253" t="b">
        <v>0</v>
      </c>
      <c r="D410" s="1121" t="s">
        <v>1350</v>
      </c>
      <c r="E410" s="1122"/>
      <c r="F410" s="221" t="b">
        <v>0</v>
      </c>
    </row>
    <row r="411" spans="1:6" ht="12.75" x14ac:dyDescent="0.2">
      <c r="A411" s="846" t="s">
        <v>1050</v>
      </c>
      <c r="B411" s="847" t="s">
        <v>438</v>
      </c>
      <c r="C411" s="837" t="b">
        <v>0</v>
      </c>
      <c r="D411" s="839" t="s">
        <v>1267</v>
      </c>
      <c r="E411" s="840"/>
      <c r="F411" s="241" t="b">
        <v>0</v>
      </c>
    </row>
    <row r="412" spans="1:6" ht="12.75" x14ac:dyDescent="0.2">
      <c r="A412" s="846"/>
      <c r="B412" s="848"/>
      <c r="C412" s="836"/>
      <c r="D412" s="1133" t="s">
        <v>3753</v>
      </c>
      <c r="E412" s="1134"/>
      <c r="F412" s="221" t="b">
        <v>0</v>
      </c>
    </row>
    <row r="413" spans="1:6" ht="12.75" x14ac:dyDescent="0.2">
      <c r="A413" s="846"/>
      <c r="B413" s="849"/>
      <c r="C413" s="838"/>
      <c r="D413" s="850" t="s">
        <v>1351</v>
      </c>
      <c r="E413" s="851"/>
      <c r="F413" s="242" t="b">
        <v>0</v>
      </c>
    </row>
    <row r="414" spans="1:6" ht="12.75" x14ac:dyDescent="0.2">
      <c r="A414" s="826" t="s">
        <v>1051</v>
      </c>
      <c r="B414" s="852" t="s">
        <v>626</v>
      </c>
      <c r="C414" s="837" t="b">
        <v>0</v>
      </c>
      <c r="D414" s="900" t="s">
        <v>1352</v>
      </c>
      <c r="E414" s="901"/>
      <c r="F414" s="223" t="b">
        <v>0</v>
      </c>
    </row>
    <row r="415" spans="1:6" ht="12.75" x14ac:dyDescent="0.2">
      <c r="A415" s="826"/>
      <c r="B415" s="835"/>
      <c r="C415" s="836"/>
      <c r="D415" s="858" t="s">
        <v>1353</v>
      </c>
      <c r="E415" s="859"/>
      <c r="F415" s="222" t="b">
        <v>0</v>
      </c>
    </row>
    <row r="416" spans="1:6" ht="12.75" x14ac:dyDescent="0.2">
      <c r="A416" s="826"/>
      <c r="B416" s="835"/>
      <c r="C416" s="836"/>
      <c r="D416" s="854" t="s">
        <v>1354</v>
      </c>
      <c r="E416" s="855"/>
      <c r="F416" s="223" t="b">
        <v>0</v>
      </c>
    </row>
    <row r="417" spans="1:6" ht="12.75" x14ac:dyDescent="0.2">
      <c r="A417" s="826"/>
      <c r="B417" s="853"/>
      <c r="C417" s="838"/>
      <c r="D417" s="850" t="s">
        <v>1355</v>
      </c>
      <c r="E417" s="851"/>
      <c r="F417" s="229" t="b">
        <v>0</v>
      </c>
    </row>
    <row r="418" spans="1:6" ht="12.75" x14ac:dyDescent="0.2">
      <c r="A418" s="248" t="s">
        <v>1051</v>
      </c>
      <c r="B418" s="243" t="s">
        <v>540</v>
      </c>
      <c r="C418" s="118" t="b">
        <v>0</v>
      </c>
      <c r="D418" s="856" t="s">
        <v>1356</v>
      </c>
      <c r="E418" s="857"/>
      <c r="F418" s="223" t="b">
        <v>0</v>
      </c>
    </row>
    <row r="419" spans="1:6" ht="12.75" x14ac:dyDescent="0.2">
      <c r="A419" s="248" t="s">
        <v>1051</v>
      </c>
      <c r="B419" s="250" t="s">
        <v>560</v>
      </c>
      <c r="C419" s="125" t="b">
        <v>0</v>
      </c>
      <c r="D419" s="858" t="s">
        <v>1228</v>
      </c>
      <c r="E419" s="859"/>
      <c r="F419" s="222" t="b">
        <v>0</v>
      </c>
    </row>
    <row r="420" spans="1:6" ht="12.75" x14ac:dyDescent="0.2">
      <c r="A420" s="248" t="s">
        <v>1051</v>
      </c>
      <c r="B420" s="243" t="s">
        <v>488</v>
      </c>
      <c r="C420" s="118" t="b">
        <v>0</v>
      </c>
      <c r="D420" s="854" t="s">
        <v>1357</v>
      </c>
      <c r="E420" s="855"/>
      <c r="F420" s="221" t="b">
        <v>0</v>
      </c>
    </row>
    <row r="421" spans="1:6" ht="12.75" x14ac:dyDescent="0.2">
      <c r="A421" s="826" t="s">
        <v>1051</v>
      </c>
      <c r="B421" s="827" t="s">
        <v>513</v>
      </c>
      <c r="C421" s="828" t="b">
        <v>0</v>
      </c>
      <c r="D421" s="860" t="s">
        <v>1358</v>
      </c>
      <c r="E421" s="861"/>
      <c r="F421" s="220" t="b">
        <v>0</v>
      </c>
    </row>
    <row r="422" spans="1:6" ht="12.75" x14ac:dyDescent="0.2">
      <c r="A422" s="826"/>
      <c r="B422" s="827"/>
      <c r="C422" s="828"/>
      <c r="D422" s="862" t="s">
        <v>628</v>
      </c>
      <c r="E422" s="863"/>
      <c r="F422" s="223" t="b">
        <v>0</v>
      </c>
    </row>
    <row r="423" spans="1:6" ht="12.75" x14ac:dyDescent="0.2">
      <c r="A423" s="248" t="s">
        <v>1051</v>
      </c>
      <c r="B423" s="293" t="s">
        <v>505</v>
      </c>
      <c r="C423" s="294" t="b">
        <v>0</v>
      </c>
      <c r="D423" s="850" t="s">
        <v>1228</v>
      </c>
      <c r="E423" s="851"/>
      <c r="F423" s="229" t="b">
        <v>0</v>
      </c>
    </row>
    <row r="424" spans="1:6" ht="12.75" x14ac:dyDescent="0.2">
      <c r="A424" s="826" t="s">
        <v>1051</v>
      </c>
      <c r="B424" s="829" t="s">
        <v>553</v>
      </c>
      <c r="C424" s="832" t="b">
        <v>0</v>
      </c>
      <c r="D424" s="864" t="s">
        <v>1359</v>
      </c>
      <c r="E424" s="865"/>
      <c r="F424" s="221" t="b">
        <v>0</v>
      </c>
    </row>
    <row r="425" spans="1:6" ht="12.75" x14ac:dyDescent="0.2">
      <c r="A425" s="826"/>
      <c r="B425" s="830"/>
      <c r="C425" s="833"/>
      <c r="D425" s="860" t="s">
        <v>1360</v>
      </c>
      <c r="E425" s="861"/>
      <c r="F425" s="222" t="b">
        <v>0</v>
      </c>
    </row>
    <row r="426" spans="1:6" ht="12.75" x14ac:dyDescent="0.2">
      <c r="A426" s="826"/>
      <c r="B426" s="830"/>
      <c r="C426" s="833"/>
      <c r="D426" s="866" t="s">
        <v>1361</v>
      </c>
      <c r="E426" s="867"/>
      <c r="F426" s="221" t="b">
        <v>0</v>
      </c>
    </row>
    <row r="427" spans="1:6" ht="12.75" x14ac:dyDescent="0.2">
      <c r="A427" s="826"/>
      <c r="B427" s="830"/>
      <c r="C427" s="833"/>
      <c r="D427" s="868" t="s">
        <v>1362</v>
      </c>
      <c r="E427" s="869"/>
      <c r="F427" s="220" t="b">
        <v>0</v>
      </c>
    </row>
    <row r="428" spans="1:6" ht="12.75" x14ac:dyDescent="0.2">
      <c r="A428" s="248" t="s">
        <v>1051</v>
      </c>
      <c r="B428" s="250" t="s">
        <v>614</v>
      </c>
      <c r="C428" s="125" t="b">
        <v>0</v>
      </c>
      <c r="D428" s="822" t="s">
        <v>1363</v>
      </c>
      <c r="E428" s="823"/>
      <c r="F428" s="221" t="b">
        <v>0</v>
      </c>
    </row>
    <row r="429" spans="1:6" ht="12.75" x14ac:dyDescent="0.2">
      <c r="A429" s="826" t="s">
        <v>1051</v>
      </c>
      <c r="B429" s="847" t="s">
        <v>620</v>
      </c>
      <c r="C429" s="837" t="b">
        <v>0</v>
      </c>
      <c r="D429" s="824" t="s">
        <v>1364</v>
      </c>
      <c r="E429" s="825"/>
      <c r="F429" s="241" t="b">
        <v>0</v>
      </c>
    </row>
    <row r="430" spans="1:6" ht="12.75" x14ac:dyDescent="0.2">
      <c r="A430" s="826"/>
      <c r="B430" s="848"/>
      <c r="C430" s="836"/>
      <c r="D430" s="862" t="s">
        <v>1365</v>
      </c>
      <c r="E430" s="863"/>
      <c r="F430" s="221" t="b">
        <v>0</v>
      </c>
    </row>
    <row r="431" spans="1:6" ht="12.75" x14ac:dyDescent="0.2">
      <c r="A431" s="826"/>
      <c r="B431" s="849"/>
      <c r="C431" s="838"/>
      <c r="D431" s="876" t="s">
        <v>1366</v>
      </c>
      <c r="E431" s="877"/>
      <c r="F431" s="242" t="b">
        <v>0</v>
      </c>
    </row>
    <row r="432" spans="1:6" ht="12.75" x14ac:dyDescent="0.2">
      <c r="A432" s="248" t="s">
        <v>1051</v>
      </c>
      <c r="B432" s="250" t="s">
        <v>509</v>
      </c>
      <c r="C432" s="125" t="b">
        <v>0</v>
      </c>
      <c r="D432" s="878" t="s">
        <v>1367</v>
      </c>
      <c r="E432" s="879"/>
      <c r="F432" s="221" t="b">
        <v>0</v>
      </c>
    </row>
    <row r="433" spans="1:6" ht="12.75" x14ac:dyDescent="0.2">
      <c r="A433" s="248" t="s">
        <v>1051</v>
      </c>
      <c r="B433" s="243" t="s">
        <v>497</v>
      </c>
      <c r="C433" s="118" t="b">
        <v>0</v>
      </c>
      <c r="D433" s="860" t="s">
        <v>1368</v>
      </c>
      <c r="E433" s="861"/>
      <c r="F433" s="220" t="b">
        <v>0</v>
      </c>
    </row>
    <row r="434" spans="1:6" ht="12.75" x14ac:dyDescent="0.2">
      <c r="A434" s="248" t="s">
        <v>1051</v>
      </c>
      <c r="B434" s="250" t="s">
        <v>605</v>
      </c>
      <c r="C434" s="125" t="b">
        <v>0</v>
      </c>
      <c r="D434" s="870" t="s">
        <v>1369</v>
      </c>
      <c r="E434" s="871"/>
      <c r="F434" s="221" t="b">
        <v>0</v>
      </c>
    </row>
    <row r="435" spans="1:6" ht="12.75" x14ac:dyDescent="0.2">
      <c r="A435" s="826" t="s">
        <v>1051</v>
      </c>
      <c r="B435" s="847" t="s">
        <v>629</v>
      </c>
      <c r="C435" s="837" t="b">
        <v>0</v>
      </c>
      <c r="D435" s="839" t="s">
        <v>1370</v>
      </c>
      <c r="E435" s="840"/>
      <c r="F435" s="241" t="b">
        <v>0</v>
      </c>
    </row>
    <row r="436" spans="1:6" ht="12.75" x14ac:dyDescent="0.2">
      <c r="A436" s="826"/>
      <c r="B436" s="848"/>
      <c r="C436" s="836"/>
      <c r="D436" s="880" t="s">
        <v>3754</v>
      </c>
      <c r="E436" s="881"/>
      <c r="F436" s="221" t="b">
        <v>0</v>
      </c>
    </row>
    <row r="437" spans="1:6" ht="12.75" x14ac:dyDescent="0.2">
      <c r="A437" s="826"/>
      <c r="B437" s="848"/>
      <c r="C437" s="836"/>
      <c r="D437" s="858" t="s">
        <v>1371</v>
      </c>
      <c r="E437" s="859"/>
      <c r="F437" s="220" t="b">
        <v>0</v>
      </c>
    </row>
    <row r="438" spans="1:6" ht="12.75" x14ac:dyDescent="0.2">
      <c r="A438" s="826"/>
      <c r="B438" s="848"/>
      <c r="C438" s="836"/>
      <c r="D438" s="854" t="s">
        <v>1372</v>
      </c>
      <c r="E438" s="855"/>
      <c r="F438" s="221" t="b">
        <v>0</v>
      </c>
    </row>
    <row r="439" spans="1:6" ht="12.75" x14ac:dyDescent="0.2">
      <c r="A439" s="826"/>
      <c r="B439" s="848"/>
      <c r="C439" s="836"/>
      <c r="D439" s="858" t="s">
        <v>1373</v>
      </c>
      <c r="E439" s="859"/>
      <c r="F439" s="220" t="b">
        <v>0</v>
      </c>
    </row>
    <row r="440" spans="1:6" ht="12.75" x14ac:dyDescent="0.2">
      <c r="A440" s="826"/>
      <c r="B440" s="848"/>
      <c r="C440" s="836"/>
      <c r="D440" s="854" t="s">
        <v>1374</v>
      </c>
      <c r="E440" s="855"/>
      <c r="F440" s="221" t="b">
        <v>0</v>
      </c>
    </row>
    <row r="441" spans="1:6" ht="12.75" x14ac:dyDescent="0.2">
      <c r="A441" s="826"/>
      <c r="B441" s="849"/>
      <c r="C441" s="838"/>
      <c r="D441" s="876" t="s">
        <v>1375</v>
      </c>
      <c r="E441" s="877"/>
      <c r="F441" s="242" t="b">
        <v>0</v>
      </c>
    </row>
    <row r="442" spans="1:6" ht="12.75" x14ac:dyDescent="0.2">
      <c r="A442" s="846" t="s">
        <v>1050</v>
      </c>
      <c r="B442" s="829" t="s">
        <v>304</v>
      </c>
      <c r="C442" s="832" t="b">
        <v>0</v>
      </c>
      <c r="D442" s="900" t="s">
        <v>1376</v>
      </c>
      <c r="E442" s="901"/>
      <c r="F442" s="221" t="b">
        <v>0</v>
      </c>
    </row>
    <row r="443" spans="1:6" ht="12.75" x14ac:dyDescent="0.2">
      <c r="A443" s="846"/>
      <c r="B443" s="830"/>
      <c r="C443" s="833"/>
      <c r="D443" s="860" t="s">
        <v>1377</v>
      </c>
      <c r="E443" s="861"/>
      <c r="F443" s="220" t="b">
        <v>0</v>
      </c>
    </row>
    <row r="444" spans="1:6" ht="12.75" x14ac:dyDescent="0.2">
      <c r="A444" s="846"/>
      <c r="B444" s="831"/>
      <c r="C444" s="834"/>
      <c r="D444" s="870" t="s">
        <v>1378</v>
      </c>
      <c r="E444" s="871"/>
      <c r="F444" s="233" t="b">
        <v>0</v>
      </c>
    </row>
    <row r="445" spans="1:6" ht="12.75" x14ac:dyDescent="0.2">
      <c r="A445" s="251" t="s">
        <v>1050</v>
      </c>
      <c r="B445" s="250" t="s">
        <v>432</v>
      </c>
      <c r="C445" s="125" t="b">
        <v>0</v>
      </c>
      <c r="D445" s="839" t="s">
        <v>1379</v>
      </c>
      <c r="E445" s="840"/>
      <c r="F445" s="220" t="b">
        <v>0</v>
      </c>
    </row>
    <row r="446" spans="1:6" ht="12.75" x14ac:dyDescent="0.2">
      <c r="A446" s="248" t="s">
        <v>1051</v>
      </c>
      <c r="B446" s="243" t="s">
        <v>531</v>
      </c>
      <c r="C446" s="118" t="b">
        <v>0</v>
      </c>
      <c r="D446" s="870"/>
      <c r="E446" s="871"/>
      <c r="F446" s="221"/>
    </row>
    <row r="447" spans="1:6" ht="12.75" x14ac:dyDescent="0.2">
      <c r="A447" s="826" t="s">
        <v>1051</v>
      </c>
      <c r="B447" s="847" t="s">
        <v>593</v>
      </c>
      <c r="C447" s="837" t="b">
        <v>0</v>
      </c>
      <c r="D447" s="839" t="s">
        <v>1370</v>
      </c>
      <c r="E447" s="840"/>
      <c r="F447" s="241" t="b">
        <v>0</v>
      </c>
    </row>
    <row r="448" spans="1:6" ht="12.75" x14ac:dyDescent="0.2">
      <c r="A448" s="826"/>
      <c r="B448" s="848"/>
      <c r="C448" s="836"/>
      <c r="D448" s="854" t="s">
        <v>1380</v>
      </c>
      <c r="E448" s="855"/>
      <c r="F448" s="221" t="b">
        <v>0</v>
      </c>
    </row>
    <row r="449" spans="1:6" ht="12.75" x14ac:dyDescent="0.2">
      <c r="A449" s="826"/>
      <c r="B449" s="848"/>
      <c r="C449" s="836"/>
      <c r="D449" s="858" t="s">
        <v>1381</v>
      </c>
      <c r="E449" s="859"/>
      <c r="F449" s="220" t="b">
        <v>0</v>
      </c>
    </row>
    <row r="450" spans="1:6" ht="12.75" x14ac:dyDescent="0.2">
      <c r="A450" s="826"/>
      <c r="B450" s="848"/>
      <c r="C450" s="836"/>
      <c r="D450" s="854" t="s">
        <v>1382</v>
      </c>
      <c r="E450" s="855"/>
      <c r="F450" s="221" t="b">
        <v>0</v>
      </c>
    </row>
    <row r="451" spans="1:6" ht="12.75" x14ac:dyDescent="0.2">
      <c r="A451" s="826"/>
      <c r="B451" s="848"/>
      <c r="C451" s="836"/>
      <c r="D451" s="860" t="s">
        <v>1383</v>
      </c>
      <c r="E451" s="861"/>
      <c r="F451" s="220" t="b">
        <v>0</v>
      </c>
    </row>
    <row r="452" spans="1:6" ht="12.75" x14ac:dyDescent="0.2">
      <c r="A452" s="826"/>
      <c r="B452" s="848"/>
      <c r="C452" s="836"/>
      <c r="D452" s="862" t="s">
        <v>1384</v>
      </c>
      <c r="E452" s="863"/>
      <c r="F452" s="221" t="b">
        <v>0</v>
      </c>
    </row>
    <row r="453" spans="1:6" ht="12.75" x14ac:dyDescent="0.2">
      <c r="A453" s="826"/>
      <c r="B453" s="848"/>
      <c r="C453" s="836"/>
      <c r="D453" s="860" t="s">
        <v>639</v>
      </c>
      <c r="E453" s="861"/>
      <c r="F453" s="220" t="b">
        <v>0</v>
      </c>
    </row>
    <row r="454" spans="1:6" ht="12.75" x14ac:dyDescent="0.2">
      <c r="A454" s="826"/>
      <c r="B454" s="849"/>
      <c r="C454" s="838"/>
      <c r="D454" s="874" t="s">
        <v>1385</v>
      </c>
      <c r="E454" s="875"/>
      <c r="F454" s="233" t="b">
        <v>0</v>
      </c>
    </row>
    <row r="455" spans="1:6" ht="12.75" x14ac:dyDescent="0.2">
      <c r="A455" s="826" t="s">
        <v>1051</v>
      </c>
      <c r="B455" s="852" t="s">
        <v>544</v>
      </c>
      <c r="C455" s="837" t="b">
        <v>0</v>
      </c>
      <c r="D455" s="839" t="s">
        <v>1370</v>
      </c>
      <c r="E455" s="840"/>
      <c r="F455" s="220" t="b">
        <v>0</v>
      </c>
    </row>
    <row r="456" spans="1:6" ht="12.75" x14ac:dyDescent="0.2">
      <c r="A456" s="826"/>
      <c r="B456" s="853"/>
      <c r="C456" s="838"/>
      <c r="D456" s="870" t="s">
        <v>1386</v>
      </c>
      <c r="E456" s="871"/>
      <c r="F456" s="233" t="b">
        <v>0</v>
      </c>
    </row>
    <row r="457" spans="1:6" ht="12.75" x14ac:dyDescent="0.2">
      <c r="A457" s="826" t="s">
        <v>1051</v>
      </c>
      <c r="B457" s="841" t="s">
        <v>522</v>
      </c>
      <c r="C457" s="843" t="b">
        <v>0</v>
      </c>
      <c r="D457" s="872" t="s">
        <v>1387</v>
      </c>
      <c r="E457" s="873"/>
      <c r="F457" s="220" t="b">
        <v>0</v>
      </c>
    </row>
    <row r="458" spans="1:6" ht="12.75" x14ac:dyDescent="0.2">
      <c r="A458" s="826"/>
      <c r="B458" s="842"/>
      <c r="C458" s="844"/>
      <c r="D458" s="874" t="s">
        <v>1388</v>
      </c>
      <c r="E458" s="875"/>
      <c r="F458" s="233" t="b">
        <v>0</v>
      </c>
    </row>
    <row r="459" spans="1:6" ht="12.75" x14ac:dyDescent="0.2">
      <c r="A459" s="248" t="s">
        <v>1051</v>
      </c>
      <c r="B459" s="250" t="s">
        <v>526</v>
      </c>
      <c r="C459" s="125" t="b">
        <v>0</v>
      </c>
      <c r="D459" s="839" t="s">
        <v>1389</v>
      </c>
      <c r="E459" s="840"/>
      <c r="F459" s="220" t="b">
        <v>0</v>
      </c>
    </row>
    <row r="460" spans="1:6" ht="12.75" x14ac:dyDescent="0.2">
      <c r="A460" s="248" t="s">
        <v>1051</v>
      </c>
      <c r="B460" s="295" t="s">
        <v>590</v>
      </c>
      <c r="C460" s="296" t="b">
        <v>0</v>
      </c>
      <c r="D460" s="870" t="s">
        <v>1390</v>
      </c>
      <c r="E460" s="871"/>
      <c r="F460" s="233" t="b">
        <v>0</v>
      </c>
    </row>
    <row r="461" spans="1:6" ht="12.75" x14ac:dyDescent="0.2">
      <c r="A461" s="248" t="s">
        <v>1051</v>
      </c>
      <c r="B461" s="238" t="s">
        <v>495</v>
      </c>
      <c r="C461" s="99" t="b">
        <v>0</v>
      </c>
      <c r="D461" s="839" t="s">
        <v>1391</v>
      </c>
      <c r="E461" s="840"/>
      <c r="F461" s="220" t="b">
        <v>0</v>
      </c>
    </row>
    <row r="462" spans="1:6" ht="12.75" x14ac:dyDescent="0.2">
      <c r="A462" s="248" t="s">
        <v>1051</v>
      </c>
      <c r="B462" s="250" t="s">
        <v>492</v>
      </c>
      <c r="C462" s="125" t="b">
        <v>0</v>
      </c>
      <c r="D462" s="854"/>
      <c r="E462" s="855"/>
      <c r="F462" s="221"/>
    </row>
    <row r="463" spans="1:6" ht="12.75" x14ac:dyDescent="0.2">
      <c r="A463" s="826" t="s">
        <v>1051</v>
      </c>
      <c r="B463" s="835" t="s">
        <v>580</v>
      </c>
      <c r="C463" s="836" t="b">
        <v>0</v>
      </c>
      <c r="D463" s="858" t="s">
        <v>1392</v>
      </c>
      <c r="E463" s="859"/>
      <c r="F463" s="222" t="b">
        <v>0</v>
      </c>
    </row>
    <row r="464" spans="1:6" ht="12.75" x14ac:dyDescent="0.2">
      <c r="A464" s="826"/>
      <c r="B464" s="835"/>
      <c r="C464" s="836"/>
      <c r="D464" s="854" t="s">
        <v>1393</v>
      </c>
      <c r="E464" s="855"/>
      <c r="F464" s="223" t="b">
        <v>0</v>
      </c>
    </row>
    <row r="465" spans="1:6" ht="12.75" x14ac:dyDescent="0.2">
      <c r="A465" s="826" t="s">
        <v>1051</v>
      </c>
      <c r="B465" s="835" t="s">
        <v>575</v>
      </c>
      <c r="C465" s="836" t="b">
        <v>0</v>
      </c>
      <c r="D465" s="860" t="s">
        <v>1394</v>
      </c>
      <c r="E465" s="861"/>
      <c r="F465" s="220" t="b">
        <v>0</v>
      </c>
    </row>
    <row r="466" spans="1:6" ht="12.75" x14ac:dyDescent="0.2">
      <c r="A466" s="826"/>
      <c r="B466" s="835"/>
      <c r="C466" s="836"/>
      <c r="D466" s="854" t="s">
        <v>1395</v>
      </c>
      <c r="E466" s="855"/>
      <c r="F466" s="221" t="b">
        <v>0</v>
      </c>
    </row>
    <row r="467" spans="1:6" ht="12.75" x14ac:dyDescent="0.2">
      <c r="A467" s="248" t="s">
        <v>1051</v>
      </c>
      <c r="B467" s="250" t="s">
        <v>599</v>
      </c>
      <c r="C467" s="125" t="b">
        <v>0</v>
      </c>
      <c r="D467" s="858" t="s">
        <v>1396</v>
      </c>
      <c r="E467" s="859"/>
      <c r="F467" s="220" t="b">
        <v>0</v>
      </c>
    </row>
    <row r="468" spans="1:6" ht="12.75" x14ac:dyDescent="0.2">
      <c r="A468" s="248" t="s">
        <v>1051</v>
      </c>
      <c r="B468" s="250" t="s">
        <v>596</v>
      </c>
      <c r="C468" s="125" t="b">
        <v>0</v>
      </c>
      <c r="D468" s="854"/>
      <c r="E468" s="855"/>
      <c r="F468" s="221"/>
    </row>
    <row r="469" spans="1:6" ht="12.75" x14ac:dyDescent="0.2">
      <c r="A469" s="826" t="s">
        <v>1051</v>
      </c>
      <c r="B469" s="835" t="s">
        <v>638</v>
      </c>
      <c r="C469" s="836" t="b">
        <v>0</v>
      </c>
      <c r="D469" s="883" t="s">
        <v>1397</v>
      </c>
      <c r="E469" s="884"/>
      <c r="F469" s="220" t="b">
        <v>0</v>
      </c>
    </row>
    <row r="470" spans="1:6" ht="12.75" x14ac:dyDescent="0.2">
      <c r="A470" s="826"/>
      <c r="B470" s="835"/>
      <c r="C470" s="836"/>
      <c r="D470" s="862" t="s">
        <v>1398</v>
      </c>
      <c r="E470" s="863"/>
      <c r="F470" s="221" t="b">
        <v>0</v>
      </c>
    </row>
    <row r="471" spans="1:6" ht="12.75" x14ac:dyDescent="0.2">
      <c r="A471" s="826"/>
      <c r="B471" s="835"/>
      <c r="C471" s="836"/>
      <c r="D471" s="860" t="s">
        <v>1399</v>
      </c>
      <c r="E471" s="861"/>
      <c r="F471" s="220" t="b">
        <v>0</v>
      </c>
    </row>
    <row r="472" spans="1:6" ht="12.75" x14ac:dyDescent="0.2">
      <c r="A472" s="248" t="s">
        <v>1051</v>
      </c>
      <c r="B472" s="250" t="s">
        <v>623</v>
      </c>
      <c r="C472" s="125" t="b">
        <v>0</v>
      </c>
      <c r="D472" s="854"/>
      <c r="E472" s="855"/>
      <c r="F472" s="221"/>
    </row>
    <row r="473" spans="1:6" ht="12.75" x14ac:dyDescent="0.2">
      <c r="A473" s="248" t="s">
        <v>1051</v>
      </c>
      <c r="B473" s="250" t="s">
        <v>570</v>
      </c>
      <c r="C473" s="125" t="b">
        <v>0</v>
      </c>
      <c r="D473" s="858" t="s">
        <v>1400</v>
      </c>
      <c r="E473" s="859"/>
      <c r="F473" s="220" t="b">
        <v>0</v>
      </c>
    </row>
    <row r="474" spans="1:6" ht="12.75" x14ac:dyDescent="0.2">
      <c r="A474" s="248" t="s">
        <v>1051</v>
      </c>
      <c r="B474" s="250" t="s">
        <v>517</v>
      </c>
      <c r="C474" s="125" t="b">
        <v>0</v>
      </c>
      <c r="D474" s="854"/>
      <c r="E474" s="855"/>
      <c r="F474" s="845"/>
    </row>
    <row r="475" spans="1:6" ht="12.75" x14ac:dyDescent="0.2">
      <c r="A475" s="248" t="s">
        <v>1051</v>
      </c>
      <c r="B475" s="250" t="s">
        <v>483</v>
      </c>
      <c r="C475" s="125" t="b">
        <v>0</v>
      </c>
      <c r="D475" s="854"/>
      <c r="E475" s="855"/>
      <c r="F475" s="845"/>
    </row>
    <row r="476" spans="1:6" ht="12.75" x14ac:dyDescent="0.2">
      <c r="A476" s="248" t="s">
        <v>1051</v>
      </c>
      <c r="B476" s="250" t="s">
        <v>635</v>
      </c>
      <c r="C476" s="125" t="b">
        <v>0</v>
      </c>
      <c r="D476" s="858" t="s">
        <v>1401</v>
      </c>
      <c r="E476" s="859"/>
      <c r="F476" s="220"/>
    </row>
    <row r="477" spans="1:6" ht="12.75" x14ac:dyDescent="0.2">
      <c r="A477" s="826" t="s">
        <v>1051</v>
      </c>
      <c r="B477" s="835" t="s">
        <v>552</v>
      </c>
      <c r="C477" s="836" t="b">
        <v>0</v>
      </c>
      <c r="D477" s="854" t="s">
        <v>1402</v>
      </c>
      <c r="E477" s="855"/>
      <c r="F477" s="221" t="b">
        <v>0</v>
      </c>
    </row>
    <row r="478" spans="1:6" ht="12.75" x14ac:dyDescent="0.2">
      <c r="A478" s="826"/>
      <c r="B478" s="835"/>
      <c r="C478" s="836"/>
      <c r="D478" s="860" t="s">
        <v>1403</v>
      </c>
      <c r="E478" s="861"/>
      <c r="F478" s="220" t="b">
        <v>0</v>
      </c>
    </row>
    <row r="479" spans="1:6" ht="12.75" x14ac:dyDescent="0.2">
      <c r="A479" s="248" t="s">
        <v>1051</v>
      </c>
      <c r="B479" s="250" t="s">
        <v>611</v>
      </c>
      <c r="C479" s="125" t="b">
        <v>0</v>
      </c>
      <c r="D479" s="854"/>
      <c r="E479" s="855"/>
      <c r="F479" s="221"/>
    </row>
    <row r="480" spans="1:6" ht="12.75" x14ac:dyDescent="0.2">
      <c r="A480" s="248" t="s">
        <v>1051</v>
      </c>
      <c r="B480" s="250" t="s">
        <v>608</v>
      </c>
      <c r="C480" s="125" t="b">
        <v>0</v>
      </c>
      <c r="D480" s="858"/>
      <c r="E480" s="859"/>
      <c r="F480" s="882"/>
    </row>
    <row r="481" spans="1:6" ht="12.75" x14ac:dyDescent="0.2">
      <c r="A481" s="248" t="s">
        <v>1051</v>
      </c>
      <c r="B481" s="250" t="s">
        <v>501</v>
      </c>
      <c r="C481" s="125" t="b">
        <v>0</v>
      </c>
      <c r="D481" s="858"/>
      <c r="E481" s="859"/>
      <c r="F481" s="882"/>
    </row>
    <row r="482" spans="1:6" ht="12.75" x14ac:dyDescent="0.2">
      <c r="A482" s="248" t="s">
        <v>1051</v>
      </c>
      <c r="B482" s="250" t="s">
        <v>602</v>
      </c>
      <c r="C482" s="125" t="b">
        <v>0</v>
      </c>
      <c r="D482" s="858"/>
      <c r="E482" s="859"/>
      <c r="F482" s="882"/>
    </row>
    <row r="483" spans="1:6" ht="12.75" x14ac:dyDescent="0.2">
      <c r="A483" s="248" t="s">
        <v>1051</v>
      </c>
      <c r="B483" s="760" t="s">
        <v>641</v>
      </c>
      <c r="C483" s="125" t="b">
        <v>0</v>
      </c>
      <c r="D483" s="854" t="s">
        <v>1404</v>
      </c>
      <c r="E483" s="855"/>
      <c r="F483" s="221" t="b">
        <v>0</v>
      </c>
    </row>
    <row r="484" spans="1:6" ht="12.75" x14ac:dyDescent="0.2">
      <c r="A484" s="248" t="s">
        <v>1051</v>
      </c>
      <c r="B484" s="250" t="s">
        <v>644</v>
      </c>
      <c r="C484" s="125" t="b">
        <v>0</v>
      </c>
      <c r="D484" s="858"/>
      <c r="E484" s="859"/>
      <c r="F484" s="220"/>
    </row>
    <row r="485" spans="1:6" ht="12.75" x14ac:dyDescent="0.2">
      <c r="A485" s="248" t="s">
        <v>1051</v>
      </c>
      <c r="B485" s="232" t="s">
        <v>545</v>
      </c>
      <c r="C485" s="97" t="b">
        <v>0</v>
      </c>
      <c r="D485" s="862" t="s">
        <v>1405</v>
      </c>
      <c r="E485" s="863"/>
      <c r="F485" s="221" t="b">
        <v>0</v>
      </c>
    </row>
    <row r="486" spans="1:6" ht="12.75" x14ac:dyDescent="0.2">
      <c r="A486" s="248" t="s">
        <v>1051</v>
      </c>
      <c r="B486" s="232" t="s">
        <v>527</v>
      </c>
      <c r="C486" s="97" t="b">
        <v>0</v>
      </c>
      <c r="D486" s="858"/>
      <c r="E486" s="859"/>
      <c r="F486" s="882"/>
    </row>
    <row r="487" spans="1:6" ht="12.75" x14ac:dyDescent="0.2">
      <c r="A487" s="248" t="s">
        <v>1051</v>
      </c>
      <c r="B487" s="232" t="s">
        <v>493</v>
      </c>
      <c r="C487" s="97" t="b">
        <v>0</v>
      </c>
      <c r="D487" s="858"/>
      <c r="E487" s="859"/>
      <c r="F487" s="882"/>
    </row>
    <row r="488" spans="1:6" ht="12.75" x14ac:dyDescent="0.2">
      <c r="A488" s="248" t="s">
        <v>1051</v>
      </c>
      <c r="B488" s="232" t="s">
        <v>502</v>
      </c>
      <c r="C488" s="97" t="b">
        <v>0</v>
      </c>
      <c r="D488" s="854" t="s">
        <v>1406</v>
      </c>
      <c r="E488" s="855"/>
      <c r="F488" s="221" t="b">
        <v>0</v>
      </c>
    </row>
    <row r="489" spans="1:6" ht="12.75" x14ac:dyDescent="0.2">
      <c r="A489" s="248" t="s">
        <v>1051</v>
      </c>
      <c r="B489" s="232" t="s">
        <v>510</v>
      </c>
      <c r="C489" s="97" t="b">
        <v>0</v>
      </c>
      <c r="D489" s="858"/>
      <c r="E489" s="859"/>
      <c r="F489" s="220"/>
    </row>
    <row r="490" spans="1:6" ht="12.75" x14ac:dyDescent="0.2">
      <c r="A490" s="826" t="s">
        <v>1051</v>
      </c>
      <c r="B490" s="830" t="s">
        <v>484</v>
      </c>
      <c r="C490" s="833" t="b">
        <v>0</v>
      </c>
      <c r="D490" s="854" t="s">
        <v>1407</v>
      </c>
      <c r="E490" s="855"/>
      <c r="F490" s="221" t="b">
        <v>0</v>
      </c>
    </row>
    <row r="491" spans="1:6" ht="12.75" x14ac:dyDescent="0.2">
      <c r="A491" s="826"/>
      <c r="B491" s="830"/>
      <c r="C491" s="833"/>
      <c r="D491" s="858" t="s">
        <v>1408</v>
      </c>
      <c r="E491" s="859"/>
      <c r="F491" s="222" t="b">
        <v>0</v>
      </c>
    </row>
    <row r="492" spans="1:6" ht="12.75" x14ac:dyDescent="0.2">
      <c r="A492" s="826" t="s">
        <v>1051</v>
      </c>
      <c r="B492" s="830" t="s">
        <v>536</v>
      </c>
      <c r="C492" s="833" t="b">
        <v>0</v>
      </c>
      <c r="D492" s="854" t="s">
        <v>1409</v>
      </c>
      <c r="E492" s="855"/>
      <c r="F492" s="221" t="b">
        <v>0</v>
      </c>
    </row>
    <row r="493" spans="1:6" ht="12.75" x14ac:dyDescent="0.2">
      <c r="A493" s="826"/>
      <c r="B493" s="830"/>
      <c r="C493" s="833"/>
      <c r="D493" s="858" t="s">
        <v>1410</v>
      </c>
      <c r="E493" s="859"/>
      <c r="F493" s="222" t="b">
        <v>0</v>
      </c>
    </row>
    <row r="494" spans="1:6" ht="12.75" x14ac:dyDescent="0.2">
      <c r="A494" s="248" t="s">
        <v>1051</v>
      </c>
      <c r="B494" s="274" t="s">
        <v>518</v>
      </c>
      <c r="C494" s="275" t="b">
        <v>0</v>
      </c>
      <c r="D494" s="870" t="s">
        <v>1411</v>
      </c>
      <c r="E494" s="871"/>
      <c r="F494" s="233" t="b">
        <v>0</v>
      </c>
    </row>
    <row r="495" spans="1:6" ht="12.75" x14ac:dyDescent="0.2">
      <c r="A495" s="248" t="s">
        <v>1051</v>
      </c>
      <c r="B495" s="234" t="s">
        <v>494</v>
      </c>
      <c r="C495" s="235" t="b">
        <v>0</v>
      </c>
      <c r="D495" s="839"/>
      <c r="E495" s="840"/>
      <c r="F495" s="888"/>
    </row>
    <row r="496" spans="1:6" ht="12.75" x14ac:dyDescent="0.2">
      <c r="A496" s="248" t="s">
        <v>1051</v>
      </c>
      <c r="B496" s="234" t="s">
        <v>537</v>
      </c>
      <c r="C496" s="235" t="b">
        <v>0</v>
      </c>
      <c r="D496" s="858"/>
      <c r="E496" s="859"/>
      <c r="F496" s="882"/>
    </row>
    <row r="497" spans="1:6" ht="12.75" x14ac:dyDescent="0.2">
      <c r="A497" s="248" t="s">
        <v>1051</v>
      </c>
      <c r="B497" s="234" t="s">
        <v>576</v>
      </c>
      <c r="C497" s="235" t="b">
        <v>0</v>
      </c>
      <c r="D497" s="858"/>
      <c r="E497" s="859"/>
      <c r="F497" s="882"/>
    </row>
    <row r="498" spans="1:6" ht="12.75" x14ac:dyDescent="0.2">
      <c r="A498" s="248" t="s">
        <v>1051</v>
      </c>
      <c r="B498" s="234" t="s">
        <v>485</v>
      </c>
      <c r="C498" s="235" t="b">
        <v>0</v>
      </c>
      <c r="D498" s="858"/>
      <c r="E498" s="859"/>
      <c r="F498" s="882"/>
    </row>
    <row r="499" spans="1:6" ht="12.75" x14ac:dyDescent="0.2">
      <c r="A499" s="248" t="s">
        <v>1051</v>
      </c>
      <c r="B499" s="234" t="s">
        <v>546</v>
      </c>
      <c r="C499" s="235" t="b">
        <v>0</v>
      </c>
      <c r="D499" s="858"/>
      <c r="E499" s="859"/>
      <c r="F499" s="882"/>
    </row>
    <row r="500" spans="1:6" ht="12.75" x14ac:dyDescent="0.2">
      <c r="A500" s="248" t="s">
        <v>1051</v>
      </c>
      <c r="B500" s="234" t="s">
        <v>528</v>
      </c>
      <c r="C500" s="235" t="b">
        <v>0</v>
      </c>
      <c r="D500" s="858"/>
      <c r="E500" s="859"/>
      <c r="F500" s="882"/>
    </row>
    <row r="501" spans="1:6" ht="12.75" x14ac:dyDescent="0.2">
      <c r="A501" s="248" t="s">
        <v>1051</v>
      </c>
      <c r="B501" s="234" t="s">
        <v>554</v>
      </c>
      <c r="C501" s="235" t="b">
        <v>0</v>
      </c>
      <c r="D501" s="858"/>
      <c r="E501" s="859"/>
      <c r="F501" s="882"/>
    </row>
    <row r="502" spans="1:6" ht="12.75" x14ac:dyDescent="0.2">
      <c r="A502" s="248" t="s">
        <v>1051</v>
      </c>
      <c r="B502" s="234" t="s">
        <v>566</v>
      </c>
      <c r="C502" s="235" t="b">
        <v>0</v>
      </c>
      <c r="D502" s="858"/>
      <c r="E502" s="859"/>
      <c r="F502" s="882"/>
    </row>
    <row r="503" spans="1:6" ht="12.75" x14ac:dyDescent="0.2">
      <c r="A503" s="248" t="s">
        <v>1051</v>
      </c>
      <c r="B503" s="234" t="s">
        <v>519</v>
      </c>
      <c r="C503" s="235" t="b">
        <v>0</v>
      </c>
      <c r="D503" s="858"/>
      <c r="E503" s="859"/>
      <c r="F503" s="882"/>
    </row>
    <row r="504" spans="1:6" ht="12.75" x14ac:dyDescent="0.2">
      <c r="A504" s="248" t="s">
        <v>1051</v>
      </c>
      <c r="B504" s="234" t="s">
        <v>511</v>
      </c>
      <c r="C504" s="235" t="b">
        <v>0</v>
      </c>
      <c r="D504" s="858"/>
      <c r="E504" s="859"/>
      <c r="F504" s="882"/>
    </row>
    <row r="505" spans="1:6" ht="12.75" x14ac:dyDescent="0.2">
      <c r="A505" s="248" t="s">
        <v>1051</v>
      </c>
      <c r="B505" s="234" t="s">
        <v>561</v>
      </c>
      <c r="C505" s="235" t="b">
        <v>0</v>
      </c>
      <c r="D505" s="858"/>
      <c r="E505" s="859"/>
      <c r="F505" s="882"/>
    </row>
    <row r="506" spans="1:6" ht="12.75" x14ac:dyDescent="0.2">
      <c r="A506" s="248" t="s">
        <v>1051</v>
      </c>
      <c r="B506" s="234" t="s">
        <v>503</v>
      </c>
      <c r="C506" s="235" t="b">
        <v>0</v>
      </c>
      <c r="D506" s="858"/>
      <c r="E506" s="859"/>
      <c r="F506" s="882"/>
    </row>
    <row r="507" spans="1:6" ht="12.75" x14ac:dyDescent="0.2">
      <c r="A507" s="248" t="s">
        <v>1051</v>
      </c>
      <c r="B507" s="234" t="s">
        <v>571</v>
      </c>
      <c r="C507" s="235" t="b">
        <v>0</v>
      </c>
      <c r="D507" s="858"/>
      <c r="E507" s="859"/>
      <c r="F507" s="882"/>
    </row>
    <row r="508" spans="1:6" ht="12.75" x14ac:dyDescent="0.2">
      <c r="A508" s="248" t="s">
        <v>1051</v>
      </c>
      <c r="B508" s="236" t="s">
        <v>512</v>
      </c>
      <c r="C508" s="237" t="b">
        <v>0</v>
      </c>
      <c r="D508" s="858"/>
      <c r="E508" s="859"/>
      <c r="F508" s="882"/>
    </row>
    <row r="509" spans="1:6" ht="12.75" x14ac:dyDescent="0.2">
      <c r="A509" s="248" t="s">
        <v>1051</v>
      </c>
      <c r="B509" s="297" t="s">
        <v>521</v>
      </c>
      <c r="C509" s="237" t="b">
        <v>0</v>
      </c>
      <c r="D509" s="858"/>
      <c r="E509" s="859"/>
      <c r="F509" s="882"/>
    </row>
    <row r="510" spans="1:6" ht="12.75" x14ac:dyDescent="0.2">
      <c r="A510" s="248" t="s">
        <v>1051</v>
      </c>
      <c r="B510" s="297" t="s">
        <v>530</v>
      </c>
      <c r="C510" s="237" t="b">
        <v>0</v>
      </c>
      <c r="D510" s="862" t="s">
        <v>1412</v>
      </c>
      <c r="E510" s="863"/>
      <c r="F510" s="221" t="b">
        <v>0</v>
      </c>
    </row>
    <row r="511" spans="1:6" ht="12.75" x14ac:dyDescent="0.2">
      <c r="A511" s="248" t="s">
        <v>1051</v>
      </c>
      <c r="B511" s="236" t="s">
        <v>539</v>
      </c>
      <c r="C511" s="237" t="b">
        <v>0</v>
      </c>
      <c r="D511" s="858"/>
      <c r="E511" s="859"/>
      <c r="F511" s="882"/>
    </row>
    <row r="512" spans="1:6" ht="12.75" x14ac:dyDescent="0.2">
      <c r="A512" s="248" t="s">
        <v>1051</v>
      </c>
      <c r="B512" s="236" t="s">
        <v>548</v>
      </c>
      <c r="C512" s="237" t="b">
        <v>0</v>
      </c>
      <c r="D512" s="858"/>
      <c r="E512" s="859"/>
      <c r="F512" s="882"/>
    </row>
    <row r="513" spans="1:6" ht="12.75" x14ac:dyDescent="0.2">
      <c r="A513" s="248" t="s">
        <v>1051</v>
      </c>
      <c r="B513" s="236" t="s">
        <v>487</v>
      </c>
      <c r="C513" s="237" t="b">
        <v>0</v>
      </c>
      <c r="D513" s="858"/>
      <c r="E513" s="859"/>
      <c r="F513" s="882"/>
    </row>
    <row r="514" spans="1:6" ht="12.75" x14ac:dyDescent="0.2">
      <c r="A514" s="248" t="s">
        <v>1051</v>
      </c>
      <c r="B514" s="236" t="s">
        <v>496</v>
      </c>
      <c r="C514" s="237" t="b">
        <v>0</v>
      </c>
      <c r="D514" s="854" t="s">
        <v>1264</v>
      </c>
      <c r="E514" s="855"/>
      <c r="F514" s="221" t="b">
        <v>0</v>
      </c>
    </row>
    <row r="515" spans="1:6" ht="12.75" x14ac:dyDescent="0.2">
      <c r="A515" s="248" t="s">
        <v>1051</v>
      </c>
      <c r="B515" s="236" t="s">
        <v>504</v>
      </c>
      <c r="C515" s="237" t="b">
        <v>0</v>
      </c>
      <c r="D515" s="858" t="s">
        <v>1264</v>
      </c>
      <c r="E515" s="859"/>
      <c r="F515" s="220" t="b">
        <v>0</v>
      </c>
    </row>
    <row r="516" spans="1:6" ht="12.75" x14ac:dyDescent="0.2">
      <c r="A516" s="248" t="s">
        <v>1051</v>
      </c>
      <c r="B516" s="236" t="s">
        <v>672</v>
      </c>
      <c r="C516" s="237" t="b">
        <v>0</v>
      </c>
      <c r="D516" s="854"/>
      <c r="E516" s="855"/>
      <c r="F516" s="845"/>
    </row>
    <row r="517" spans="1:6" ht="12.75" x14ac:dyDescent="0.2">
      <c r="A517" s="248" t="s">
        <v>1051</v>
      </c>
      <c r="B517" s="236" t="s">
        <v>556</v>
      </c>
      <c r="C517" s="237" t="b">
        <v>0</v>
      </c>
      <c r="D517" s="854"/>
      <c r="E517" s="855"/>
      <c r="F517" s="845"/>
    </row>
    <row r="518" spans="1:6" ht="12.75" x14ac:dyDescent="0.2">
      <c r="A518" s="248" t="s">
        <v>1051</v>
      </c>
      <c r="B518" s="238" t="s">
        <v>31</v>
      </c>
      <c r="C518" s="99" t="b">
        <v>0</v>
      </c>
      <c r="D518" s="854"/>
      <c r="E518" s="855"/>
      <c r="F518" s="845"/>
    </row>
    <row r="519" spans="1:6" ht="12.75" x14ac:dyDescent="0.2">
      <c r="A519" s="248" t="s">
        <v>1051</v>
      </c>
      <c r="B519" s="238" t="s">
        <v>520</v>
      </c>
      <c r="C519" s="99" t="b">
        <v>0</v>
      </c>
      <c r="D519" s="854"/>
      <c r="E519" s="855"/>
      <c r="F519" s="845"/>
    </row>
    <row r="520" spans="1:6" ht="12.75" x14ac:dyDescent="0.2">
      <c r="A520" s="248" t="s">
        <v>1051</v>
      </c>
      <c r="B520" s="238" t="s">
        <v>486</v>
      </c>
      <c r="C520" s="99" t="b">
        <v>0</v>
      </c>
      <c r="D520" s="858" t="s">
        <v>1413</v>
      </c>
      <c r="E520" s="859"/>
      <c r="F520" s="220" t="b">
        <v>0</v>
      </c>
    </row>
    <row r="521" spans="1:6" ht="12.75" x14ac:dyDescent="0.2">
      <c r="A521" s="248" t="s">
        <v>1051</v>
      </c>
      <c r="B521" s="238" t="s">
        <v>529</v>
      </c>
      <c r="C521" s="99" t="b">
        <v>0</v>
      </c>
      <c r="D521" s="854"/>
      <c r="E521" s="855"/>
      <c r="F521" s="845"/>
    </row>
    <row r="522" spans="1:6" ht="12.75" x14ac:dyDescent="0.2">
      <c r="A522" s="248" t="s">
        <v>1051</v>
      </c>
      <c r="B522" s="291" t="s">
        <v>547</v>
      </c>
      <c r="C522" s="99" t="b">
        <v>0</v>
      </c>
      <c r="D522" s="854"/>
      <c r="E522" s="855"/>
      <c r="F522" s="845"/>
    </row>
    <row r="523" spans="1:6" ht="12.75" x14ac:dyDescent="0.2">
      <c r="A523" s="248" t="s">
        <v>1051</v>
      </c>
      <c r="B523" s="238" t="s">
        <v>555</v>
      </c>
      <c r="C523" s="99" t="b">
        <v>0</v>
      </c>
      <c r="D523" s="854"/>
      <c r="E523" s="855"/>
      <c r="F523" s="845"/>
    </row>
    <row r="524" spans="1:6" ht="12.75" x14ac:dyDescent="0.2">
      <c r="A524" s="248" t="s">
        <v>1051</v>
      </c>
      <c r="B524" s="291" t="s">
        <v>538</v>
      </c>
      <c r="C524" s="99" t="b">
        <v>0</v>
      </c>
      <c r="D524" s="854"/>
      <c r="E524" s="855"/>
      <c r="F524" s="845"/>
    </row>
    <row r="525" spans="1:6" ht="12.75" x14ac:dyDescent="0.2">
      <c r="A525" s="885" t="s">
        <v>1046</v>
      </c>
      <c r="B525" s="886" t="s">
        <v>679</v>
      </c>
      <c r="C525" s="887" t="b">
        <v>0</v>
      </c>
      <c r="D525" s="860" t="s">
        <v>1414</v>
      </c>
      <c r="E525" s="861"/>
      <c r="F525" s="220" t="b">
        <v>0</v>
      </c>
    </row>
    <row r="526" spans="1:6" ht="12.75" x14ac:dyDescent="0.2">
      <c r="A526" s="885"/>
      <c r="B526" s="886"/>
      <c r="C526" s="887"/>
      <c r="D526" s="854" t="s">
        <v>1415</v>
      </c>
      <c r="E526" s="855"/>
      <c r="F526" s="221" t="b">
        <v>0</v>
      </c>
    </row>
    <row r="527" spans="1:6" ht="12.75" x14ac:dyDescent="0.2">
      <c r="A527" s="298" t="s">
        <v>1046</v>
      </c>
      <c r="B527" s="226" t="s">
        <v>655</v>
      </c>
      <c r="C527" s="8" t="b">
        <v>0</v>
      </c>
      <c r="D527" s="858" t="s">
        <v>1416</v>
      </c>
      <c r="E527" s="859"/>
      <c r="F527" s="220" t="b">
        <v>0</v>
      </c>
    </row>
    <row r="528" spans="1:6" ht="12.75" x14ac:dyDescent="0.2">
      <c r="A528" s="298" t="s">
        <v>1046</v>
      </c>
      <c r="B528" s="226" t="s">
        <v>675</v>
      </c>
      <c r="C528" s="8" t="b">
        <v>0</v>
      </c>
      <c r="D528" s="1125" t="s">
        <v>1417</v>
      </c>
      <c r="E528" s="1126"/>
      <c r="F528" s="233" t="b">
        <v>0</v>
      </c>
    </row>
    <row r="529" spans="1:6" ht="12.75" x14ac:dyDescent="0.2">
      <c r="A529" s="1123" t="s">
        <v>1046</v>
      </c>
      <c r="B529" s="902" t="s">
        <v>670</v>
      </c>
      <c r="C529" s="905" t="b">
        <v>0</v>
      </c>
      <c r="D529" s="824" t="s">
        <v>1418</v>
      </c>
      <c r="E529" s="825"/>
      <c r="F529" s="241" t="b">
        <v>0</v>
      </c>
    </row>
    <row r="530" spans="1:6" ht="12.75" x14ac:dyDescent="0.2">
      <c r="A530" s="885"/>
      <c r="B530" s="903"/>
      <c r="C530" s="887"/>
      <c r="D530" s="854" t="s">
        <v>1419</v>
      </c>
      <c r="E530" s="855"/>
      <c r="F530" s="223" t="b">
        <v>0</v>
      </c>
    </row>
    <row r="531" spans="1:6" ht="12.75" x14ac:dyDescent="0.2">
      <c r="A531" s="885"/>
      <c r="B531" s="903"/>
      <c r="C531" s="887"/>
      <c r="D531" s="908" t="s">
        <v>1420</v>
      </c>
      <c r="E531" s="909"/>
      <c r="F531" s="220" t="b">
        <v>0</v>
      </c>
    </row>
    <row r="532" spans="1:6" ht="12.75" x14ac:dyDescent="0.2">
      <c r="A532" s="885"/>
      <c r="B532" s="903"/>
      <c r="C532" s="887"/>
      <c r="D532" s="897" t="s">
        <v>1421</v>
      </c>
      <c r="E532" s="898"/>
      <c r="F532" s="223" t="b">
        <v>0</v>
      </c>
    </row>
    <row r="533" spans="1:6" ht="12.75" x14ac:dyDescent="0.2">
      <c r="A533" s="885"/>
      <c r="B533" s="903"/>
      <c r="C533" s="887"/>
      <c r="D533" s="908" t="s">
        <v>1422</v>
      </c>
      <c r="E533" s="909"/>
      <c r="F533" s="222" t="b">
        <v>0</v>
      </c>
    </row>
    <row r="534" spans="1:6" ht="12.75" x14ac:dyDescent="0.2">
      <c r="A534" s="885"/>
      <c r="B534" s="903"/>
      <c r="C534" s="887"/>
      <c r="D534" s="854" t="s">
        <v>1423</v>
      </c>
      <c r="E534" s="855"/>
      <c r="F534" s="223" t="b">
        <v>0</v>
      </c>
    </row>
    <row r="535" spans="1:6" ht="12.75" x14ac:dyDescent="0.2">
      <c r="A535" s="885"/>
      <c r="B535" s="903"/>
      <c r="C535" s="887"/>
      <c r="D535" s="908" t="s">
        <v>1424</v>
      </c>
      <c r="E535" s="909"/>
      <c r="F535" s="222" t="b">
        <v>0</v>
      </c>
    </row>
    <row r="536" spans="1:6" ht="12.75" x14ac:dyDescent="0.2">
      <c r="A536" s="885"/>
      <c r="B536" s="903"/>
      <c r="C536" s="887"/>
      <c r="D536" s="897" t="s">
        <v>1425</v>
      </c>
      <c r="E536" s="898"/>
      <c r="F536" s="223" t="b">
        <v>0</v>
      </c>
    </row>
    <row r="537" spans="1:6" ht="12.75" x14ac:dyDescent="0.2">
      <c r="A537" s="885"/>
      <c r="B537" s="903"/>
      <c r="C537" s="887"/>
      <c r="D537" s="1129" t="s">
        <v>1426</v>
      </c>
      <c r="E537" s="1130"/>
      <c r="F537" s="222" t="b">
        <v>0</v>
      </c>
    </row>
    <row r="538" spans="1:6" ht="12.75" x14ac:dyDescent="0.2">
      <c r="A538" s="885"/>
      <c r="B538" s="903"/>
      <c r="C538" s="887"/>
      <c r="D538" s="854" t="s">
        <v>1427</v>
      </c>
      <c r="E538" s="855"/>
      <c r="F538" s="221" t="b">
        <v>0</v>
      </c>
    </row>
    <row r="539" spans="1:6" ht="12.75" x14ac:dyDescent="0.2">
      <c r="A539" s="885"/>
      <c r="B539" s="903"/>
      <c r="C539" s="887"/>
      <c r="D539" s="1131" t="s">
        <v>1428</v>
      </c>
      <c r="E539" s="1132"/>
      <c r="F539" s="222" t="b">
        <v>0</v>
      </c>
    </row>
    <row r="540" spans="1:6" ht="12.75" x14ac:dyDescent="0.2">
      <c r="A540" s="885"/>
      <c r="B540" s="903"/>
      <c r="C540" s="887"/>
      <c r="D540" s="989" t="s">
        <v>1429</v>
      </c>
      <c r="E540" s="990"/>
      <c r="F540" s="223" t="b">
        <v>0</v>
      </c>
    </row>
    <row r="541" spans="1:6" ht="12.75" x14ac:dyDescent="0.2">
      <c r="A541" s="885"/>
      <c r="B541" s="903"/>
      <c r="C541" s="887"/>
      <c r="D541" s="908" t="s">
        <v>1430</v>
      </c>
      <c r="E541" s="909"/>
      <c r="F541" s="222" t="b">
        <v>0</v>
      </c>
    </row>
    <row r="542" spans="1:6" ht="12.75" x14ac:dyDescent="0.2">
      <c r="A542" s="885"/>
      <c r="B542" s="904"/>
      <c r="C542" s="906"/>
      <c r="D542" s="1127" t="s">
        <v>1431</v>
      </c>
      <c r="E542" s="1128"/>
      <c r="F542" s="233" t="b">
        <v>0</v>
      </c>
    </row>
    <row r="543" spans="1:6" ht="12.75" x14ac:dyDescent="0.2">
      <c r="A543" s="298" t="s">
        <v>1046</v>
      </c>
      <c r="B543" s="291" t="s">
        <v>110</v>
      </c>
      <c r="C543" s="99" t="b">
        <v>0</v>
      </c>
      <c r="D543" s="839" t="s">
        <v>1432</v>
      </c>
      <c r="E543" s="840"/>
      <c r="F543" s="220" t="b">
        <v>0</v>
      </c>
    </row>
    <row r="544" spans="1:6" ht="12.75" x14ac:dyDescent="0.2">
      <c r="A544" s="885" t="s">
        <v>1046</v>
      </c>
      <c r="B544" s="835" t="s">
        <v>656</v>
      </c>
      <c r="C544" s="836" t="b">
        <v>0</v>
      </c>
      <c r="D544" s="854" t="s">
        <v>1433</v>
      </c>
      <c r="E544" s="855"/>
      <c r="F544" s="221" t="b">
        <v>0</v>
      </c>
    </row>
    <row r="545" spans="1:6" ht="12.75" x14ac:dyDescent="0.2">
      <c r="A545" s="885"/>
      <c r="B545" s="835"/>
      <c r="C545" s="836"/>
      <c r="D545" s="858" t="s">
        <v>1434</v>
      </c>
      <c r="E545" s="859"/>
      <c r="F545" s="220" t="b">
        <v>0</v>
      </c>
    </row>
    <row r="546" spans="1:6" ht="12.75" x14ac:dyDescent="0.2">
      <c r="A546" s="298" t="s">
        <v>1046</v>
      </c>
      <c r="B546" s="243" t="s">
        <v>652</v>
      </c>
      <c r="C546" s="118" t="b">
        <v>0</v>
      </c>
      <c r="D546" s="854"/>
      <c r="E546" s="855"/>
      <c r="F546" s="221"/>
    </row>
    <row r="547" spans="1:6" ht="12.75" x14ac:dyDescent="0.2">
      <c r="A547" s="885" t="s">
        <v>1046</v>
      </c>
      <c r="B547" s="886" t="s">
        <v>660</v>
      </c>
      <c r="C547" s="887" t="b">
        <v>0</v>
      </c>
      <c r="D547" s="883" t="s">
        <v>1435</v>
      </c>
      <c r="E547" s="884"/>
      <c r="F547" s="220" t="b">
        <v>0</v>
      </c>
    </row>
    <row r="548" spans="1:6" ht="12.75" x14ac:dyDescent="0.2">
      <c r="A548" s="885"/>
      <c r="B548" s="886"/>
      <c r="C548" s="887"/>
      <c r="D548" s="897" t="s">
        <v>1436</v>
      </c>
      <c r="E548" s="898"/>
      <c r="F548" s="221" t="b">
        <v>0</v>
      </c>
    </row>
    <row r="549" spans="1:6" ht="12.75" x14ac:dyDescent="0.2">
      <c r="A549" s="885"/>
      <c r="B549" s="886"/>
      <c r="C549" s="887"/>
      <c r="D549" s="908" t="s">
        <v>1437</v>
      </c>
      <c r="E549" s="909"/>
      <c r="F549" s="220" t="b">
        <v>0</v>
      </c>
    </row>
    <row r="550" spans="1:6" ht="13.5" thickBot="1" x14ac:dyDescent="0.25">
      <c r="A550" s="298" t="s">
        <v>1046</v>
      </c>
      <c r="B550" s="226" t="s">
        <v>682</v>
      </c>
      <c r="C550" s="8" t="b">
        <v>0</v>
      </c>
      <c r="D550" s="854"/>
      <c r="E550" s="855"/>
      <c r="F550" s="221"/>
    </row>
    <row r="551" spans="1:6" ht="13.5" thickTop="1" x14ac:dyDescent="0.2">
      <c r="A551" s="885" t="s">
        <v>1046</v>
      </c>
      <c r="B551" s="835" t="s">
        <v>650</v>
      </c>
      <c r="C551" s="836" t="b">
        <v>0</v>
      </c>
      <c r="D551" s="858" t="s">
        <v>1438</v>
      </c>
      <c r="E551" s="859"/>
      <c r="F551" s="299" t="b">
        <v>0</v>
      </c>
    </row>
    <row r="552" spans="1:6" ht="12.75" x14ac:dyDescent="0.2">
      <c r="A552" s="885"/>
      <c r="B552" s="835"/>
      <c r="C552" s="836"/>
      <c r="D552" s="862" t="s">
        <v>1439</v>
      </c>
      <c r="E552" s="863"/>
      <c r="F552" s="223" t="b">
        <v>0</v>
      </c>
    </row>
    <row r="553" spans="1:6" ht="12.75" x14ac:dyDescent="0.2">
      <c r="A553" s="298" t="s">
        <v>1046</v>
      </c>
      <c r="B553" s="250" t="s">
        <v>666</v>
      </c>
      <c r="C553" s="125" t="b">
        <v>0</v>
      </c>
      <c r="D553" s="860" t="s">
        <v>1440</v>
      </c>
      <c r="E553" s="861"/>
      <c r="F553" s="220" t="b">
        <v>0</v>
      </c>
    </row>
    <row r="554" spans="1:6" ht="12.75" x14ac:dyDescent="0.2">
      <c r="A554" s="298" t="s">
        <v>1046</v>
      </c>
      <c r="B554" s="250" t="s">
        <v>661</v>
      </c>
      <c r="C554" s="125" t="b">
        <v>0</v>
      </c>
      <c r="D554" s="854" t="s">
        <v>1441</v>
      </c>
      <c r="E554" s="855"/>
      <c r="F554" s="221" t="b">
        <v>0</v>
      </c>
    </row>
    <row r="555" spans="1:6" ht="12.75" x14ac:dyDescent="0.2">
      <c r="A555" s="298" t="s">
        <v>1046</v>
      </c>
      <c r="B555" s="295" t="s">
        <v>671</v>
      </c>
      <c r="C555" s="296" t="b">
        <v>0</v>
      </c>
      <c r="D555" s="876" t="s">
        <v>1442</v>
      </c>
      <c r="E555" s="877"/>
      <c r="F555" s="229" t="b">
        <v>0</v>
      </c>
    </row>
    <row r="556" spans="1:6" ht="12.75" x14ac:dyDescent="0.2">
      <c r="A556" s="298" t="s">
        <v>1046</v>
      </c>
      <c r="B556" s="236" t="s">
        <v>662</v>
      </c>
      <c r="C556" s="237" t="b">
        <v>0</v>
      </c>
      <c r="D556" s="900"/>
      <c r="E556" s="901"/>
      <c r="F556" s="899"/>
    </row>
    <row r="557" spans="1:6" ht="12.75" x14ac:dyDescent="0.2">
      <c r="A557" s="298" t="s">
        <v>1046</v>
      </c>
      <c r="B557" s="236" t="s">
        <v>667</v>
      </c>
      <c r="C557" s="237" t="b">
        <v>0</v>
      </c>
      <c r="D557" s="854"/>
      <c r="E557" s="855"/>
      <c r="F557" s="845"/>
    </row>
    <row r="558" spans="1:6" ht="12.75" x14ac:dyDescent="0.2">
      <c r="A558" s="298" t="s">
        <v>1046</v>
      </c>
      <c r="B558" s="236" t="s">
        <v>676</v>
      </c>
      <c r="C558" s="237" t="b">
        <v>0</v>
      </c>
      <c r="D558" s="854"/>
      <c r="E558" s="855"/>
      <c r="F558" s="845"/>
    </row>
    <row r="559" spans="1:6" ht="12.75" x14ac:dyDescent="0.2">
      <c r="A559" s="298" t="s">
        <v>1046</v>
      </c>
      <c r="B559" s="300" t="s">
        <v>651</v>
      </c>
      <c r="C559" s="279" t="b">
        <v>0</v>
      </c>
      <c r="D559" s="854"/>
      <c r="E559" s="855"/>
      <c r="F559" s="845"/>
    </row>
    <row r="560" spans="1:6" ht="12.75" x14ac:dyDescent="0.2">
      <c r="A560" s="298" t="s">
        <v>1046</v>
      </c>
      <c r="B560" s="300" t="s">
        <v>657</v>
      </c>
      <c r="C560" s="279" t="b">
        <v>0</v>
      </c>
      <c r="D560" s="854"/>
      <c r="E560" s="855"/>
      <c r="F560" s="845"/>
    </row>
    <row r="561" spans="1:6" ht="12.75" x14ac:dyDescent="0.2">
      <c r="A561" s="298" t="s">
        <v>1046</v>
      </c>
      <c r="B561" s="238" t="s">
        <v>31</v>
      </c>
      <c r="C561" s="99" t="b">
        <v>0</v>
      </c>
      <c r="D561" s="854"/>
      <c r="E561" s="855"/>
      <c r="F561" s="845"/>
    </row>
    <row r="562" spans="1:6" ht="12.75" x14ac:dyDescent="0.2">
      <c r="A562" s="240" t="s">
        <v>1049</v>
      </c>
      <c r="B562" s="250" t="s">
        <v>150</v>
      </c>
      <c r="C562" s="125" t="b">
        <v>0</v>
      </c>
      <c r="D562" s="860" t="s">
        <v>1443</v>
      </c>
      <c r="E562" s="861"/>
      <c r="F562" s="220" t="b">
        <v>0</v>
      </c>
    </row>
    <row r="563" spans="1:6" ht="12.75" x14ac:dyDescent="0.2">
      <c r="A563" s="251" t="s">
        <v>1050</v>
      </c>
      <c r="B563" s="250" t="s">
        <v>363</v>
      </c>
      <c r="C563" s="125" t="b">
        <v>0</v>
      </c>
      <c r="D563" s="854" t="s">
        <v>1444</v>
      </c>
      <c r="E563" s="855"/>
      <c r="F563" s="221" t="b">
        <v>0</v>
      </c>
    </row>
    <row r="564" spans="1:6" ht="12.75" x14ac:dyDescent="0.2">
      <c r="A564" s="239" t="s">
        <v>1047</v>
      </c>
      <c r="B564" s="250" t="s">
        <v>81</v>
      </c>
      <c r="C564" s="125" t="b">
        <v>0</v>
      </c>
      <c r="D564" s="858"/>
      <c r="E564" s="859"/>
      <c r="F564" s="220"/>
    </row>
    <row r="565" spans="1:6" ht="12.75" x14ac:dyDescent="0.2">
      <c r="A565" s="248" t="s">
        <v>1051</v>
      </c>
      <c r="B565" s="250" t="s">
        <v>535</v>
      </c>
      <c r="C565" s="125" t="b">
        <v>0</v>
      </c>
      <c r="D565" s="895" t="s">
        <v>1445</v>
      </c>
      <c r="E565" s="896"/>
      <c r="F565" s="221" t="b">
        <v>0</v>
      </c>
    </row>
    <row r="566" spans="1:6" ht="12.75" x14ac:dyDescent="0.2">
      <c r="A566" s="826" t="s">
        <v>1051</v>
      </c>
      <c r="B566" s="902" t="s">
        <v>569</v>
      </c>
      <c r="C566" s="905" t="b">
        <v>0</v>
      </c>
      <c r="D566" s="824" t="s">
        <v>1446</v>
      </c>
      <c r="E566" s="825"/>
      <c r="F566" s="241" t="b">
        <v>0</v>
      </c>
    </row>
    <row r="567" spans="1:6" ht="12.75" x14ac:dyDescent="0.2">
      <c r="A567" s="826"/>
      <c r="B567" s="903"/>
      <c r="C567" s="887"/>
      <c r="D567" s="907" t="s">
        <v>3755</v>
      </c>
      <c r="E567" s="881"/>
      <c r="F567" s="221" t="b">
        <v>0</v>
      </c>
    </row>
    <row r="568" spans="1:6" ht="12.75" x14ac:dyDescent="0.2">
      <c r="A568" s="826"/>
      <c r="B568" s="903"/>
      <c r="C568" s="887"/>
      <c r="D568" s="860" t="s">
        <v>1447</v>
      </c>
      <c r="E568" s="861"/>
      <c r="F568" s="220" t="b">
        <v>0</v>
      </c>
    </row>
    <row r="569" spans="1:6" ht="12.75" x14ac:dyDescent="0.2">
      <c r="A569" s="826"/>
      <c r="B569" s="904"/>
      <c r="C569" s="906"/>
      <c r="D569" s="822" t="s">
        <v>1448</v>
      </c>
      <c r="E569" s="823"/>
      <c r="F569" s="223" t="b">
        <v>0</v>
      </c>
    </row>
    <row r="570" spans="1:6" ht="12.75" x14ac:dyDescent="0.2">
      <c r="A570" s="885" t="s">
        <v>1046</v>
      </c>
      <c r="B570" s="902" t="s">
        <v>665</v>
      </c>
      <c r="C570" s="905" t="b">
        <v>0</v>
      </c>
      <c r="D570" s="824" t="s">
        <v>1449</v>
      </c>
      <c r="E570" s="825"/>
      <c r="F570" s="241" t="b">
        <v>0</v>
      </c>
    </row>
    <row r="571" spans="1:6" ht="12.75" x14ac:dyDescent="0.2">
      <c r="A571" s="885"/>
      <c r="B571" s="903"/>
      <c r="C571" s="887"/>
      <c r="D571" s="854" t="s">
        <v>1450</v>
      </c>
      <c r="E571" s="855"/>
      <c r="F571" s="221" t="b">
        <v>0</v>
      </c>
    </row>
    <row r="572" spans="1:6" ht="12.75" x14ac:dyDescent="0.2">
      <c r="A572" s="885"/>
      <c r="B572" s="903"/>
      <c r="C572" s="887"/>
      <c r="D572" s="908" t="s">
        <v>1451</v>
      </c>
      <c r="E572" s="909"/>
      <c r="F572" s="220" t="b">
        <v>0</v>
      </c>
    </row>
    <row r="573" spans="1:6" ht="12.75" x14ac:dyDescent="0.2">
      <c r="A573" s="885"/>
      <c r="B573" s="903"/>
      <c r="C573" s="887"/>
      <c r="D573" s="854" t="s">
        <v>1452</v>
      </c>
      <c r="E573" s="855"/>
      <c r="F573" s="221" t="b">
        <v>0</v>
      </c>
    </row>
    <row r="574" spans="1:6" ht="12.75" x14ac:dyDescent="0.2">
      <c r="A574" s="885"/>
      <c r="B574" s="903"/>
      <c r="C574" s="887"/>
      <c r="D574" s="858" t="s">
        <v>1453</v>
      </c>
      <c r="E574" s="859"/>
      <c r="F574" s="220" t="b">
        <v>0</v>
      </c>
    </row>
    <row r="575" spans="1:6" ht="12.75" x14ac:dyDescent="0.2">
      <c r="A575" s="885"/>
      <c r="B575" s="903"/>
      <c r="C575" s="887"/>
      <c r="D575" s="862" t="s">
        <v>1454</v>
      </c>
      <c r="E575" s="863"/>
      <c r="F575" s="221" t="b">
        <v>0</v>
      </c>
    </row>
    <row r="576" spans="1:6" ht="12.75" x14ac:dyDescent="0.2">
      <c r="A576" s="885"/>
      <c r="B576" s="903"/>
      <c r="C576" s="887"/>
      <c r="D576" s="860" t="s">
        <v>1455</v>
      </c>
      <c r="E576" s="861"/>
      <c r="F576" s="220" t="b">
        <v>0</v>
      </c>
    </row>
    <row r="577" spans="1:6" ht="12.75" x14ac:dyDescent="0.2">
      <c r="A577" s="885"/>
      <c r="B577" s="904"/>
      <c r="C577" s="887"/>
      <c r="D577" s="870" t="s">
        <v>1456</v>
      </c>
      <c r="E577" s="871"/>
      <c r="F577" s="233" t="b">
        <v>0</v>
      </c>
    </row>
    <row r="578" spans="1:6" ht="12.75" x14ac:dyDescent="0.2">
      <c r="A578" s="885" t="s">
        <v>1046</v>
      </c>
      <c r="B578" s="914" t="s">
        <v>649</v>
      </c>
      <c r="C578" s="887" t="b">
        <v>0</v>
      </c>
      <c r="D578" s="910" t="s">
        <v>1457</v>
      </c>
      <c r="E578" s="911"/>
      <c r="F578" s="220" t="b">
        <v>0</v>
      </c>
    </row>
    <row r="579" spans="1:6" ht="12.75" x14ac:dyDescent="0.2">
      <c r="A579" s="885"/>
      <c r="B579" s="886"/>
      <c r="C579" s="887"/>
      <c r="D579" s="854" t="s">
        <v>1458</v>
      </c>
      <c r="E579" s="855"/>
      <c r="F579" s="221" t="b">
        <v>0</v>
      </c>
    </row>
    <row r="580" spans="1:6" ht="12.75" x14ac:dyDescent="0.2">
      <c r="A580" s="885"/>
      <c r="B580" s="924"/>
      <c r="C580" s="906"/>
      <c r="D580" s="912" t="s">
        <v>1459</v>
      </c>
      <c r="E580" s="913"/>
      <c r="F580" s="222" t="b">
        <v>0</v>
      </c>
    </row>
    <row r="581" spans="1:6" ht="12.75" x14ac:dyDescent="0.2">
      <c r="A581" s="925" t="s">
        <v>1049</v>
      </c>
      <c r="B581" s="902" t="s">
        <v>98</v>
      </c>
      <c r="C581" s="905" t="b">
        <v>0</v>
      </c>
      <c r="D581" s="900" t="s">
        <v>1460</v>
      </c>
      <c r="E581" s="901"/>
      <c r="F581" s="219" t="b">
        <v>0</v>
      </c>
    </row>
    <row r="582" spans="1:6" ht="12.75" x14ac:dyDescent="0.2">
      <c r="A582" s="925"/>
      <c r="B582" s="903"/>
      <c r="C582" s="887"/>
      <c r="D582" s="858" t="s">
        <v>1461</v>
      </c>
      <c r="E582" s="859"/>
      <c r="F582" s="222" t="b">
        <v>0</v>
      </c>
    </row>
    <row r="583" spans="1:6" ht="12.75" x14ac:dyDescent="0.2">
      <c r="A583" s="925"/>
      <c r="B583" s="903"/>
      <c r="C583" s="887"/>
      <c r="D583" s="889" t="s">
        <v>1462</v>
      </c>
      <c r="E583" s="890"/>
      <c r="F583" s="223" t="b">
        <v>0</v>
      </c>
    </row>
    <row r="584" spans="1:6" ht="12.75" x14ac:dyDescent="0.2">
      <c r="A584" s="925"/>
      <c r="B584" s="903"/>
      <c r="C584" s="887"/>
      <c r="D584" s="860" t="s">
        <v>1463</v>
      </c>
      <c r="E584" s="861"/>
      <c r="F584" s="222" t="b">
        <v>0</v>
      </c>
    </row>
    <row r="585" spans="1:6" ht="12.75" x14ac:dyDescent="0.2">
      <c r="A585" s="925"/>
      <c r="B585" s="903"/>
      <c r="C585" s="887"/>
      <c r="D585" s="866" t="s">
        <v>1464</v>
      </c>
      <c r="E585" s="867"/>
      <c r="F585" s="223" t="b">
        <v>0</v>
      </c>
    </row>
    <row r="586" spans="1:6" ht="12.75" x14ac:dyDescent="0.2">
      <c r="A586" s="925"/>
      <c r="B586" s="903"/>
      <c r="C586" s="887"/>
      <c r="D586" s="891" t="s">
        <v>1465</v>
      </c>
      <c r="E586" s="892"/>
      <c r="F586" s="222" t="b">
        <v>0</v>
      </c>
    </row>
    <row r="587" spans="1:6" ht="12.75" x14ac:dyDescent="0.2">
      <c r="A587" s="925"/>
      <c r="B587" s="904"/>
      <c r="C587" s="906"/>
      <c r="D587" s="893" t="s">
        <v>1466</v>
      </c>
      <c r="E587" s="894"/>
      <c r="F587" s="224" t="b">
        <v>0</v>
      </c>
    </row>
    <row r="588" spans="1:6" ht="12.75" x14ac:dyDescent="0.2">
      <c r="A588" s="251" t="s">
        <v>1050</v>
      </c>
      <c r="B588" s="226" t="s">
        <v>346</v>
      </c>
      <c r="C588" s="8" t="b">
        <v>0</v>
      </c>
      <c r="D588" s="839" t="s">
        <v>1467</v>
      </c>
      <c r="E588" s="840"/>
      <c r="F588" s="220" t="b">
        <v>0</v>
      </c>
    </row>
    <row r="589" spans="1:6" ht="12.75" x14ac:dyDescent="0.2">
      <c r="A589" s="251" t="s">
        <v>1050</v>
      </c>
      <c r="B589" s="301" t="s">
        <v>362</v>
      </c>
      <c r="C589" s="302" t="b">
        <v>0</v>
      </c>
      <c r="D589" s="874" t="s">
        <v>1468</v>
      </c>
      <c r="E589" s="875"/>
      <c r="F589" s="233" t="b">
        <v>0</v>
      </c>
    </row>
    <row r="590" spans="1:6" ht="12.75" x14ac:dyDescent="0.2">
      <c r="A590" s="846" t="s">
        <v>1050</v>
      </c>
      <c r="B590" s="914" t="s">
        <v>311</v>
      </c>
      <c r="C590" s="905" t="b">
        <v>0</v>
      </c>
      <c r="D590" s="839" t="s">
        <v>1469</v>
      </c>
      <c r="E590" s="840"/>
      <c r="F590" s="220" t="b">
        <v>0</v>
      </c>
    </row>
    <row r="591" spans="1:6" ht="12.75" x14ac:dyDescent="0.2">
      <c r="A591" s="846"/>
      <c r="B591" s="886"/>
      <c r="C591" s="887"/>
      <c r="D591" s="862" t="s">
        <v>1470</v>
      </c>
      <c r="E591" s="863"/>
      <c r="F591" s="221" t="b">
        <v>0</v>
      </c>
    </row>
    <row r="592" spans="1:6" ht="12.75" x14ac:dyDescent="0.2">
      <c r="A592" s="846"/>
      <c r="B592" s="924"/>
      <c r="C592" s="906"/>
      <c r="D592" s="850" t="s">
        <v>1471</v>
      </c>
      <c r="E592" s="851"/>
      <c r="F592" s="242" t="b">
        <v>0</v>
      </c>
    </row>
    <row r="593" spans="1:6" ht="12.75" x14ac:dyDescent="0.2">
      <c r="A593" s="846" t="s">
        <v>1050</v>
      </c>
      <c r="B593" s="852" t="s">
        <v>435</v>
      </c>
      <c r="C593" s="837" t="b">
        <v>0</v>
      </c>
      <c r="D593" s="900" t="s">
        <v>1472</v>
      </c>
      <c r="E593" s="901"/>
      <c r="F593" s="221" t="b">
        <v>0</v>
      </c>
    </row>
    <row r="594" spans="1:6" ht="12.75" x14ac:dyDescent="0.2">
      <c r="A594" s="846"/>
      <c r="B594" s="835"/>
      <c r="C594" s="836"/>
      <c r="D594" s="860" t="s">
        <v>1473</v>
      </c>
      <c r="E594" s="861"/>
      <c r="F594" s="220" t="b">
        <v>0</v>
      </c>
    </row>
    <row r="595" spans="1:6" ht="12.75" x14ac:dyDescent="0.2">
      <c r="A595" s="251" t="s">
        <v>1050</v>
      </c>
      <c r="B595" s="226" t="s">
        <v>382</v>
      </c>
      <c r="C595" s="8" t="b">
        <v>0</v>
      </c>
      <c r="D595" s="854" t="s">
        <v>1474</v>
      </c>
      <c r="E595" s="855"/>
      <c r="F595" s="221" t="b">
        <v>0</v>
      </c>
    </row>
    <row r="596" spans="1:6" ht="12.75" x14ac:dyDescent="0.2">
      <c r="A596" s="251" t="s">
        <v>1050</v>
      </c>
      <c r="B596" s="226" t="s">
        <v>372</v>
      </c>
      <c r="C596" s="8" t="b">
        <v>0</v>
      </c>
      <c r="D596" s="858"/>
      <c r="E596" s="859"/>
      <c r="F596" s="882"/>
    </row>
    <row r="597" spans="1:6" ht="12.75" x14ac:dyDescent="0.2">
      <c r="A597" s="251" t="s">
        <v>1050</v>
      </c>
      <c r="B597" s="226" t="s">
        <v>392</v>
      </c>
      <c r="C597" s="8" t="b">
        <v>0</v>
      </c>
      <c r="D597" s="858"/>
      <c r="E597" s="859"/>
      <c r="F597" s="882"/>
    </row>
    <row r="598" spans="1:6" ht="12.75" x14ac:dyDescent="0.2">
      <c r="A598" s="248" t="s">
        <v>1051</v>
      </c>
      <c r="B598" s="226" t="s">
        <v>482</v>
      </c>
      <c r="C598" s="8" t="b">
        <v>0</v>
      </c>
      <c r="D598" s="858"/>
      <c r="E598" s="859"/>
      <c r="F598" s="882"/>
    </row>
    <row r="599" spans="1:6" ht="12.75" x14ac:dyDescent="0.2">
      <c r="A599" s="826" t="s">
        <v>1051</v>
      </c>
      <c r="B599" s="886" t="s">
        <v>579</v>
      </c>
      <c r="C599" s="887" t="b">
        <v>0</v>
      </c>
      <c r="D599" s="854" t="s">
        <v>1475</v>
      </c>
      <c r="E599" s="855"/>
      <c r="F599" s="221" t="b">
        <v>0</v>
      </c>
    </row>
    <row r="600" spans="1:6" ht="12.75" x14ac:dyDescent="0.2">
      <c r="A600" s="826"/>
      <c r="B600" s="886"/>
      <c r="C600" s="887"/>
      <c r="D600" s="860" t="s">
        <v>1476</v>
      </c>
      <c r="E600" s="861"/>
      <c r="F600" s="220" t="b">
        <v>0</v>
      </c>
    </row>
    <row r="601" spans="1:6" ht="12.75" x14ac:dyDescent="0.2">
      <c r="A601" s="248" t="s">
        <v>1051</v>
      </c>
      <c r="B601" s="226" t="s">
        <v>583</v>
      </c>
      <c r="C601" s="8" t="b">
        <v>0</v>
      </c>
      <c r="D601" s="854" t="s">
        <v>601</v>
      </c>
      <c r="E601" s="855"/>
      <c r="F601" s="221" t="b">
        <v>0</v>
      </c>
    </row>
    <row r="602" spans="1:6" ht="12.75" x14ac:dyDescent="0.2">
      <c r="A602" s="826" t="s">
        <v>1051</v>
      </c>
      <c r="B602" s="886" t="s">
        <v>491</v>
      </c>
      <c r="C602" s="887" t="b">
        <v>0</v>
      </c>
      <c r="D602" s="860" t="s">
        <v>1477</v>
      </c>
      <c r="E602" s="861"/>
      <c r="F602" s="220" t="b">
        <v>0</v>
      </c>
    </row>
    <row r="603" spans="1:6" ht="12.75" x14ac:dyDescent="0.2">
      <c r="A603" s="826"/>
      <c r="B603" s="886"/>
      <c r="C603" s="887"/>
      <c r="D603" s="854" t="s">
        <v>1478</v>
      </c>
      <c r="E603" s="855"/>
      <c r="F603" s="221" t="b">
        <v>0</v>
      </c>
    </row>
    <row r="604" spans="1:6" ht="12.75" x14ac:dyDescent="0.2">
      <c r="A604" s="248" t="s">
        <v>1051</v>
      </c>
      <c r="B604" s="226" t="s">
        <v>551</v>
      </c>
      <c r="C604" s="8" t="b">
        <v>0</v>
      </c>
      <c r="D604" s="850"/>
      <c r="E604" s="851"/>
      <c r="F604" s="220"/>
    </row>
    <row r="605" spans="1:6" ht="12.75" x14ac:dyDescent="0.2">
      <c r="A605" s="826" t="s">
        <v>1051</v>
      </c>
      <c r="B605" s="902" t="s">
        <v>543</v>
      </c>
      <c r="C605" s="905" t="b">
        <v>0</v>
      </c>
      <c r="D605" s="900" t="s">
        <v>1479</v>
      </c>
      <c r="E605" s="901"/>
      <c r="F605" s="261" t="b">
        <v>0</v>
      </c>
    </row>
    <row r="606" spans="1:6" ht="12.75" x14ac:dyDescent="0.2">
      <c r="A606" s="826"/>
      <c r="B606" s="903"/>
      <c r="C606" s="887"/>
      <c r="D606" s="858" t="s">
        <v>1480</v>
      </c>
      <c r="E606" s="859"/>
      <c r="F606" s="222" t="b">
        <v>0</v>
      </c>
    </row>
    <row r="607" spans="1:6" ht="12.75" x14ac:dyDescent="0.2">
      <c r="A607" s="826"/>
      <c r="B607" s="904"/>
      <c r="C607" s="906"/>
      <c r="D607" s="874" t="s">
        <v>1481</v>
      </c>
      <c r="E607" s="875"/>
      <c r="F607" s="224" t="b">
        <v>0</v>
      </c>
    </row>
    <row r="608" spans="1:6" ht="12.75" x14ac:dyDescent="0.2">
      <c r="A608" s="826" t="s">
        <v>1051</v>
      </c>
      <c r="B608" s="914" t="s">
        <v>559</v>
      </c>
      <c r="C608" s="905" t="b">
        <v>0</v>
      </c>
      <c r="D608" s="937" t="s">
        <v>1482</v>
      </c>
      <c r="E608" s="938"/>
      <c r="F608" s="222" t="b">
        <v>0</v>
      </c>
    </row>
    <row r="609" spans="1:6" ht="12.75" x14ac:dyDescent="0.2">
      <c r="A609" s="826"/>
      <c r="B609" s="886"/>
      <c r="C609" s="887"/>
      <c r="D609" s="939" t="s">
        <v>1483</v>
      </c>
      <c r="E609" s="940"/>
      <c r="F609" s="223" t="b">
        <v>0</v>
      </c>
    </row>
    <row r="610" spans="1:6" ht="12.75" x14ac:dyDescent="0.2">
      <c r="A610" s="225" t="s">
        <v>1048</v>
      </c>
      <c r="B610" s="250" t="s">
        <v>36</v>
      </c>
      <c r="C610" s="125" t="b">
        <v>0</v>
      </c>
      <c r="D610" s="850" t="s">
        <v>1484</v>
      </c>
      <c r="E610" s="851"/>
      <c r="F610" s="242" t="b">
        <v>0</v>
      </c>
    </row>
    <row r="611" spans="1:6" ht="12.75" x14ac:dyDescent="0.2">
      <c r="A611" s="936" t="s">
        <v>1048</v>
      </c>
      <c r="B611" s="902" t="s">
        <v>41</v>
      </c>
      <c r="C611" s="905" t="b">
        <v>0</v>
      </c>
      <c r="D611" s="900" t="s">
        <v>1485</v>
      </c>
      <c r="E611" s="901"/>
      <c r="F611" s="219" t="b">
        <v>0</v>
      </c>
    </row>
    <row r="612" spans="1:6" ht="12.75" x14ac:dyDescent="0.2">
      <c r="A612" s="936"/>
      <c r="B612" s="903"/>
      <c r="C612" s="887"/>
      <c r="D612" s="891" t="s">
        <v>1486</v>
      </c>
      <c r="E612" s="892"/>
      <c r="F612" s="220" t="b">
        <v>0</v>
      </c>
    </row>
    <row r="613" spans="1:6" ht="12.75" x14ac:dyDescent="0.2">
      <c r="A613" s="936"/>
      <c r="B613" s="903"/>
      <c r="C613" s="887"/>
      <c r="D613" s="862" t="s">
        <v>1487</v>
      </c>
      <c r="E613" s="863"/>
      <c r="F613" s="223" t="b">
        <v>0</v>
      </c>
    </row>
    <row r="614" spans="1:6" ht="12.75" x14ac:dyDescent="0.2">
      <c r="A614" s="936"/>
      <c r="B614" s="903"/>
      <c r="C614" s="887"/>
      <c r="D614" s="891" t="s">
        <v>1488</v>
      </c>
      <c r="E614" s="892"/>
      <c r="F614" s="222" t="b">
        <v>0</v>
      </c>
    </row>
    <row r="615" spans="1:6" ht="12.75" x14ac:dyDescent="0.2">
      <c r="A615" s="936"/>
      <c r="B615" s="903"/>
      <c r="C615" s="887"/>
      <c r="D615" s="866" t="s">
        <v>74</v>
      </c>
      <c r="E615" s="867"/>
      <c r="F615" s="223" t="b">
        <v>0</v>
      </c>
    </row>
    <row r="616" spans="1:6" ht="13.5" thickBot="1" x14ac:dyDescent="0.25">
      <c r="A616" s="936"/>
      <c r="B616" s="903"/>
      <c r="C616" s="887"/>
      <c r="D616" s="941" t="s">
        <v>1489</v>
      </c>
      <c r="E616" s="942"/>
      <c r="F616" s="222" t="b">
        <v>0</v>
      </c>
    </row>
    <row r="617" spans="1:6" ht="13.5" thickTop="1" x14ac:dyDescent="0.2">
      <c r="A617" s="919" t="s">
        <v>1052</v>
      </c>
      <c r="B617" s="886" t="s">
        <v>714</v>
      </c>
      <c r="C617" s="887" t="b">
        <v>0</v>
      </c>
      <c r="D617" s="943" t="s">
        <v>1490</v>
      </c>
      <c r="E617" s="944"/>
      <c r="F617" s="221" t="b">
        <v>0</v>
      </c>
    </row>
    <row r="618" spans="1:6" ht="12.75" x14ac:dyDescent="0.2">
      <c r="A618" s="919"/>
      <c r="B618" s="924"/>
      <c r="C618" s="906"/>
      <c r="D618" s="945" t="s">
        <v>784</v>
      </c>
      <c r="E618" s="946"/>
      <c r="F618" s="220" t="b">
        <v>0</v>
      </c>
    </row>
    <row r="619" spans="1:6" ht="12.75" x14ac:dyDescent="0.2">
      <c r="A619" s="919" t="s">
        <v>1052</v>
      </c>
      <c r="B619" s="902" t="s">
        <v>707</v>
      </c>
      <c r="C619" s="905" t="b">
        <v>0</v>
      </c>
      <c r="D619" s="900" t="s">
        <v>1491</v>
      </c>
      <c r="E619" s="901"/>
      <c r="F619" s="219" t="b">
        <v>0</v>
      </c>
    </row>
    <row r="620" spans="1:6" ht="12.75" x14ac:dyDescent="0.2">
      <c r="A620" s="919"/>
      <c r="B620" s="903"/>
      <c r="C620" s="887"/>
      <c r="D620" s="860" t="s">
        <v>1492</v>
      </c>
      <c r="E620" s="861"/>
      <c r="F620" s="220" t="b">
        <v>0</v>
      </c>
    </row>
    <row r="621" spans="1:6" ht="12.75" x14ac:dyDescent="0.2">
      <c r="A621" s="919"/>
      <c r="B621" s="903"/>
      <c r="C621" s="887"/>
      <c r="D621" s="862" t="s">
        <v>1493</v>
      </c>
      <c r="E621" s="863"/>
      <c r="F621" s="221" t="b">
        <v>0</v>
      </c>
    </row>
    <row r="622" spans="1:6" ht="12.75" x14ac:dyDescent="0.2">
      <c r="A622" s="919"/>
      <c r="B622" s="903"/>
      <c r="C622" s="887"/>
      <c r="D622" s="860" t="s">
        <v>1494</v>
      </c>
      <c r="E622" s="861"/>
      <c r="F622" s="220" t="b">
        <v>0</v>
      </c>
    </row>
    <row r="623" spans="1:6" ht="12.75" x14ac:dyDescent="0.2">
      <c r="A623" s="919"/>
      <c r="B623" s="903"/>
      <c r="C623" s="887"/>
      <c r="D623" s="862" t="s">
        <v>796</v>
      </c>
      <c r="E623" s="863"/>
      <c r="F623" s="221" t="b">
        <v>0</v>
      </c>
    </row>
    <row r="624" spans="1:6" ht="12.75" x14ac:dyDescent="0.2">
      <c r="A624" s="919"/>
      <c r="B624" s="903"/>
      <c r="C624" s="887"/>
      <c r="D624" s="860" t="s">
        <v>1495</v>
      </c>
      <c r="E624" s="861"/>
      <c r="F624" s="220" t="b">
        <v>0</v>
      </c>
    </row>
    <row r="625" spans="1:6" ht="12.75" x14ac:dyDescent="0.2">
      <c r="A625" s="919"/>
      <c r="B625" s="903"/>
      <c r="C625" s="887"/>
      <c r="D625" s="862" t="s">
        <v>1496</v>
      </c>
      <c r="E625" s="863"/>
      <c r="F625" s="221" t="b">
        <v>0</v>
      </c>
    </row>
    <row r="626" spans="1:6" ht="12.75" x14ac:dyDescent="0.2">
      <c r="A626" s="919"/>
      <c r="B626" s="903"/>
      <c r="C626" s="887"/>
      <c r="D626" s="860" t="s">
        <v>802</v>
      </c>
      <c r="E626" s="861"/>
      <c r="F626" s="220" t="b">
        <v>0</v>
      </c>
    </row>
    <row r="627" spans="1:6" ht="12.75" x14ac:dyDescent="0.2">
      <c r="A627" s="919"/>
      <c r="B627" s="903"/>
      <c r="C627" s="887"/>
      <c r="D627" s="862" t="s">
        <v>804</v>
      </c>
      <c r="E627" s="863"/>
      <c r="F627" s="221" t="b">
        <v>0</v>
      </c>
    </row>
    <row r="628" spans="1:6" ht="12.75" x14ac:dyDescent="0.2">
      <c r="A628" s="919"/>
      <c r="B628" s="903"/>
      <c r="C628" s="887"/>
      <c r="D628" s="860" t="s">
        <v>1497</v>
      </c>
      <c r="E628" s="861"/>
      <c r="F628" s="220" t="b">
        <v>0</v>
      </c>
    </row>
    <row r="629" spans="1:6" ht="12.75" x14ac:dyDescent="0.2">
      <c r="A629" s="919"/>
      <c r="B629" s="903"/>
      <c r="C629" s="887"/>
      <c r="D629" s="862" t="s">
        <v>1498</v>
      </c>
      <c r="E629" s="863"/>
      <c r="F629" s="221" t="b">
        <v>0</v>
      </c>
    </row>
    <row r="630" spans="1:6" ht="12.75" x14ac:dyDescent="0.2">
      <c r="A630" s="919"/>
      <c r="B630" s="903"/>
      <c r="C630" s="887"/>
      <c r="D630" s="860" t="s">
        <v>1499</v>
      </c>
      <c r="E630" s="861"/>
      <c r="F630" s="220" t="b">
        <v>0</v>
      </c>
    </row>
    <row r="631" spans="1:6" ht="12.75" x14ac:dyDescent="0.2">
      <c r="A631" s="919"/>
      <c r="B631" s="903"/>
      <c r="C631" s="887"/>
      <c r="D631" s="862" t="s">
        <v>719</v>
      </c>
      <c r="E631" s="863"/>
      <c r="F631" s="221" t="b">
        <v>0</v>
      </c>
    </row>
    <row r="632" spans="1:6" ht="12.75" x14ac:dyDescent="0.2">
      <c r="A632" s="919"/>
      <c r="B632" s="903"/>
      <c r="C632" s="887"/>
      <c r="D632" s="858" t="s">
        <v>1500</v>
      </c>
      <c r="E632" s="859"/>
      <c r="F632" s="220" t="b">
        <v>0</v>
      </c>
    </row>
    <row r="633" spans="1:6" ht="12.75" x14ac:dyDescent="0.2">
      <c r="A633" s="919"/>
      <c r="B633" s="903"/>
      <c r="C633" s="887"/>
      <c r="D633" s="862" t="s">
        <v>1501</v>
      </c>
      <c r="E633" s="863"/>
      <c r="F633" s="221" t="b">
        <v>0</v>
      </c>
    </row>
    <row r="634" spans="1:6" ht="12.75" x14ac:dyDescent="0.2">
      <c r="A634" s="919"/>
      <c r="B634" s="903"/>
      <c r="C634" s="887"/>
      <c r="D634" s="860" t="s">
        <v>735</v>
      </c>
      <c r="E634" s="861"/>
      <c r="F634" s="220" t="b">
        <v>0</v>
      </c>
    </row>
    <row r="635" spans="1:6" ht="12.75" x14ac:dyDescent="0.2">
      <c r="A635" s="919"/>
      <c r="B635" s="903"/>
      <c r="C635" s="887"/>
      <c r="D635" s="862" t="s">
        <v>740</v>
      </c>
      <c r="E635" s="863"/>
      <c r="F635" s="221" t="b">
        <v>0</v>
      </c>
    </row>
    <row r="636" spans="1:6" ht="12.75" x14ac:dyDescent="0.2">
      <c r="A636" s="919"/>
      <c r="B636" s="903"/>
      <c r="C636" s="887"/>
      <c r="D636" s="860" t="s">
        <v>1502</v>
      </c>
      <c r="E636" s="861"/>
      <c r="F636" s="220" t="b">
        <v>0</v>
      </c>
    </row>
    <row r="637" spans="1:6" ht="12.75" x14ac:dyDescent="0.2">
      <c r="A637" s="919"/>
      <c r="B637" s="903"/>
      <c r="C637" s="887"/>
      <c r="D637" s="854" t="s">
        <v>1503</v>
      </c>
      <c r="E637" s="855"/>
      <c r="F637" s="221" t="b">
        <v>0</v>
      </c>
    </row>
    <row r="638" spans="1:6" ht="12.75" x14ac:dyDescent="0.2">
      <c r="A638" s="919"/>
      <c r="B638" s="903"/>
      <c r="C638" s="887"/>
      <c r="D638" s="858" t="s">
        <v>1504</v>
      </c>
      <c r="E638" s="859"/>
      <c r="F638" s="220" t="b">
        <v>0</v>
      </c>
    </row>
    <row r="639" spans="1:6" ht="12.75" x14ac:dyDescent="0.2">
      <c r="A639" s="919"/>
      <c r="B639" s="903"/>
      <c r="C639" s="887"/>
      <c r="D639" s="854" t="s">
        <v>1505</v>
      </c>
      <c r="E639" s="855"/>
      <c r="F639" s="221" t="b">
        <v>0</v>
      </c>
    </row>
    <row r="640" spans="1:6" ht="12.75" x14ac:dyDescent="0.2">
      <c r="A640" s="919"/>
      <c r="B640" s="903"/>
      <c r="C640" s="887"/>
      <c r="D640" s="858" t="s">
        <v>1506</v>
      </c>
      <c r="E640" s="859"/>
      <c r="F640" s="220" t="b">
        <v>0</v>
      </c>
    </row>
    <row r="641" spans="1:6" ht="12.75" x14ac:dyDescent="0.2">
      <c r="A641" s="919"/>
      <c r="B641" s="903"/>
      <c r="C641" s="887"/>
      <c r="D641" s="862" t="s">
        <v>1507</v>
      </c>
      <c r="E641" s="863"/>
      <c r="F641" s="221" t="b">
        <v>0</v>
      </c>
    </row>
    <row r="642" spans="1:6" ht="12.75" x14ac:dyDescent="0.2">
      <c r="A642" s="919"/>
      <c r="B642" s="903"/>
      <c r="C642" s="887"/>
      <c r="D642" s="858" t="s">
        <v>1508</v>
      </c>
      <c r="E642" s="859"/>
      <c r="F642" s="220" t="b">
        <v>0</v>
      </c>
    </row>
    <row r="643" spans="1:6" ht="12.75" x14ac:dyDescent="0.2">
      <c r="A643" s="919"/>
      <c r="B643" s="903"/>
      <c r="C643" s="887"/>
      <c r="D643" s="854" t="s">
        <v>1509</v>
      </c>
      <c r="E643" s="855"/>
      <c r="F643" s="221" t="b">
        <v>0</v>
      </c>
    </row>
    <row r="644" spans="1:6" ht="12.75" x14ac:dyDescent="0.2">
      <c r="A644" s="919"/>
      <c r="B644" s="903"/>
      <c r="C644" s="887"/>
      <c r="D644" s="858" t="s">
        <v>1510</v>
      </c>
      <c r="E644" s="859"/>
      <c r="F644" s="220" t="b">
        <v>0</v>
      </c>
    </row>
    <row r="645" spans="1:6" ht="12.75" x14ac:dyDescent="0.2">
      <c r="A645" s="919"/>
      <c r="B645" s="904"/>
      <c r="C645" s="906"/>
      <c r="D645" s="822" t="s">
        <v>1511</v>
      </c>
      <c r="E645" s="823"/>
      <c r="F645" s="221" t="b">
        <v>0</v>
      </c>
    </row>
    <row r="646" spans="1:6" ht="12.75" x14ac:dyDescent="0.2">
      <c r="A646" s="919" t="s">
        <v>1052</v>
      </c>
      <c r="B646" s="920" t="s">
        <v>728</v>
      </c>
      <c r="C646" s="922" t="b">
        <v>0</v>
      </c>
      <c r="D646" s="839" t="s">
        <v>1512</v>
      </c>
      <c r="E646" s="840"/>
      <c r="F646" s="241" t="b">
        <v>0</v>
      </c>
    </row>
    <row r="647" spans="1:6" ht="12.75" x14ac:dyDescent="0.2">
      <c r="A647" s="919"/>
      <c r="B647" s="921"/>
      <c r="C647" s="923"/>
      <c r="D647" s="854" t="s">
        <v>1513</v>
      </c>
      <c r="E647" s="855"/>
      <c r="F647" s="221" t="b">
        <v>0</v>
      </c>
    </row>
    <row r="648" spans="1:6" ht="18.75" customHeight="1" x14ac:dyDescent="0.2">
      <c r="A648" s="303" t="s">
        <v>1052</v>
      </c>
      <c r="B648" s="304" t="s">
        <v>708</v>
      </c>
      <c r="C648" s="305" t="b">
        <v>0</v>
      </c>
      <c r="D648" s="850" t="s">
        <v>1514</v>
      </c>
      <c r="E648" s="851"/>
      <c r="F648" s="229" t="b">
        <v>0</v>
      </c>
    </row>
    <row r="649" spans="1:6" ht="12.75" x14ac:dyDescent="0.2">
      <c r="A649" s="919" t="s">
        <v>1052</v>
      </c>
      <c r="B649" s="915" t="s">
        <v>1515</v>
      </c>
      <c r="C649" s="917" t="b">
        <v>0</v>
      </c>
      <c r="D649" s="900" t="s">
        <v>1516</v>
      </c>
      <c r="E649" s="901"/>
      <c r="F649" s="221" t="b">
        <v>0</v>
      </c>
    </row>
    <row r="650" spans="1:6" ht="12.75" x14ac:dyDescent="0.2">
      <c r="A650" s="919"/>
      <c r="B650" s="916"/>
      <c r="C650" s="918"/>
      <c r="D650" s="860" t="s">
        <v>1517</v>
      </c>
      <c r="E650" s="861"/>
      <c r="F650" s="220" t="b">
        <v>0</v>
      </c>
    </row>
    <row r="651" spans="1:6" ht="12.75" x14ac:dyDescent="0.2">
      <c r="A651" s="303" t="s">
        <v>1052</v>
      </c>
      <c r="B651" s="236" t="s">
        <v>1518</v>
      </c>
      <c r="C651" s="237" t="b">
        <v>0</v>
      </c>
      <c r="D651" s="870" t="s">
        <v>1519</v>
      </c>
      <c r="E651" s="871"/>
      <c r="F651" s="221" t="b">
        <v>0</v>
      </c>
    </row>
    <row r="652" spans="1:6" ht="12.75" x14ac:dyDescent="0.2">
      <c r="A652" s="929" t="s">
        <v>1052</v>
      </c>
      <c r="B652" s="931" t="s">
        <v>726</v>
      </c>
      <c r="C652" s="905" t="b">
        <v>0</v>
      </c>
      <c r="D652" s="947" t="s">
        <v>1520</v>
      </c>
      <c r="E652" s="948"/>
      <c r="F652" s="241" t="b">
        <v>0</v>
      </c>
    </row>
    <row r="653" spans="1:6" ht="12.75" x14ac:dyDescent="0.2">
      <c r="A653" s="919"/>
      <c r="B653" s="932"/>
      <c r="C653" s="887"/>
      <c r="D653" s="949" t="s">
        <v>1521</v>
      </c>
      <c r="E653" s="950"/>
      <c r="F653" s="221" t="b">
        <v>0</v>
      </c>
    </row>
    <row r="654" spans="1:6" ht="12.75" x14ac:dyDescent="0.2">
      <c r="A654" s="919"/>
      <c r="B654" s="932"/>
      <c r="C654" s="887"/>
      <c r="D654" s="858" t="s">
        <v>781</v>
      </c>
      <c r="E654" s="859"/>
      <c r="F654" s="220" t="b">
        <v>0</v>
      </c>
    </row>
    <row r="655" spans="1:6" ht="12.75" x14ac:dyDescent="0.2">
      <c r="A655" s="919"/>
      <c r="B655" s="932"/>
      <c r="C655" s="887"/>
      <c r="D655" s="854" t="s">
        <v>1522</v>
      </c>
      <c r="E655" s="855"/>
      <c r="F655" s="221" t="b">
        <v>0</v>
      </c>
    </row>
    <row r="656" spans="1:6" ht="12.75" x14ac:dyDescent="0.2">
      <c r="A656" s="919"/>
      <c r="B656" s="932"/>
      <c r="C656" s="887"/>
      <c r="D656" s="858" t="s">
        <v>783</v>
      </c>
      <c r="E656" s="859"/>
      <c r="F656" s="220" t="b">
        <v>0</v>
      </c>
    </row>
    <row r="657" spans="1:6" ht="12.75" x14ac:dyDescent="0.2">
      <c r="A657" s="919"/>
      <c r="B657" s="932"/>
      <c r="C657" s="887"/>
      <c r="D657" s="949" t="s">
        <v>1523</v>
      </c>
      <c r="E657" s="950"/>
      <c r="F657" s="221" t="b">
        <v>0</v>
      </c>
    </row>
    <row r="658" spans="1:6" ht="12.75" x14ac:dyDescent="0.2">
      <c r="A658" s="919"/>
      <c r="B658" s="932"/>
      <c r="C658" s="887"/>
      <c r="D658" s="858" t="s">
        <v>1524</v>
      </c>
      <c r="E658" s="859"/>
      <c r="F658" s="220" t="b">
        <v>0</v>
      </c>
    </row>
    <row r="659" spans="1:6" ht="12.75" x14ac:dyDescent="0.2">
      <c r="A659" s="919"/>
      <c r="B659" s="932"/>
      <c r="C659" s="887"/>
      <c r="D659" s="854" t="s">
        <v>787</v>
      </c>
      <c r="E659" s="855"/>
      <c r="F659" s="221" t="b">
        <v>0</v>
      </c>
    </row>
    <row r="660" spans="1:6" ht="12.75" x14ac:dyDescent="0.2">
      <c r="A660" s="919"/>
      <c r="B660" s="932"/>
      <c r="C660" s="887"/>
      <c r="D660" s="858" t="s">
        <v>1525</v>
      </c>
      <c r="E660" s="859"/>
      <c r="F660" s="220" t="b">
        <v>0</v>
      </c>
    </row>
    <row r="661" spans="1:6" ht="12.75" x14ac:dyDescent="0.2">
      <c r="A661" s="919"/>
      <c r="B661" s="932"/>
      <c r="C661" s="887"/>
      <c r="D661" s="854" t="s">
        <v>1526</v>
      </c>
      <c r="E661" s="855"/>
      <c r="F661" s="221" t="b">
        <v>0</v>
      </c>
    </row>
    <row r="662" spans="1:6" ht="12.75" x14ac:dyDescent="0.2">
      <c r="A662" s="919"/>
      <c r="B662" s="932"/>
      <c r="C662" s="887"/>
      <c r="D662" s="858" t="s">
        <v>785</v>
      </c>
      <c r="E662" s="859"/>
      <c r="F662" s="220" t="b">
        <v>0</v>
      </c>
    </row>
    <row r="663" spans="1:6" ht="12.75" x14ac:dyDescent="0.2">
      <c r="A663" s="919"/>
      <c r="B663" s="932"/>
      <c r="C663" s="887"/>
      <c r="D663" s="949" t="s">
        <v>1527</v>
      </c>
      <c r="E663" s="950"/>
      <c r="F663" s="221" t="b">
        <v>0</v>
      </c>
    </row>
    <row r="664" spans="1:6" ht="12.75" x14ac:dyDescent="0.2">
      <c r="A664" s="919"/>
      <c r="B664" s="932"/>
      <c r="C664" s="887"/>
      <c r="D664" s="858" t="s">
        <v>1528</v>
      </c>
      <c r="E664" s="859"/>
      <c r="F664" s="220" t="b">
        <v>0</v>
      </c>
    </row>
    <row r="665" spans="1:6" ht="12.75" x14ac:dyDescent="0.2">
      <c r="A665" s="930"/>
      <c r="B665" s="933"/>
      <c r="C665" s="906"/>
      <c r="D665" s="870" t="s">
        <v>1529</v>
      </c>
      <c r="E665" s="871"/>
      <c r="F665" s="233" t="b">
        <v>0</v>
      </c>
    </row>
    <row r="666" spans="1:6" ht="12.75" x14ac:dyDescent="0.2">
      <c r="A666" s="929" t="s">
        <v>1052</v>
      </c>
      <c r="B666" s="934" t="s">
        <v>736</v>
      </c>
      <c r="C666" s="905" t="b">
        <v>0</v>
      </c>
      <c r="D666" s="839" t="s">
        <v>1530</v>
      </c>
      <c r="E666" s="840"/>
      <c r="F666" s="220" t="b">
        <v>0</v>
      </c>
    </row>
    <row r="667" spans="1:6" ht="12.75" x14ac:dyDescent="0.2">
      <c r="A667" s="919"/>
      <c r="B667" s="935"/>
      <c r="C667" s="887"/>
      <c r="D667" s="854" t="s">
        <v>1531</v>
      </c>
      <c r="E667" s="855"/>
      <c r="F667" s="221" t="b">
        <v>0</v>
      </c>
    </row>
    <row r="668" spans="1:6" ht="12.75" x14ac:dyDescent="0.2">
      <c r="A668" s="919"/>
      <c r="B668" s="935"/>
      <c r="C668" s="887"/>
      <c r="D668" s="858" t="s">
        <v>1532</v>
      </c>
      <c r="E668" s="859"/>
      <c r="F668" s="220" t="b">
        <v>0</v>
      </c>
    </row>
    <row r="669" spans="1:6" ht="12.75" x14ac:dyDescent="0.2">
      <c r="A669" s="919"/>
      <c r="B669" s="935"/>
      <c r="C669" s="887"/>
      <c r="D669" s="854" t="s">
        <v>1533</v>
      </c>
      <c r="E669" s="855"/>
      <c r="F669" s="221" t="b">
        <v>0</v>
      </c>
    </row>
    <row r="670" spans="1:6" ht="12.75" x14ac:dyDescent="0.2">
      <c r="A670" s="303" t="s">
        <v>1052</v>
      </c>
      <c r="B670" s="285" t="s">
        <v>720</v>
      </c>
      <c r="C670" s="286" t="b">
        <v>0</v>
      </c>
      <c r="D670" s="858" t="s">
        <v>1534</v>
      </c>
      <c r="E670" s="859"/>
      <c r="F670" s="220" t="b">
        <v>0</v>
      </c>
    </row>
    <row r="671" spans="1:6" ht="12.75" x14ac:dyDescent="0.2">
      <c r="A671" s="303" t="s">
        <v>1052</v>
      </c>
      <c r="B671" s="285" t="s">
        <v>1535</v>
      </c>
      <c r="C671" s="8" t="b">
        <v>0</v>
      </c>
      <c r="D671" s="870"/>
      <c r="E671" s="871"/>
      <c r="F671" s="221" t="b">
        <v>0</v>
      </c>
    </row>
    <row r="672" spans="1:6" ht="12.75" x14ac:dyDescent="0.2">
      <c r="A672" s="929" t="s">
        <v>1052</v>
      </c>
      <c r="B672" s="926" t="s">
        <v>1536</v>
      </c>
      <c r="C672" s="905" t="b">
        <v>0</v>
      </c>
      <c r="D672" s="839" t="s">
        <v>1537</v>
      </c>
      <c r="E672" s="840"/>
      <c r="F672" s="241" t="b">
        <v>0</v>
      </c>
    </row>
    <row r="673" spans="1:6" ht="12.75" x14ac:dyDescent="0.2">
      <c r="A673" s="919"/>
      <c r="B673" s="927"/>
      <c r="C673" s="887"/>
      <c r="D673" s="854" t="s">
        <v>1538</v>
      </c>
      <c r="E673" s="855"/>
      <c r="F673" s="221" t="b">
        <v>0</v>
      </c>
    </row>
    <row r="674" spans="1:6" ht="12.75" x14ac:dyDescent="0.2">
      <c r="A674" s="919"/>
      <c r="B674" s="927"/>
      <c r="C674" s="887"/>
      <c r="D674" s="858" t="s">
        <v>1539</v>
      </c>
      <c r="E674" s="859"/>
      <c r="F674" s="220" t="b">
        <v>0</v>
      </c>
    </row>
    <row r="675" spans="1:6" ht="12.75" x14ac:dyDescent="0.2">
      <c r="A675" s="919"/>
      <c r="B675" s="927"/>
      <c r="C675" s="887"/>
      <c r="D675" s="854" t="s">
        <v>1540</v>
      </c>
      <c r="E675" s="855"/>
      <c r="F675" s="221" t="b">
        <v>0</v>
      </c>
    </row>
    <row r="676" spans="1:6" ht="12.75" x14ac:dyDescent="0.2">
      <c r="A676" s="919"/>
      <c r="B676" s="927"/>
      <c r="C676" s="887"/>
      <c r="D676" s="860" t="s">
        <v>1541</v>
      </c>
      <c r="E676" s="861"/>
      <c r="F676" s="220" t="b">
        <v>0</v>
      </c>
    </row>
    <row r="677" spans="1:6" ht="12.75" x14ac:dyDescent="0.2">
      <c r="A677" s="919"/>
      <c r="B677" s="927"/>
      <c r="C677" s="887"/>
      <c r="D677" s="854" t="s">
        <v>1542</v>
      </c>
      <c r="E677" s="855"/>
      <c r="F677" s="221" t="b">
        <v>0</v>
      </c>
    </row>
    <row r="678" spans="1:6" ht="12.75" x14ac:dyDescent="0.2">
      <c r="A678" s="919"/>
      <c r="B678" s="927"/>
      <c r="C678" s="887"/>
      <c r="D678" s="883" t="s">
        <v>1543</v>
      </c>
      <c r="E678" s="884"/>
      <c r="F678" s="220" t="b">
        <v>0</v>
      </c>
    </row>
    <row r="679" spans="1:6" ht="12.75" x14ac:dyDescent="0.2">
      <c r="A679" s="919"/>
      <c r="B679" s="927"/>
      <c r="C679" s="887"/>
      <c r="D679" s="854" t="s">
        <v>1544</v>
      </c>
      <c r="E679" s="855"/>
      <c r="F679" s="221" t="b">
        <v>0</v>
      </c>
    </row>
    <row r="680" spans="1:6" ht="12.75" x14ac:dyDescent="0.2">
      <c r="A680" s="930"/>
      <c r="B680" s="928"/>
      <c r="C680" s="906"/>
      <c r="D680" s="876" t="s">
        <v>1545</v>
      </c>
      <c r="E680" s="877"/>
      <c r="F680" s="242" t="b">
        <v>0</v>
      </c>
    </row>
    <row r="681" spans="1:6" ht="12.75" x14ac:dyDescent="0.2">
      <c r="A681" s="303" t="s">
        <v>1052</v>
      </c>
      <c r="B681" s="234" t="s">
        <v>709</v>
      </c>
      <c r="C681" s="235" t="b">
        <v>0</v>
      </c>
      <c r="D681" s="953" t="s">
        <v>1546</v>
      </c>
      <c r="E681" s="954"/>
      <c r="F681" s="221" t="b">
        <v>0</v>
      </c>
    </row>
    <row r="682" spans="1:6" ht="12.75" x14ac:dyDescent="0.2">
      <c r="A682" s="919" t="s">
        <v>1052</v>
      </c>
      <c r="B682" s="835" t="s">
        <v>715</v>
      </c>
      <c r="C682" s="836" t="b">
        <v>0</v>
      </c>
      <c r="D682" s="858" t="s">
        <v>1547</v>
      </c>
      <c r="E682" s="859"/>
      <c r="F682" s="220" t="b">
        <v>0</v>
      </c>
    </row>
    <row r="683" spans="1:6" ht="12.75" x14ac:dyDescent="0.2">
      <c r="A683" s="919"/>
      <c r="B683" s="835"/>
      <c r="C683" s="836"/>
      <c r="D683" s="955" t="s">
        <v>1548</v>
      </c>
      <c r="E683" s="956"/>
      <c r="F683" s="223" t="b">
        <v>0</v>
      </c>
    </row>
    <row r="684" spans="1:6" ht="12.75" x14ac:dyDescent="0.2">
      <c r="A684" s="919"/>
      <c r="B684" s="853"/>
      <c r="C684" s="838"/>
      <c r="D684" s="957" t="s">
        <v>1549</v>
      </c>
      <c r="E684" s="958"/>
      <c r="F684" s="222" t="b">
        <v>0</v>
      </c>
    </row>
    <row r="685" spans="1:6" ht="12.75" x14ac:dyDescent="0.2">
      <c r="A685" s="919" t="s">
        <v>1052</v>
      </c>
      <c r="B685" s="902" t="s">
        <v>746</v>
      </c>
      <c r="C685" s="905" t="b">
        <v>0</v>
      </c>
      <c r="D685" s="900" t="s">
        <v>1550</v>
      </c>
      <c r="E685" s="901"/>
      <c r="F685" s="261" t="b">
        <v>0</v>
      </c>
    </row>
    <row r="686" spans="1:6" ht="12.75" x14ac:dyDescent="0.2">
      <c r="A686" s="919"/>
      <c r="B686" s="903"/>
      <c r="C686" s="887"/>
      <c r="D686" s="860" t="s">
        <v>1551</v>
      </c>
      <c r="E686" s="861"/>
      <c r="F686" s="220" t="b">
        <v>0</v>
      </c>
    </row>
    <row r="687" spans="1:6" ht="12.75" x14ac:dyDescent="0.2">
      <c r="A687" s="919"/>
      <c r="B687" s="903"/>
      <c r="C687" s="887"/>
      <c r="D687" s="854" t="s">
        <v>1552</v>
      </c>
      <c r="E687" s="855"/>
      <c r="F687" s="221" t="b">
        <v>0</v>
      </c>
    </row>
    <row r="688" spans="1:6" ht="12.75" x14ac:dyDescent="0.2">
      <c r="A688" s="919"/>
      <c r="B688" s="904"/>
      <c r="C688" s="906"/>
      <c r="D688" s="850" t="s">
        <v>1553</v>
      </c>
      <c r="E688" s="851"/>
      <c r="F688" s="242" t="b">
        <v>0</v>
      </c>
    </row>
    <row r="689" spans="1:6" ht="12.75" x14ac:dyDescent="0.2">
      <c r="A689" s="303" t="s">
        <v>1052</v>
      </c>
      <c r="B689" s="236" t="s">
        <v>1554</v>
      </c>
      <c r="C689" s="237" t="b">
        <v>0</v>
      </c>
      <c r="D689" s="951" t="s">
        <v>1555</v>
      </c>
      <c r="E689" s="952"/>
      <c r="F689" s="221" t="b">
        <v>0</v>
      </c>
    </row>
    <row r="690" spans="1:6" ht="12.75" x14ac:dyDescent="0.2">
      <c r="A690" s="919" t="s">
        <v>1052</v>
      </c>
      <c r="B690" s="902" t="s">
        <v>750</v>
      </c>
      <c r="C690" s="887" t="b">
        <v>0</v>
      </c>
      <c r="D690" s="824" t="s">
        <v>1556</v>
      </c>
      <c r="E690" s="825"/>
      <c r="F690" s="241" t="b">
        <v>0</v>
      </c>
    </row>
    <row r="691" spans="1:6" ht="12.75" x14ac:dyDescent="0.2">
      <c r="A691" s="919"/>
      <c r="B691" s="903"/>
      <c r="C691" s="887"/>
      <c r="D691" s="854" t="s">
        <v>1557</v>
      </c>
      <c r="E691" s="855"/>
      <c r="F691" s="221" t="b">
        <v>0</v>
      </c>
    </row>
    <row r="692" spans="1:6" ht="12.75" x14ac:dyDescent="0.2">
      <c r="A692" s="919"/>
      <c r="B692" s="903"/>
      <c r="C692" s="887"/>
      <c r="D692" s="858" t="s">
        <v>779</v>
      </c>
      <c r="E692" s="859"/>
      <c r="F692" s="222" t="b">
        <v>0</v>
      </c>
    </row>
    <row r="693" spans="1:6" ht="12.75" x14ac:dyDescent="0.2">
      <c r="A693" s="919"/>
      <c r="B693" s="903"/>
      <c r="C693" s="887"/>
      <c r="D693" s="862" t="s">
        <v>1558</v>
      </c>
      <c r="E693" s="863"/>
      <c r="F693" s="223" t="b">
        <v>0</v>
      </c>
    </row>
    <row r="694" spans="1:6" ht="12.75" x14ac:dyDescent="0.2">
      <c r="A694" s="919"/>
      <c r="B694" s="903"/>
      <c r="C694" s="887"/>
      <c r="D694" s="868" t="s">
        <v>1559</v>
      </c>
      <c r="E694" s="869"/>
      <c r="F694" s="222" t="b">
        <v>0</v>
      </c>
    </row>
    <row r="695" spans="1:6" ht="12.75" x14ac:dyDescent="0.2">
      <c r="A695" s="919"/>
      <c r="B695" s="903"/>
      <c r="C695" s="887"/>
      <c r="D695" s="862" t="s">
        <v>1560</v>
      </c>
      <c r="E695" s="863"/>
      <c r="F695" s="223" t="b">
        <v>0</v>
      </c>
    </row>
    <row r="696" spans="1:6" ht="12.75" x14ac:dyDescent="0.2">
      <c r="A696" s="919"/>
      <c r="B696" s="903"/>
      <c r="C696" s="887"/>
      <c r="D696" s="959" t="s">
        <v>1561</v>
      </c>
      <c r="E696" s="960"/>
      <c r="F696" s="222" t="b">
        <v>0</v>
      </c>
    </row>
    <row r="697" spans="1:6" ht="12.75" x14ac:dyDescent="0.2">
      <c r="A697" s="919"/>
      <c r="B697" s="903"/>
      <c r="C697" s="887"/>
      <c r="D697" s="961" t="s">
        <v>1562</v>
      </c>
      <c r="E697" s="962"/>
      <c r="F697" s="221" t="b">
        <v>0</v>
      </c>
    </row>
    <row r="698" spans="1:6" ht="12.75" x14ac:dyDescent="0.2">
      <c r="A698" s="919"/>
      <c r="B698" s="903"/>
      <c r="C698" s="887"/>
      <c r="D698" s="860" t="s">
        <v>749</v>
      </c>
      <c r="E698" s="861"/>
      <c r="F698" s="220" t="b">
        <v>0</v>
      </c>
    </row>
    <row r="699" spans="1:6" ht="12.75" x14ac:dyDescent="0.2">
      <c r="A699" s="919"/>
      <c r="B699" s="903"/>
      <c r="C699" s="887"/>
      <c r="D699" s="862" t="s">
        <v>1563</v>
      </c>
      <c r="E699" s="863"/>
      <c r="F699" s="223" t="b">
        <v>0</v>
      </c>
    </row>
    <row r="700" spans="1:6" ht="13.5" thickBot="1" x14ac:dyDescent="0.25">
      <c r="A700" s="919"/>
      <c r="B700" s="903"/>
      <c r="C700" s="887"/>
      <c r="D700" s="963" t="s">
        <v>278</v>
      </c>
      <c r="E700" s="964"/>
      <c r="F700" s="220" t="b">
        <v>0</v>
      </c>
    </row>
    <row r="701" spans="1:6" ht="13.5" thickTop="1" x14ac:dyDescent="0.2">
      <c r="A701" s="303" t="s">
        <v>1052</v>
      </c>
      <c r="B701" s="250" t="s">
        <v>727</v>
      </c>
      <c r="C701" s="125" t="b">
        <v>0</v>
      </c>
      <c r="D701" s="943"/>
      <c r="E701" s="944"/>
      <c r="F701" s="221"/>
    </row>
    <row r="702" spans="1:6" ht="12.75" x14ac:dyDescent="0.2">
      <c r="A702" s="919" t="s">
        <v>1052</v>
      </c>
      <c r="B702" s="965" t="s">
        <v>721</v>
      </c>
      <c r="C702" s="836" t="b">
        <v>0</v>
      </c>
      <c r="D702" s="858" t="s">
        <v>1564</v>
      </c>
      <c r="E702" s="859"/>
      <c r="F702" s="220" t="b">
        <v>0</v>
      </c>
    </row>
    <row r="703" spans="1:6" ht="12.75" x14ac:dyDescent="0.2">
      <c r="A703" s="919"/>
      <c r="B703" s="965"/>
      <c r="C703" s="836"/>
      <c r="D703" s="854" t="s">
        <v>1565</v>
      </c>
      <c r="E703" s="855"/>
      <c r="F703" s="223" t="b">
        <v>0</v>
      </c>
    </row>
    <row r="704" spans="1:6" ht="12.75" x14ac:dyDescent="0.2">
      <c r="A704" s="303" t="s">
        <v>1052</v>
      </c>
      <c r="B704" s="250" t="s">
        <v>737</v>
      </c>
      <c r="C704" s="125" t="b">
        <v>0</v>
      </c>
      <c r="D704" s="858" t="s">
        <v>1566</v>
      </c>
      <c r="E704" s="859"/>
      <c r="F704" s="220" t="b">
        <v>0</v>
      </c>
    </row>
    <row r="705" spans="1:6" ht="12.75" x14ac:dyDescent="0.2">
      <c r="A705" s="919" t="s">
        <v>1052</v>
      </c>
      <c r="B705" s="835" t="s">
        <v>742</v>
      </c>
      <c r="C705" s="836" t="b">
        <v>0</v>
      </c>
      <c r="D705" s="854" t="s">
        <v>771</v>
      </c>
      <c r="E705" s="855"/>
      <c r="F705" s="223" t="b">
        <v>0</v>
      </c>
    </row>
    <row r="706" spans="1:6" ht="12.75" x14ac:dyDescent="0.2">
      <c r="A706" s="919"/>
      <c r="B706" s="835"/>
      <c r="C706" s="836"/>
      <c r="D706" s="858" t="s">
        <v>1567</v>
      </c>
      <c r="E706" s="859"/>
      <c r="F706" s="220" t="b">
        <v>0</v>
      </c>
    </row>
    <row r="707" spans="1:6" ht="12.75" x14ac:dyDescent="0.2">
      <c r="A707" s="919"/>
      <c r="B707" s="835"/>
      <c r="C707" s="836"/>
      <c r="D707" s="854" t="s">
        <v>1568</v>
      </c>
      <c r="E707" s="855"/>
      <c r="F707" s="223" t="b">
        <v>0</v>
      </c>
    </row>
    <row r="708" spans="1:6" ht="12.75" x14ac:dyDescent="0.2">
      <c r="A708" s="303" t="s">
        <v>1052</v>
      </c>
      <c r="B708" s="250" t="s">
        <v>732</v>
      </c>
      <c r="C708" s="125" t="b">
        <v>0</v>
      </c>
      <c r="D708" s="858" t="s">
        <v>1569</v>
      </c>
      <c r="E708" s="859"/>
      <c r="F708" s="220" t="b">
        <v>0</v>
      </c>
    </row>
    <row r="709" spans="1:6" ht="12.75" x14ac:dyDescent="0.2">
      <c r="A709" s="303" t="s">
        <v>1052</v>
      </c>
      <c r="B709" s="234" t="s">
        <v>751</v>
      </c>
      <c r="C709" s="235" t="b">
        <v>0</v>
      </c>
      <c r="D709" s="854"/>
      <c r="E709" s="855"/>
      <c r="F709" s="223"/>
    </row>
    <row r="710" spans="1:6" ht="12.75" x14ac:dyDescent="0.2">
      <c r="A710" s="303" t="s">
        <v>1052</v>
      </c>
      <c r="B710" s="234" t="s">
        <v>722</v>
      </c>
      <c r="C710" s="235" t="b">
        <v>0</v>
      </c>
      <c r="D710" s="860" t="s">
        <v>1570</v>
      </c>
      <c r="E710" s="861"/>
      <c r="F710" s="220" t="b">
        <v>0</v>
      </c>
    </row>
    <row r="711" spans="1:6" ht="12.75" x14ac:dyDescent="0.2">
      <c r="A711" s="919" t="s">
        <v>1052</v>
      </c>
      <c r="B711" s="977" t="s">
        <v>738</v>
      </c>
      <c r="C711" s="923" t="b">
        <v>0</v>
      </c>
      <c r="D711" s="854" t="s">
        <v>1571</v>
      </c>
      <c r="E711" s="855"/>
      <c r="F711" s="221" t="b">
        <v>0</v>
      </c>
    </row>
    <row r="712" spans="1:6" ht="12.75" x14ac:dyDescent="0.2">
      <c r="A712" s="919"/>
      <c r="B712" s="977"/>
      <c r="C712" s="923"/>
      <c r="D712" s="860" t="s">
        <v>1572</v>
      </c>
      <c r="E712" s="861"/>
      <c r="F712" s="222" t="b">
        <v>0</v>
      </c>
    </row>
    <row r="713" spans="1:6" ht="12.75" x14ac:dyDescent="0.2">
      <c r="A713" s="303" t="s">
        <v>1052</v>
      </c>
      <c r="B713" s="234" t="s">
        <v>747</v>
      </c>
      <c r="C713" s="235" t="b">
        <v>0</v>
      </c>
      <c r="D713" s="854"/>
      <c r="E713" s="855"/>
      <c r="F713" s="845"/>
    </row>
    <row r="714" spans="1:6" ht="12.75" x14ac:dyDescent="0.2">
      <c r="A714" s="303" t="s">
        <v>1052</v>
      </c>
      <c r="B714" s="234" t="s">
        <v>743</v>
      </c>
      <c r="C714" s="235" t="b">
        <v>0</v>
      </c>
      <c r="D714" s="854"/>
      <c r="E714" s="855"/>
      <c r="F714" s="845"/>
    </row>
    <row r="715" spans="1:6" ht="12.75" x14ac:dyDescent="0.2">
      <c r="A715" s="303" t="s">
        <v>1052</v>
      </c>
      <c r="B715" s="234" t="s">
        <v>733</v>
      </c>
      <c r="C715" s="235" t="b">
        <v>0</v>
      </c>
      <c r="D715" s="858" t="s">
        <v>1573</v>
      </c>
      <c r="E715" s="859"/>
      <c r="F715" s="222" t="b">
        <v>0</v>
      </c>
    </row>
    <row r="716" spans="1:6" ht="12.75" x14ac:dyDescent="0.2">
      <c r="A716" s="303" t="s">
        <v>1052</v>
      </c>
      <c r="B716" s="234" t="s">
        <v>716</v>
      </c>
      <c r="C716" s="235" t="b">
        <v>0</v>
      </c>
      <c r="D716" s="854"/>
      <c r="E716" s="855"/>
      <c r="F716" s="845"/>
    </row>
    <row r="717" spans="1:6" ht="12.75" x14ac:dyDescent="0.2">
      <c r="A717" s="303" t="s">
        <v>1052</v>
      </c>
      <c r="B717" s="238" t="s">
        <v>710</v>
      </c>
      <c r="C717" s="99" t="b">
        <v>0</v>
      </c>
      <c r="D717" s="854"/>
      <c r="E717" s="855"/>
      <c r="F717" s="845"/>
    </row>
    <row r="718" spans="1:6" ht="12.75" x14ac:dyDescent="0.2">
      <c r="A718" s="986" t="s">
        <v>1053</v>
      </c>
      <c r="B718" s="886" t="s">
        <v>830</v>
      </c>
      <c r="C718" s="887" t="b">
        <v>0</v>
      </c>
      <c r="D718" s="854" t="s">
        <v>1574</v>
      </c>
      <c r="E718" s="855"/>
      <c r="F718" s="221" t="b">
        <v>0</v>
      </c>
    </row>
    <row r="719" spans="1:6" ht="12.75" x14ac:dyDescent="0.2">
      <c r="A719" s="986"/>
      <c r="B719" s="886"/>
      <c r="C719" s="887"/>
      <c r="D719" s="858" t="s">
        <v>1575</v>
      </c>
      <c r="E719" s="859"/>
      <c r="F719" s="222" t="b">
        <v>0</v>
      </c>
    </row>
    <row r="720" spans="1:6" ht="12.75" x14ac:dyDescent="0.2">
      <c r="A720" s="986"/>
      <c r="B720" s="886"/>
      <c r="C720" s="887"/>
      <c r="D720" s="854" t="s">
        <v>1576</v>
      </c>
      <c r="E720" s="855"/>
      <c r="F720" s="223" t="b">
        <v>0</v>
      </c>
    </row>
    <row r="721" spans="1:6" ht="12.75" x14ac:dyDescent="0.2">
      <c r="A721" s="986"/>
      <c r="B721" s="886"/>
      <c r="C721" s="887"/>
      <c r="D721" s="860" t="s">
        <v>1577</v>
      </c>
      <c r="E721" s="861"/>
      <c r="F721" s="222" t="b">
        <v>0</v>
      </c>
    </row>
    <row r="722" spans="1:6" ht="12.75" x14ac:dyDescent="0.2">
      <c r="A722" s="986"/>
      <c r="B722" s="924"/>
      <c r="C722" s="906"/>
      <c r="D722" s="870" t="s">
        <v>1578</v>
      </c>
      <c r="E722" s="871"/>
      <c r="F722" s="233" t="b">
        <v>0</v>
      </c>
    </row>
    <row r="723" spans="1:6" ht="12.75" x14ac:dyDescent="0.2">
      <c r="A723" s="986" t="s">
        <v>1053</v>
      </c>
      <c r="B723" s="914" t="s">
        <v>845</v>
      </c>
      <c r="C723" s="905" t="b">
        <v>0</v>
      </c>
      <c r="D723" s="994" t="s">
        <v>1579</v>
      </c>
      <c r="E723" s="995"/>
      <c r="F723" s="220" t="b">
        <v>0</v>
      </c>
    </row>
    <row r="724" spans="1:6" ht="12.75" x14ac:dyDescent="0.2">
      <c r="A724" s="986"/>
      <c r="B724" s="886"/>
      <c r="C724" s="887"/>
      <c r="D724" s="862" t="s">
        <v>1580</v>
      </c>
      <c r="E724" s="863"/>
      <c r="F724" s="221" t="b">
        <v>0</v>
      </c>
    </row>
    <row r="725" spans="1:6" ht="12.75" x14ac:dyDescent="0.2">
      <c r="A725" s="986"/>
      <c r="B725" s="886"/>
      <c r="C725" s="887"/>
      <c r="D725" s="860" t="s">
        <v>1581</v>
      </c>
      <c r="E725" s="861"/>
      <c r="F725" s="222" t="b">
        <v>0</v>
      </c>
    </row>
    <row r="726" spans="1:6" ht="12.75" x14ac:dyDescent="0.2">
      <c r="A726" s="986"/>
      <c r="B726" s="886"/>
      <c r="C726" s="887"/>
      <c r="D726" s="862" t="s">
        <v>1582</v>
      </c>
      <c r="E726" s="863"/>
      <c r="F726" s="221" t="b">
        <v>0</v>
      </c>
    </row>
    <row r="727" spans="1:6" ht="12.75" x14ac:dyDescent="0.2">
      <c r="A727" s="986"/>
      <c r="B727" s="886"/>
      <c r="C727" s="887"/>
      <c r="D727" s="860" t="s">
        <v>1583</v>
      </c>
      <c r="E727" s="861"/>
      <c r="F727" s="220" t="b">
        <v>0</v>
      </c>
    </row>
    <row r="728" spans="1:6" ht="12.75" x14ac:dyDescent="0.2">
      <c r="A728" s="986"/>
      <c r="B728" s="886"/>
      <c r="C728" s="887"/>
      <c r="D728" s="862" t="s">
        <v>1584</v>
      </c>
      <c r="E728" s="863"/>
      <c r="F728" s="221" t="b">
        <v>0</v>
      </c>
    </row>
    <row r="729" spans="1:6" ht="12.75" x14ac:dyDescent="0.2">
      <c r="A729" s="986"/>
      <c r="B729" s="886"/>
      <c r="C729" s="887"/>
      <c r="D729" s="858" t="s">
        <v>1585</v>
      </c>
      <c r="E729" s="859"/>
      <c r="F729" s="220" t="b">
        <v>0</v>
      </c>
    </row>
    <row r="730" spans="1:6" ht="12.75" x14ac:dyDescent="0.2">
      <c r="A730" s="986"/>
      <c r="B730" s="886"/>
      <c r="C730" s="887"/>
      <c r="D730" s="862" t="s">
        <v>1586</v>
      </c>
      <c r="E730" s="863"/>
      <c r="F730" s="221" t="b">
        <v>0</v>
      </c>
    </row>
    <row r="731" spans="1:6" ht="12.75" x14ac:dyDescent="0.2">
      <c r="A731" s="986"/>
      <c r="B731" s="886"/>
      <c r="C731" s="887"/>
      <c r="D731" s="858" t="s">
        <v>1587</v>
      </c>
      <c r="E731" s="859"/>
      <c r="F731" s="220" t="b">
        <v>0</v>
      </c>
    </row>
    <row r="732" spans="1:6" ht="12.75" x14ac:dyDescent="0.2">
      <c r="A732" s="986"/>
      <c r="B732" s="886"/>
      <c r="C732" s="887"/>
      <c r="D732" s="862" t="s">
        <v>1588</v>
      </c>
      <c r="E732" s="863"/>
      <c r="F732" s="221" t="b">
        <v>0</v>
      </c>
    </row>
    <row r="733" spans="1:6" ht="12.75" x14ac:dyDescent="0.2">
      <c r="A733" s="986"/>
      <c r="B733" s="886"/>
      <c r="C733" s="887"/>
      <c r="D733" s="860" t="s">
        <v>1589</v>
      </c>
      <c r="E733" s="861"/>
      <c r="F733" s="220" t="b">
        <v>0</v>
      </c>
    </row>
    <row r="734" spans="1:6" ht="12.75" x14ac:dyDescent="0.2">
      <c r="A734" s="986"/>
      <c r="B734" s="886"/>
      <c r="C734" s="887"/>
      <c r="D734" s="862" t="s">
        <v>1590</v>
      </c>
      <c r="E734" s="863"/>
      <c r="F734" s="221" t="b">
        <v>0</v>
      </c>
    </row>
    <row r="735" spans="1:6" ht="12.75" x14ac:dyDescent="0.2">
      <c r="A735" s="986"/>
      <c r="B735" s="886"/>
      <c r="C735" s="887"/>
      <c r="D735" s="860" t="s">
        <v>1591</v>
      </c>
      <c r="E735" s="861"/>
      <c r="F735" s="220" t="b">
        <v>0</v>
      </c>
    </row>
    <row r="736" spans="1:6" ht="12.75" x14ac:dyDescent="0.2">
      <c r="A736" s="986"/>
      <c r="B736" s="886"/>
      <c r="C736" s="887"/>
      <c r="D736" s="854" t="s">
        <v>1592</v>
      </c>
      <c r="E736" s="855"/>
      <c r="F736" s="221" t="b">
        <v>0</v>
      </c>
    </row>
    <row r="737" spans="1:6" ht="12.75" x14ac:dyDescent="0.2">
      <c r="A737" s="986"/>
      <c r="B737" s="924"/>
      <c r="C737" s="906"/>
      <c r="D737" s="850" t="s">
        <v>1593</v>
      </c>
      <c r="E737" s="851"/>
      <c r="F737" s="220" t="b">
        <v>0</v>
      </c>
    </row>
    <row r="738" spans="1:6" ht="12.75" x14ac:dyDescent="0.2">
      <c r="A738" s="986" t="s">
        <v>1053</v>
      </c>
      <c r="B738" s="902" t="s">
        <v>813</v>
      </c>
      <c r="C738" s="905" t="b">
        <v>0</v>
      </c>
      <c r="D738" s="763" t="s">
        <v>1594</v>
      </c>
      <c r="E738" s="766"/>
      <c r="F738" s="219" t="b">
        <v>0</v>
      </c>
    </row>
    <row r="739" spans="1:6" ht="12.75" x14ac:dyDescent="0.2">
      <c r="A739" s="986"/>
      <c r="B739" s="904"/>
      <c r="C739" s="906"/>
      <c r="D739" s="945" t="s">
        <v>1595</v>
      </c>
      <c r="E739" s="946"/>
      <c r="F739" s="220" t="b">
        <v>0</v>
      </c>
    </row>
    <row r="740" spans="1:6" ht="12.75" x14ac:dyDescent="0.2">
      <c r="A740" s="986" t="s">
        <v>1053</v>
      </c>
      <c r="B740" s="852" t="s">
        <v>910</v>
      </c>
      <c r="C740" s="837" t="b">
        <v>0</v>
      </c>
      <c r="D740" s="900" t="s">
        <v>1596</v>
      </c>
      <c r="E740" s="901"/>
      <c r="F740" s="219" t="b">
        <v>0</v>
      </c>
    </row>
    <row r="741" spans="1:6" ht="12.75" x14ac:dyDescent="0.2">
      <c r="A741" s="986"/>
      <c r="B741" s="853"/>
      <c r="C741" s="838"/>
      <c r="D741" s="996" t="s">
        <v>1597</v>
      </c>
      <c r="E741" s="997"/>
      <c r="F741" s="222" t="b">
        <v>0</v>
      </c>
    </row>
    <row r="742" spans="1:6" ht="12.75" x14ac:dyDescent="0.2">
      <c r="A742" s="986" t="s">
        <v>1053</v>
      </c>
      <c r="B742" s="847" t="s">
        <v>942</v>
      </c>
      <c r="C742" s="837" t="b">
        <v>0</v>
      </c>
      <c r="D742" s="900" t="s">
        <v>1598</v>
      </c>
      <c r="E742" s="901"/>
      <c r="F742" s="219" t="b">
        <v>0</v>
      </c>
    </row>
    <row r="743" spans="1:6" ht="12.75" x14ac:dyDescent="0.2">
      <c r="A743" s="986"/>
      <c r="B743" s="848"/>
      <c r="C743" s="836"/>
      <c r="D743" s="860" t="s">
        <v>1599</v>
      </c>
      <c r="E743" s="861"/>
      <c r="F743" s="220" t="b">
        <v>0</v>
      </c>
    </row>
    <row r="744" spans="1:6" ht="12.75" x14ac:dyDescent="0.2">
      <c r="A744" s="986"/>
      <c r="B744" s="848"/>
      <c r="C744" s="836"/>
      <c r="D744" s="854" t="s">
        <v>1600</v>
      </c>
      <c r="E744" s="855"/>
      <c r="F744" s="221" t="b">
        <v>0</v>
      </c>
    </row>
    <row r="745" spans="1:6" ht="12.75" x14ac:dyDescent="0.2">
      <c r="A745" s="986"/>
      <c r="B745" s="849"/>
      <c r="C745" s="838"/>
      <c r="D745" s="876" t="s">
        <v>1601</v>
      </c>
      <c r="E745" s="877"/>
      <c r="F745" s="242" t="b">
        <v>0</v>
      </c>
    </row>
    <row r="746" spans="1:6" ht="12.75" x14ac:dyDescent="0.2">
      <c r="A746" s="306" t="s">
        <v>1053</v>
      </c>
      <c r="B746" s="250" t="s">
        <v>936</v>
      </c>
      <c r="C746" s="125" t="b">
        <v>0</v>
      </c>
      <c r="D746" s="951" t="s">
        <v>1602</v>
      </c>
      <c r="E746" s="952"/>
      <c r="F746" s="221" t="b">
        <v>0</v>
      </c>
    </row>
    <row r="747" spans="1:6" ht="12.75" x14ac:dyDescent="0.2">
      <c r="A747" s="986" t="s">
        <v>1053</v>
      </c>
      <c r="B747" s="998" t="s">
        <v>817</v>
      </c>
      <c r="C747" s="1000" t="b">
        <v>0</v>
      </c>
      <c r="D747" s="839" t="s">
        <v>1603</v>
      </c>
      <c r="E747" s="840"/>
      <c r="F747" s="241" t="b">
        <v>0</v>
      </c>
    </row>
    <row r="748" spans="1:6" ht="13.5" thickBot="1" x14ac:dyDescent="0.25">
      <c r="A748" s="987"/>
      <c r="B748" s="999"/>
      <c r="C748" s="1001"/>
      <c r="D748" s="854" t="s">
        <v>938</v>
      </c>
      <c r="E748" s="855"/>
      <c r="F748" s="221" t="b">
        <v>0</v>
      </c>
    </row>
    <row r="749" spans="1:6" ht="13.5" thickTop="1" x14ac:dyDescent="0.2">
      <c r="A749" s="988" t="s">
        <v>1053</v>
      </c>
      <c r="B749" s="835" t="s">
        <v>919</v>
      </c>
      <c r="C749" s="836" t="b">
        <v>0</v>
      </c>
      <c r="D749" s="858" t="s">
        <v>1604</v>
      </c>
      <c r="E749" s="859"/>
      <c r="F749" s="220" t="b">
        <v>0</v>
      </c>
    </row>
    <row r="750" spans="1:6" ht="12.75" x14ac:dyDescent="0.2">
      <c r="A750" s="986"/>
      <c r="B750" s="853"/>
      <c r="C750" s="838"/>
      <c r="D750" s="870" t="s">
        <v>1605</v>
      </c>
      <c r="E750" s="871"/>
      <c r="F750" s="233" t="b">
        <v>0</v>
      </c>
    </row>
    <row r="751" spans="1:6" ht="12.75" x14ac:dyDescent="0.2">
      <c r="A751" s="986" t="s">
        <v>1053</v>
      </c>
      <c r="B751" s="966" t="s">
        <v>945</v>
      </c>
      <c r="C751" s="837" t="b">
        <v>0</v>
      </c>
      <c r="D751" s="872" t="s">
        <v>1606</v>
      </c>
      <c r="E751" s="873"/>
      <c r="F751" s="220" t="b">
        <v>0</v>
      </c>
    </row>
    <row r="752" spans="1:6" ht="12.75" x14ac:dyDescent="0.2">
      <c r="A752" s="986"/>
      <c r="B752" s="967"/>
      <c r="C752" s="836"/>
      <c r="D752" s="862" t="s">
        <v>1607</v>
      </c>
      <c r="E752" s="863"/>
      <c r="F752" s="221" t="b">
        <v>0</v>
      </c>
    </row>
    <row r="753" spans="1:6" ht="12.75" x14ac:dyDescent="0.2">
      <c r="A753" s="306" t="s">
        <v>1053</v>
      </c>
      <c r="B753" s="250" t="s">
        <v>954</v>
      </c>
      <c r="C753" s="125" t="b">
        <v>0</v>
      </c>
      <c r="D753" s="860" t="s">
        <v>1608</v>
      </c>
      <c r="E753" s="861"/>
      <c r="F753" s="220" t="b">
        <v>0</v>
      </c>
    </row>
    <row r="754" spans="1:6" ht="12.75" x14ac:dyDescent="0.2">
      <c r="A754" s="306" t="s">
        <v>1053</v>
      </c>
      <c r="B754" s="250" t="s">
        <v>960</v>
      </c>
      <c r="C754" s="125" t="b">
        <v>0</v>
      </c>
      <c r="D754" s="862" t="s">
        <v>1609</v>
      </c>
      <c r="E754" s="863"/>
      <c r="F754" s="221" t="b">
        <v>0</v>
      </c>
    </row>
    <row r="755" spans="1:6" ht="12.75" x14ac:dyDescent="0.2">
      <c r="A755" s="306" t="s">
        <v>1053</v>
      </c>
      <c r="B755" s="250" t="s">
        <v>957</v>
      </c>
      <c r="C755" s="125" t="b">
        <v>0</v>
      </c>
      <c r="D755" s="860" t="s">
        <v>1610</v>
      </c>
      <c r="E755" s="861"/>
      <c r="F755" s="220" t="b">
        <v>0</v>
      </c>
    </row>
    <row r="756" spans="1:6" ht="12.75" x14ac:dyDescent="0.2">
      <c r="A756" s="306" t="s">
        <v>1053</v>
      </c>
      <c r="B756" s="250" t="s">
        <v>951</v>
      </c>
      <c r="C756" s="125" t="b">
        <v>0</v>
      </c>
      <c r="D756" s="862" t="s">
        <v>1611</v>
      </c>
      <c r="E756" s="863"/>
      <c r="F756" s="221" t="b">
        <v>0</v>
      </c>
    </row>
    <row r="757" spans="1:6" ht="12.75" x14ac:dyDescent="0.2">
      <c r="A757" s="306" t="s">
        <v>1053</v>
      </c>
      <c r="B757" s="249" t="s">
        <v>948</v>
      </c>
      <c r="C757" s="125" t="b">
        <v>0</v>
      </c>
      <c r="D757" s="850" t="s">
        <v>1612</v>
      </c>
      <c r="E757" s="851"/>
      <c r="F757" s="220" t="b">
        <v>0</v>
      </c>
    </row>
    <row r="758" spans="1:6" ht="12.75" x14ac:dyDescent="0.2">
      <c r="A758" s="986" t="s">
        <v>1053</v>
      </c>
      <c r="B758" s="847" t="s">
        <v>930</v>
      </c>
      <c r="C758" s="837" t="b">
        <v>0</v>
      </c>
      <c r="D758" s="900" t="s">
        <v>1613</v>
      </c>
      <c r="E758" s="901"/>
      <c r="F758" s="219" t="b">
        <v>0</v>
      </c>
    </row>
    <row r="759" spans="1:6" ht="12.75" x14ac:dyDescent="0.2">
      <c r="A759" s="986"/>
      <c r="B759" s="848"/>
      <c r="C759" s="836"/>
      <c r="D759" s="858" t="s">
        <v>1614</v>
      </c>
      <c r="E759" s="859"/>
      <c r="F759" s="220" t="b">
        <v>0</v>
      </c>
    </row>
    <row r="760" spans="1:6" ht="12.75" x14ac:dyDescent="0.2">
      <c r="A760" s="986"/>
      <c r="B760" s="848"/>
      <c r="C760" s="836"/>
      <c r="D760" s="862" t="s">
        <v>1615</v>
      </c>
      <c r="E760" s="863"/>
      <c r="F760" s="221" t="b">
        <v>0</v>
      </c>
    </row>
    <row r="761" spans="1:6" ht="12.75" x14ac:dyDescent="0.2">
      <c r="A761" s="986"/>
      <c r="B761" s="848"/>
      <c r="C761" s="836"/>
      <c r="D761" s="858" t="s">
        <v>1616</v>
      </c>
      <c r="E761" s="859"/>
      <c r="F761" s="220" t="b">
        <v>0</v>
      </c>
    </row>
    <row r="762" spans="1:6" ht="12.75" x14ac:dyDescent="0.2">
      <c r="A762" s="986"/>
      <c r="B762" s="848"/>
      <c r="C762" s="836"/>
      <c r="D762" s="854" t="s">
        <v>1617</v>
      </c>
      <c r="E762" s="855"/>
      <c r="F762" s="221" t="b">
        <v>0</v>
      </c>
    </row>
    <row r="763" spans="1:6" ht="12.75" x14ac:dyDescent="0.2">
      <c r="A763" s="986"/>
      <c r="B763" s="848"/>
      <c r="C763" s="836"/>
      <c r="D763" s="860" t="s">
        <v>1618</v>
      </c>
      <c r="E763" s="861"/>
      <c r="F763" s="220" t="b">
        <v>0</v>
      </c>
    </row>
    <row r="764" spans="1:6" ht="12.75" x14ac:dyDescent="0.2">
      <c r="A764" s="986"/>
      <c r="B764" s="848"/>
      <c r="C764" s="836"/>
      <c r="D764" s="989" t="s">
        <v>1619</v>
      </c>
      <c r="E764" s="990"/>
      <c r="F764" s="221" t="b">
        <v>0</v>
      </c>
    </row>
    <row r="765" spans="1:6" ht="12.75" x14ac:dyDescent="0.2">
      <c r="A765" s="986"/>
      <c r="B765" s="848"/>
      <c r="C765" s="836"/>
      <c r="D765" s="891" t="s">
        <v>1620</v>
      </c>
      <c r="E765" s="892"/>
      <c r="F765" s="220" t="b">
        <v>0</v>
      </c>
    </row>
    <row r="766" spans="1:6" ht="12.75" x14ac:dyDescent="0.2">
      <c r="A766" s="986"/>
      <c r="B766" s="848"/>
      <c r="C766" s="836"/>
      <c r="D766" s="897" t="s">
        <v>990</v>
      </c>
      <c r="E766" s="898"/>
      <c r="F766" s="221" t="b">
        <v>0</v>
      </c>
    </row>
    <row r="767" spans="1:6" ht="12.75" x14ac:dyDescent="0.2">
      <c r="A767" s="986"/>
      <c r="B767" s="849"/>
      <c r="C767" s="838"/>
      <c r="D767" s="991" t="s">
        <v>1621</v>
      </c>
      <c r="E767" s="992"/>
      <c r="F767" s="229" t="b">
        <v>0</v>
      </c>
    </row>
    <row r="768" spans="1:6" ht="53.25" customHeight="1" x14ac:dyDescent="0.2">
      <c r="A768" s="986" t="s">
        <v>1053</v>
      </c>
      <c r="B768" s="968" t="s">
        <v>883</v>
      </c>
      <c r="C768" s="922" t="b">
        <v>0</v>
      </c>
      <c r="D768" s="900" t="s">
        <v>1622</v>
      </c>
      <c r="E768" s="901"/>
      <c r="F768" s="221" t="b">
        <v>0</v>
      </c>
    </row>
    <row r="769" spans="1:6" ht="53.25" customHeight="1" x14ac:dyDescent="0.2">
      <c r="A769" s="986"/>
      <c r="B769" s="969"/>
      <c r="C769" s="970"/>
      <c r="D769" s="945" t="s">
        <v>1623</v>
      </c>
      <c r="E769" s="946"/>
      <c r="F769" s="222" t="b">
        <v>0</v>
      </c>
    </row>
    <row r="770" spans="1:6" ht="44.25" customHeight="1" x14ac:dyDescent="0.2">
      <c r="A770" s="993" t="s">
        <v>1053</v>
      </c>
      <c r="B770" s="971" t="s">
        <v>939</v>
      </c>
      <c r="C770" s="974" t="b">
        <v>0</v>
      </c>
      <c r="D770" s="1002" t="s">
        <v>1624</v>
      </c>
      <c r="E770" s="1003"/>
      <c r="F770" s="307" t="b">
        <v>0</v>
      </c>
    </row>
    <row r="771" spans="1:6" ht="21" customHeight="1" x14ac:dyDescent="0.2">
      <c r="A771" s="993"/>
      <c r="B771" s="972"/>
      <c r="C771" s="975"/>
      <c r="D771" s="1004" t="s">
        <v>1625</v>
      </c>
      <c r="E771" s="1005"/>
      <c r="F771" s="308" t="b">
        <v>0</v>
      </c>
    </row>
    <row r="772" spans="1:6" ht="21" customHeight="1" x14ac:dyDescent="0.2">
      <c r="A772" s="993"/>
      <c r="B772" s="972"/>
      <c r="C772" s="975"/>
      <c r="D772" s="1006" t="s">
        <v>1626</v>
      </c>
      <c r="E772" s="1007"/>
      <c r="F772" s="309" t="b">
        <v>0</v>
      </c>
    </row>
    <row r="773" spans="1:6" ht="30.75" customHeight="1" x14ac:dyDescent="0.2">
      <c r="A773" s="993"/>
      <c r="B773" s="972"/>
      <c r="C773" s="975"/>
      <c r="D773" s="1008" t="s">
        <v>1627</v>
      </c>
      <c r="E773" s="1009"/>
      <c r="F773" s="308" t="b">
        <v>0</v>
      </c>
    </row>
    <row r="774" spans="1:6" ht="39.75" customHeight="1" x14ac:dyDescent="0.2">
      <c r="A774" s="993"/>
      <c r="B774" s="972"/>
      <c r="C774" s="975"/>
      <c r="D774" s="862" t="s">
        <v>1628</v>
      </c>
      <c r="E774" s="863"/>
      <c r="F774" s="309" t="b">
        <v>0</v>
      </c>
    </row>
    <row r="775" spans="1:6" ht="18" customHeight="1" x14ac:dyDescent="0.2">
      <c r="A775" s="993"/>
      <c r="B775" s="972"/>
      <c r="C775" s="975"/>
      <c r="D775" s="860" t="s">
        <v>1629</v>
      </c>
      <c r="E775" s="861"/>
      <c r="F775" s="220" t="b">
        <v>0</v>
      </c>
    </row>
    <row r="776" spans="1:6" ht="44.25" customHeight="1" x14ac:dyDescent="0.2">
      <c r="A776" s="993"/>
      <c r="B776" s="972"/>
      <c r="C776" s="975"/>
      <c r="D776" s="1010" t="s">
        <v>1630</v>
      </c>
      <c r="E776" s="1011"/>
      <c r="F776" s="309" t="b">
        <v>0</v>
      </c>
    </row>
    <row r="777" spans="1:6" ht="44.25" customHeight="1" x14ac:dyDescent="0.2">
      <c r="A777" s="993"/>
      <c r="B777" s="973"/>
      <c r="C777" s="976"/>
      <c r="D777" s="1012" t="s">
        <v>1631</v>
      </c>
      <c r="E777" s="1013"/>
      <c r="F777" s="310" t="b">
        <v>0</v>
      </c>
    </row>
    <row r="778" spans="1:6" ht="25.5" customHeight="1" x14ac:dyDescent="0.2">
      <c r="A778" s="986" t="s">
        <v>1053</v>
      </c>
      <c r="B778" s="829" t="s">
        <v>824</v>
      </c>
      <c r="C778" s="832" t="b">
        <v>0</v>
      </c>
      <c r="D778" s="1014" t="s">
        <v>1632</v>
      </c>
      <c r="E778" s="1015"/>
      <c r="F778" s="221" t="b">
        <v>0</v>
      </c>
    </row>
    <row r="779" spans="1:6" ht="78.75" customHeight="1" x14ac:dyDescent="0.2">
      <c r="A779" s="986"/>
      <c r="B779" s="831"/>
      <c r="C779" s="834"/>
      <c r="D779" s="945" t="s">
        <v>1633</v>
      </c>
      <c r="E779" s="946"/>
      <c r="F779" s="220" t="b">
        <v>0</v>
      </c>
    </row>
    <row r="780" spans="1:6" ht="12.75" x14ac:dyDescent="0.2">
      <c r="A780" s="986" t="s">
        <v>1053</v>
      </c>
      <c r="B780" s="847" t="s">
        <v>882</v>
      </c>
      <c r="C780" s="837" t="b">
        <v>0</v>
      </c>
      <c r="D780" s="900" t="s">
        <v>1634</v>
      </c>
      <c r="E780" s="901"/>
      <c r="F780" s="219" t="b">
        <v>0</v>
      </c>
    </row>
    <row r="781" spans="1:6" ht="12.75" x14ac:dyDescent="0.2">
      <c r="A781" s="986"/>
      <c r="B781" s="848"/>
      <c r="C781" s="836"/>
      <c r="D781" s="858" t="s">
        <v>1635</v>
      </c>
      <c r="E781" s="859"/>
      <c r="F781" s="220" t="b">
        <v>0</v>
      </c>
    </row>
    <row r="782" spans="1:6" ht="12.75" x14ac:dyDescent="0.2">
      <c r="A782" s="986"/>
      <c r="B782" s="849"/>
      <c r="C782" s="838"/>
      <c r="D782" s="870" t="s">
        <v>1014</v>
      </c>
      <c r="E782" s="871"/>
      <c r="F782" s="221" t="b">
        <v>0</v>
      </c>
    </row>
    <row r="783" spans="1:6" ht="12.75" x14ac:dyDescent="0.2">
      <c r="A783" s="986" t="s">
        <v>1053</v>
      </c>
      <c r="B783" s="902" t="s">
        <v>838</v>
      </c>
      <c r="C783" s="905" t="b">
        <v>0</v>
      </c>
      <c r="D783" s="839" t="s">
        <v>1636</v>
      </c>
      <c r="E783" s="840"/>
      <c r="F783" s="241" t="b">
        <v>0</v>
      </c>
    </row>
    <row r="784" spans="1:6" ht="12.75" x14ac:dyDescent="0.2">
      <c r="A784" s="986"/>
      <c r="B784" s="903"/>
      <c r="C784" s="887"/>
      <c r="D784" s="862" t="s">
        <v>1637</v>
      </c>
      <c r="E784" s="863"/>
      <c r="F784" s="221" t="b">
        <v>0</v>
      </c>
    </row>
    <row r="785" spans="1:6" ht="12.75" x14ac:dyDescent="0.2">
      <c r="A785" s="986"/>
      <c r="B785" s="903"/>
      <c r="C785" s="887"/>
      <c r="D785" s="858" t="s">
        <v>1638</v>
      </c>
      <c r="E785" s="859"/>
      <c r="F785" s="220" t="b">
        <v>0</v>
      </c>
    </row>
    <row r="786" spans="1:6" ht="12.75" x14ac:dyDescent="0.2">
      <c r="A786" s="986"/>
      <c r="B786" s="903"/>
      <c r="C786" s="887"/>
      <c r="D786" s="854" t="s">
        <v>1639</v>
      </c>
      <c r="E786" s="855"/>
      <c r="F786" s="221" t="b">
        <v>0</v>
      </c>
    </row>
    <row r="787" spans="1:6" ht="12.75" x14ac:dyDescent="0.2">
      <c r="A787" s="986"/>
      <c r="B787" s="903"/>
      <c r="C787" s="887"/>
      <c r="D787" s="858" t="s">
        <v>1640</v>
      </c>
      <c r="E787" s="859"/>
      <c r="F787" s="220" t="b">
        <v>0</v>
      </c>
    </row>
    <row r="788" spans="1:6" ht="12.75" x14ac:dyDescent="0.2">
      <c r="A788" s="986"/>
      <c r="B788" s="903"/>
      <c r="C788" s="887"/>
      <c r="D788" s="862" t="s">
        <v>1641</v>
      </c>
      <c r="E788" s="863"/>
      <c r="F788" s="221" t="b">
        <v>0</v>
      </c>
    </row>
    <row r="789" spans="1:6" ht="12.75" x14ac:dyDescent="0.2">
      <c r="A789" s="986"/>
      <c r="B789" s="904"/>
      <c r="C789" s="906"/>
      <c r="D789" s="876" t="s">
        <v>1642</v>
      </c>
      <c r="E789" s="877"/>
      <c r="F789" s="242" t="b">
        <v>0</v>
      </c>
    </row>
    <row r="790" spans="1:6" ht="12.75" x14ac:dyDescent="0.2">
      <c r="A790" s="986" t="s">
        <v>1053</v>
      </c>
      <c r="B790" s="968" t="s">
        <v>861</v>
      </c>
      <c r="C790" s="922" t="b">
        <v>0</v>
      </c>
      <c r="D790" s="900" t="s">
        <v>1643</v>
      </c>
      <c r="E790" s="901"/>
      <c r="F790" s="221" t="b">
        <v>0</v>
      </c>
    </row>
    <row r="791" spans="1:6" ht="12.75" x14ac:dyDescent="0.2">
      <c r="A791" s="986"/>
      <c r="B791" s="977"/>
      <c r="C791" s="923"/>
      <c r="D791" s="858" t="s">
        <v>1016</v>
      </c>
      <c r="E791" s="859"/>
      <c r="F791" s="220" t="b">
        <v>0</v>
      </c>
    </row>
    <row r="792" spans="1:6" ht="12.75" x14ac:dyDescent="0.2">
      <c r="A792" s="986"/>
      <c r="B792" s="969"/>
      <c r="C792" s="970"/>
      <c r="D792" s="870" t="s">
        <v>1644</v>
      </c>
      <c r="E792" s="871"/>
      <c r="F792" s="233" t="b">
        <v>0</v>
      </c>
    </row>
    <row r="793" spans="1:6" ht="12.75" x14ac:dyDescent="0.2">
      <c r="A793" s="306" t="s">
        <v>1053</v>
      </c>
      <c r="B793" s="249" t="s">
        <v>831</v>
      </c>
      <c r="C793" s="125" t="b">
        <v>0</v>
      </c>
      <c r="D793" s="1016" t="s">
        <v>1645</v>
      </c>
      <c r="E793" s="1017"/>
      <c r="F793" s="220" t="b">
        <v>0</v>
      </c>
    </row>
    <row r="794" spans="1:6" ht="12.75" x14ac:dyDescent="0.2">
      <c r="A794" s="986" t="s">
        <v>1053</v>
      </c>
      <c r="B794" s="847" t="s">
        <v>923</v>
      </c>
      <c r="C794" s="837" t="b">
        <v>0</v>
      </c>
      <c r="D794" s="900" t="s">
        <v>1646</v>
      </c>
      <c r="E794" s="901"/>
      <c r="F794" s="219" t="b">
        <v>0</v>
      </c>
    </row>
    <row r="795" spans="1:6" ht="12.75" x14ac:dyDescent="0.2">
      <c r="A795" s="986"/>
      <c r="B795" s="849"/>
      <c r="C795" s="838"/>
      <c r="D795" s="850" t="s">
        <v>1647</v>
      </c>
      <c r="E795" s="851"/>
      <c r="F795" s="242" t="b">
        <v>0</v>
      </c>
    </row>
    <row r="796" spans="1:6" ht="12.75" x14ac:dyDescent="0.2">
      <c r="A796" s="986" t="s">
        <v>1053</v>
      </c>
      <c r="B796" s="934" t="s">
        <v>864</v>
      </c>
      <c r="C796" s="905" t="b">
        <v>0</v>
      </c>
      <c r="D796" s="856" t="s">
        <v>1648</v>
      </c>
      <c r="E796" s="857"/>
      <c r="F796" s="221" t="b">
        <v>0</v>
      </c>
    </row>
    <row r="797" spans="1:6" ht="12.75" x14ac:dyDescent="0.2">
      <c r="A797" s="986"/>
      <c r="B797" s="935"/>
      <c r="C797" s="887"/>
      <c r="D797" s="858" t="s">
        <v>1649</v>
      </c>
      <c r="E797" s="859"/>
      <c r="F797" s="220" t="b">
        <v>0</v>
      </c>
    </row>
    <row r="798" spans="1:6" ht="12.75" x14ac:dyDescent="0.2">
      <c r="A798" s="986"/>
      <c r="B798" s="935"/>
      <c r="C798" s="887"/>
      <c r="D798" s="862" t="s">
        <v>1650</v>
      </c>
      <c r="E798" s="863"/>
      <c r="F798" s="221" t="b">
        <v>0</v>
      </c>
    </row>
    <row r="799" spans="1:6" ht="12.75" x14ac:dyDescent="0.2">
      <c r="A799" s="986"/>
      <c r="B799" s="935"/>
      <c r="C799" s="887"/>
      <c r="D799" s="858" t="s">
        <v>1651</v>
      </c>
      <c r="E799" s="859"/>
      <c r="F799" s="220" t="b">
        <v>0</v>
      </c>
    </row>
    <row r="800" spans="1:6" ht="12.75" x14ac:dyDescent="0.2">
      <c r="A800" s="986"/>
      <c r="B800" s="935"/>
      <c r="C800" s="887"/>
      <c r="D800" s="862" t="s">
        <v>1652</v>
      </c>
      <c r="E800" s="863"/>
      <c r="F800" s="221" t="b">
        <v>0</v>
      </c>
    </row>
    <row r="801" spans="1:6" ht="12.75" x14ac:dyDescent="0.2">
      <c r="A801" s="986"/>
      <c r="B801" s="935"/>
      <c r="C801" s="887"/>
      <c r="D801" s="858" t="s">
        <v>1653</v>
      </c>
      <c r="E801" s="859"/>
      <c r="F801" s="220" t="b">
        <v>0</v>
      </c>
    </row>
    <row r="802" spans="1:6" ht="12.75" x14ac:dyDescent="0.2">
      <c r="A802" s="986"/>
      <c r="B802" s="978"/>
      <c r="C802" s="906"/>
      <c r="D802" s="870" t="s">
        <v>1654</v>
      </c>
      <c r="E802" s="871"/>
      <c r="F802" s="233" t="b">
        <v>0</v>
      </c>
    </row>
    <row r="803" spans="1:6" ht="12.75" x14ac:dyDescent="0.2">
      <c r="A803" s="986" t="s">
        <v>1053</v>
      </c>
      <c r="B803" s="914" t="s">
        <v>870</v>
      </c>
      <c r="C803" s="905" t="b">
        <v>0</v>
      </c>
      <c r="D803" s="872" t="s">
        <v>1655</v>
      </c>
      <c r="E803" s="873"/>
      <c r="F803" s="222" t="b">
        <v>0</v>
      </c>
    </row>
    <row r="804" spans="1:6" ht="12.75" x14ac:dyDescent="0.2">
      <c r="A804" s="986"/>
      <c r="B804" s="924"/>
      <c r="C804" s="906"/>
      <c r="D804" s="870" t="s">
        <v>1656</v>
      </c>
      <c r="E804" s="871"/>
      <c r="F804" s="223" t="b">
        <v>0</v>
      </c>
    </row>
    <row r="805" spans="1:6" ht="12.75" x14ac:dyDescent="0.2">
      <c r="A805" s="986" t="s">
        <v>1053</v>
      </c>
      <c r="B805" s="847" t="s">
        <v>823</v>
      </c>
      <c r="C805" s="837" t="b">
        <v>0</v>
      </c>
      <c r="D805" s="839" t="s">
        <v>1657</v>
      </c>
      <c r="E805" s="840"/>
      <c r="F805" s="254" t="b">
        <v>0</v>
      </c>
    </row>
    <row r="806" spans="1:6" ht="12.75" x14ac:dyDescent="0.2">
      <c r="A806" s="986"/>
      <c r="B806" s="848"/>
      <c r="C806" s="836"/>
      <c r="D806" s="854" t="s">
        <v>1658</v>
      </c>
      <c r="E806" s="855"/>
      <c r="F806" s="221" t="b">
        <v>0</v>
      </c>
    </row>
    <row r="807" spans="1:6" ht="12.75" x14ac:dyDescent="0.2">
      <c r="A807" s="986"/>
      <c r="B807" s="848"/>
      <c r="C807" s="836"/>
      <c r="D807" s="858" t="s">
        <v>1659</v>
      </c>
      <c r="E807" s="859"/>
      <c r="F807" s="220" t="b">
        <v>0</v>
      </c>
    </row>
    <row r="808" spans="1:6" ht="12.75" x14ac:dyDescent="0.2">
      <c r="A808" s="986"/>
      <c r="B808" s="848"/>
      <c r="C808" s="836"/>
      <c r="D808" s="862" t="s">
        <v>1660</v>
      </c>
      <c r="E808" s="863"/>
      <c r="F808" s="221" t="b">
        <v>0</v>
      </c>
    </row>
    <row r="809" spans="1:6" ht="12.75" x14ac:dyDescent="0.2">
      <c r="A809" s="986"/>
      <c r="B809" s="849"/>
      <c r="C809" s="838"/>
      <c r="D809" s="876" t="s">
        <v>1661</v>
      </c>
      <c r="E809" s="877"/>
      <c r="F809" s="242" t="b">
        <v>0</v>
      </c>
    </row>
    <row r="810" spans="1:6" ht="12.75" x14ac:dyDescent="0.2">
      <c r="A810" s="986" t="s">
        <v>1053</v>
      </c>
      <c r="B810" s="852" t="s">
        <v>913</v>
      </c>
      <c r="C810" s="837" t="b">
        <v>0</v>
      </c>
      <c r="D810" s="900" t="s">
        <v>1662</v>
      </c>
      <c r="E810" s="901"/>
      <c r="F810" s="223" t="b">
        <v>0</v>
      </c>
    </row>
    <row r="811" spans="1:6" ht="12.75" x14ac:dyDescent="0.2">
      <c r="A811" s="986"/>
      <c r="B811" s="853"/>
      <c r="C811" s="838"/>
      <c r="D811" s="957" t="s">
        <v>1663</v>
      </c>
      <c r="E811" s="958"/>
      <c r="F811" s="220" t="b">
        <v>0</v>
      </c>
    </row>
    <row r="812" spans="1:6" ht="12.75" x14ac:dyDescent="0.2">
      <c r="A812" s="986" t="s">
        <v>1053</v>
      </c>
      <c r="B812" s="902" t="s">
        <v>852</v>
      </c>
      <c r="C812" s="905" t="b">
        <v>0</v>
      </c>
      <c r="D812" s="900" t="s">
        <v>1664</v>
      </c>
      <c r="E812" s="901"/>
      <c r="F812" s="219" t="b">
        <v>0</v>
      </c>
    </row>
    <row r="813" spans="1:6" ht="12.75" x14ac:dyDescent="0.2">
      <c r="A813" s="986"/>
      <c r="B813" s="903"/>
      <c r="C813" s="887"/>
      <c r="D813" s="858" t="s">
        <v>1665</v>
      </c>
      <c r="E813" s="859"/>
      <c r="F813" s="220" t="b">
        <v>0</v>
      </c>
    </row>
    <row r="814" spans="1:6" ht="12.75" x14ac:dyDescent="0.2">
      <c r="A814" s="986"/>
      <c r="B814" s="904"/>
      <c r="C814" s="906"/>
      <c r="D814" s="874" t="s">
        <v>1666</v>
      </c>
      <c r="E814" s="875"/>
      <c r="F814" s="233" t="b">
        <v>0</v>
      </c>
    </row>
    <row r="815" spans="1:6" ht="12.75" x14ac:dyDescent="0.2">
      <c r="A815" s="986" t="s">
        <v>1053</v>
      </c>
      <c r="B815" s="914" t="s">
        <v>822</v>
      </c>
      <c r="C815" s="905" t="b">
        <v>0</v>
      </c>
      <c r="D815" s="839" t="s">
        <v>1667</v>
      </c>
      <c r="E815" s="840"/>
      <c r="F815" s="222" t="b">
        <v>0</v>
      </c>
    </row>
    <row r="816" spans="1:6" ht="12.75" x14ac:dyDescent="0.2">
      <c r="A816" s="986"/>
      <c r="B816" s="886"/>
      <c r="C816" s="887"/>
      <c r="D816" s="854" t="s">
        <v>1668</v>
      </c>
      <c r="E816" s="855"/>
      <c r="F816" s="223" t="b">
        <v>0</v>
      </c>
    </row>
    <row r="817" spans="1:6" ht="12.75" x14ac:dyDescent="0.2">
      <c r="A817" s="986"/>
      <c r="B817" s="886"/>
      <c r="C817" s="887"/>
      <c r="D817" s="860" t="s">
        <v>1669</v>
      </c>
      <c r="E817" s="861"/>
      <c r="F817" s="222" t="b">
        <v>0</v>
      </c>
    </row>
    <row r="818" spans="1:6" ht="12.75" x14ac:dyDescent="0.2">
      <c r="A818" s="986"/>
      <c r="B818" s="924"/>
      <c r="C818" s="906"/>
      <c r="D818" s="822" t="s">
        <v>1670</v>
      </c>
      <c r="E818" s="823"/>
      <c r="F818" s="223" t="b">
        <v>0</v>
      </c>
    </row>
    <row r="819" spans="1:6" ht="12.75" x14ac:dyDescent="0.2">
      <c r="A819" s="986" t="s">
        <v>1053</v>
      </c>
      <c r="B819" s="902" t="s">
        <v>858</v>
      </c>
      <c r="C819" s="905" t="b">
        <v>0</v>
      </c>
      <c r="D819" s="824" t="s">
        <v>1671</v>
      </c>
      <c r="E819" s="825"/>
      <c r="F819" s="241" t="b">
        <v>0</v>
      </c>
    </row>
    <row r="820" spans="1:6" ht="12.75" x14ac:dyDescent="0.2">
      <c r="A820" s="986"/>
      <c r="B820" s="903"/>
      <c r="C820" s="887"/>
      <c r="D820" s="955" t="s">
        <v>1672</v>
      </c>
      <c r="E820" s="956"/>
      <c r="F820" s="221" t="b">
        <v>0</v>
      </c>
    </row>
    <row r="821" spans="1:6" ht="12.75" x14ac:dyDescent="0.2">
      <c r="A821" s="986"/>
      <c r="B821" s="903"/>
      <c r="C821" s="887"/>
      <c r="D821" s="860" t="s">
        <v>1673</v>
      </c>
      <c r="E821" s="861"/>
      <c r="F821" s="220" t="b">
        <v>0</v>
      </c>
    </row>
    <row r="822" spans="1:6" ht="12.75" x14ac:dyDescent="0.2">
      <c r="A822" s="986"/>
      <c r="B822" s="903"/>
      <c r="C822" s="887"/>
      <c r="D822" s="866" t="s">
        <v>1674</v>
      </c>
      <c r="E822" s="867"/>
      <c r="F822" s="223" t="b">
        <v>0</v>
      </c>
    </row>
    <row r="823" spans="1:6" ht="12.75" x14ac:dyDescent="0.2">
      <c r="A823" s="986"/>
      <c r="B823" s="903"/>
      <c r="C823" s="887"/>
      <c r="D823" s="860" t="s">
        <v>1675</v>
      </c>
      <c r="E823" s="861"/>
      <c r="F823" s="220" t="b">
        <v>0</v>
      </c>
    </row>
    <row r="824" spans="1:6" ht="12.75" x14ac:dyDescent="0.2">
      <c r="A824" s="986"/>
      <c r="B824" s="903"/>
      <c r="C824" s="887"/>
      <c r="D824" s="854" t="s">
        <v>1676</v>
      </c>
      <c r="E824" s="855"/>
      <c r="F824" s="221" t="b">
        <v>0</v>
      </c>
    </row>
    <row r="825" spans="1:6" ht="12.75" x14ac:dyDescent="0.2">
      <c r="A825" s="986"/>
      <c r="B825" s="903"/>
      <c r="C825" s="887"/>
      <c r="D825" s="858" t="s">
        <v>1677</v>
      </c>
      <c r="E825" s="859"/>
      <c r="F825" s="220" t="b">
        <v>0</v>
      </c>
    </row>
    <row r="826" spans="1:6" ht="12.75" x14ac:dyDescent="0.2">
      <c r="A826" s="986"/>
      <c r="B826" s="904"/>
      <c r="C826" s="906"/>
      <c r="D826" s="897" t="s">
        <v>1006</v>
      </c>
      <c r="E826" s="898"/>
      <c r="F826" s="221" t="b">
        <v>0</v>
      </c>
    </row>
    <row r="827" spans="1:6" ht="12.75" x14ac:dyDescent="0.2">
      <c r="A827" s="986" t="s">
        <v>1053</v>
      </c>
      <c r="B827" s="852" t="s">
        <v>876</v>
      </c>
      <c r="C827" s="837" t="b">
        <v>0</v>
      </c>
      <c r="D827" s="858" t="s">
        <v>1678</v>
      </c>
      <c r="E827" s="859"/>
      <c r="F827" s="220" t="b">
        <v>0</v>
      </c>
    </row>
    <row r="828" spans="1:6" ht="12.75" x14ac:dyDescent="0.2">
      <c r="A828" s="986"/>
      <c r="B828" s="853"/>
      <c r="C828" s="838"/>
      <c r="D828" s="870" t="s">
        <v>1679</v>
      </c>
      <c r="E828" s="871"/>
      <c r="F828" s="221" t="b">
        <v>0</v>
      </c>
    </row>
    <row r="829" spans="1:6" ht="12.75" x14ac:dyDescent="0.2">
      <c r="A829" s="986" t="s">
        <v>1053</v>
      </c>
      <c r="B829" s="902" t="s">
        <v>901</v>
      </c>
      <c r="C829" s="905" t="b">
        <v>0</v>
      </c>
      <c r="D829" s="1022" t="s">
        <v>1680</v>
      </c>
      <c r="E829" s="1023"/>
      <c r="F829" s="241" t="b">
        <v>0</v>
      </c>
    </row>
    <row r="830" spans="1:6" ht="12.75" x14ac:dyDescent="0.2">
      <c r="A830" s="986"/>
      <c r="B830" s="903"/>
      <c r="C830" s="887"/>
      <c r="D830" s="1024" t="s">
        <v>1681</v>
      </c>
      <c r="E830" s="1025"/>
      <c r="F830" s="221" t="b">
        <v>0</v>
      </c>
    </row>
    <row r="831" spans="1:6" ht="12.75" x14ac:dyDescent="0.2">
      <c r="A831" s="986"/>
      <c r="B831" s="903"/>
      <c r="C831" s="887"/>
      <c r="D831" s="860" t="s">
        <v>1682</v>
      </c>
      <c r="E831" s="861"/>
      <c r="F831" s="220" t="b">
        <v>0</v>
      </c>
    </row>
    <row r="832" spans="1:6" ht="12.75" x14ac:dyDescent="0.2">
      <c r="A832" s="986"/>
      <c r="B832" s="903"/>
      <c r="C832" s="887"/>
      <c r="D832" s="862" t="s">
        <v>1683</v>
      </c>
      <c r="E832" s="863"/>
      <c r="F832" s="221" t="b">
        <v>0</v>
      </c>
    </row>
    <row r="833" spans="1:6" ht="12.75" x14ac:dyDescent="0.2">
      <c r="A833" s="986"/>
      <c r="B833" s="903"/>
      <c r="C833" s="887"/>
      <c r="D833" s="860" t="s">
        <v>1684</v>
      </c>
      <c r="E833" s="861"/>
      <c r="F833" s="220" t="b">
        <v>0</v>
      </c>
    </row>
    <row r="834" spans="1:6" ht="12.75" x14ac:dyDescent="0.2">
      <c r="A834" s="986"/>
      <c r="B834" s="903"/>
      <c r="C834" s="887"/>
      <c r="D834" s="862" t="s">
        <v>1685</v>
      </c>
      <c r="E834" s="863"/>
      <c r="F834" s="221" t="b">
        <v>0</v>
      </c>
    </row>
    <row r="835" spans="1:6" ht="12.75" x14ac:dyDescent="0.2">
      <c r="A835" s="986"/>
      <c r="B835" s="903"/>
      <c r="C835" s="887"/>
      <c r="D835" s="908" t="s">
        <v>1686</v>
      </c>
      <c r="E835" s="909"/>
      <c r="F835" s="220" t="b">
        <v>0</v>
      </c>
    </row>
    <row r="836" spans="1:6" ht="12.75" x14ac:dyDescent="0.2">
      <c r="A836" s="986"/>
      <c r="B836" s="903"/>
      <c r="C836" s="887"/>
      <c r="D836" s="854" t="s">
        <v>1687</v>
      </c>
      <c r="E836" s="855"/>
      <c r="F836" s="221" t="b">
        <v>0</v>
      </c>
    </row>
    <row r="837" spans="1:6" ht="12.75" x14ac:dyDescent="0.2">
      <c r="A837" s="986"/>
      <c r="B837" s="903"/>
      <c r="C837" s="887"/>
      <c r="D837" s="858" t="s">
        <v>1000</v>
      </c>
      <c r="E837" s="859"/>
      <c r="F837" s="220" t="b">
        <v>0</v>
      </c>
    </row>
    <row r="838" spans="1:6" ht="12.75" x14ac:dyDescent="0.2">
      <c r="A838" s="986"/>
      <c r="B838" s="903"/>
      <c r="C838" s="887"/>
      <c r="D838" s="854" t="s">
        <v>1688</v>
      </c>
      <c r="E838" s="855"/>
      <c r="F838" s="221" t="b">
        <v>0</v>
      </c>
    </row>
    <row r="839" spans="1:6" ht="12.75" x14ac:dyDescent="0.2">
      <c r="A839" s="986"/>
      <c r="B839" s="903"/>
      <c r="C839" s="887"/>
      <c r="D839" s="858" t="s">
        <v>1689</v>
      </c>
      <c r="E839" s="859"/>
      <c r="F839" s="220" t="b">
        <v>0</v>
      </c>
    </row>
    <row r="840" spans="1:6" ht="12.75" x14ac:dyDescent="0.2">
      <c r="A840" s="986"/>
      <c r="B840" s="903"/>
      <c r="C840" s="887"/>
      <c r="D840" s="862" t="s">
        <v>1690</v>
      </c>
      <c r="E840" s="863"/>
      <c r="F840" s="221" t="b">
        <v>0</v>
      </c>
    </row>
    <row r="841" spans="1:6" ht="12.75" x14ac:dyDescent="0.2">
      <c r="A841" s="986"/>
      <c r="B841" s="904"/>
      <c r="C841" s="906"/>
      <c r="D841" s="876" t="s">
        <v>1691</v>
      </c>
      <c r="E841" s="877"/>
      <c r="F841" s="242" t="b">
        <v>0</v>
      </c>
    </row>
    <row r="842" spans="1:6" ht="12.75" x14ac:dyDescent="0.2">
      <c r="A842" s="306" t="s">
        <v>1053</v>
      </c>
      <c r="B842" s="226" t="s">
        <v>906</v>
      </c>
      <c r="C842" s="8" t="b">
        <v>0</v>
      </c>
      <c r="D842" s="1018"/>
      <c r="E842" s="1019"/>
      <c r="F842" s="221"/>
    </row>
    <row r="843" spans="1:6" ht="12.75" x14ac:dyDescent="0.2">
      <c r="A843" s="986" t="s">
        <v>1053</v>
      </c>
      <c r="B843" s="902" t="s">
        <v>922</v>
      </c>
      <c r="C843" s="905" t="b">
        <v>0</v>
      </c>
      <c r="D843" s="839" t="s">
        <v>1692</v>
      </c>
      <c r="E843" s="840"/>
      <c r="F843" s="241" t="b">
        <v>0</v>
      </c>
    </row>
    <row r="844" spans="1:6" ht="12.75" x14ac:dyDescent="0.2">
      <c r="A844" s="986"/>
      <c r="B844" s="903"/>
      <c r="C844" s="887"/>
      <c r="D844" s="1020" t="s">
        <v>1693</v>
      </c>
      <c r="E844" s="1021"/>
      <c r="F844" s="223" t="b">
        <v>0</v>
      </c>
    </row>
    <row r="845" spans="1:6" ht="12.75" x14ac:dyDescent="0.2">
      <c r="A845" s="986"/>
      <c r="B845" s="903"/>
      <c r="C845" s="887"/>
      <c r="D845" s="858" t="s">
        <v>1694</v>
      </c>
      <c r="E845" s="859"/>
      <c r="F845" s="220" t="b">
        <v>0</v>
      </c>
    </row>
    <row r="846" spans="1:6" ht="12.75" x14ac:dyDescent="0.2">
      <c r="A846" s="986"/>
      <c r="B846" s="903"/>
      <c r="C846" s="887"/>
      <c r="D846" s="862" t="s">
        <v>1695</v>
      </c>
      <c r="E846" s="863"/>
      <c r="F846" s="223" t="b">
        <v>0</v>
      </c>
    </row>
    <row r="847" spans="1:6" ht="12.75" x14ac:dyDescent="0.2">
      <c r="A847" s="986"/>
      <c r="B847" s="904"/>
      <c r="C847" s="906"/>
      <c r="D847" s="850" t="s">
        <v>1696</v>
      </c>
      <c r="E847" s="851"/>
      <c r="F847" s="229" t="b">
        <v>0</v>
      </c>
    </row>
    <row r="848" spans="1:6" ht="12.75" x14ac:dyDescent="0.2">
      <c r="A848" s="986" t="s">
        <v>1053</v>
      </c>
      <c r="B848" s="902" t="s">
        <v>3757</v>
      </c>
      <c r="C848" s="905" t="b">
        <v>0</v>
      </c>
      <c r="D848" s="900" t="s">
        <v>1697</v>
      </c>
      <c r="E848" s="901"/>
      <c r="F848" s="219" t="b">
        <v>0</v>
      </c>
    </row>
    <row r="849" spans="1:6" ht="12.75" x14ac:dyDescent="0.2">
      <c r="A849" s="986"/>
      <c r="B849" s="903"/>
      <c r="C849" s="887"/>
      <c r="D849" s="858" t="s">
        <v>1698</v>
      </c>
      <c r="E849" s="859"/>
      <c r="F849" s="220" t="b">
        <v>0</v>
      </c>
    </row>
    <row r="850" spans="1:6" ht="12.75" x14ac:dyDescent="0.2">
      <c r="A850" s="986"/>
      <c r="B850" s="903"/>
      <c r="C850" s="887"/>
      <c r="D850" s="939" t="s">
        <v>1699</v>
      </c>
      <c r="E850" s="940"/>
      <c r="F850" s="221" t="b">
        <v>0</v>
      </c>
    </row>
    <row r="851" spans="1:6" ht="12.75" x14ac:dyDescent="0.2">
      <c r="A851" s="306" t="s">
        <v>1053</v>
      </c>
      <c r="B851" s="250" t="s">
        <v>926</v>
      </c>
      <c r="C851" s="271" t="b">
        <v>0</v>
      </c>
      <c r="D851" s="858" t="s">
        <v>1700</v>
      </c>
      <c r="E851" s="859"/>
      <c r="F851" s="220" t="b">
        <v>0</v>
      </c>
    </row>
    <row r="852" spans="1:6" ht="12.75" x14ac:dyDescent="0.2">
      <c r="A852" s="306" t="s">
        <v>1053</v>
      </c>
      <c r="B852" s="311" t="s">
        <v>819</v>
      </c>
      <c r="C852" s="245" t="b">
        <v>0</v>
      </c>
      <c r="D852" s="870" t="s">
        <v>1701</v>
      </c>
      <c r="E852" s="871"/>
      <c r="F852" s="233" t="b">
        <v>0</v>
      </c>
    </row>
    <row r="853" spans="1:6" ht="12.75" x14ac:dyDescent="0.2">
      <c r="A853" s="986" t="s">
        <v>1053</v>
      </c>
      <c r="B853" s="914" t="s">
        <v>896</v>
      </c>
      <c r="C853" s="905" t="b">
        <v>0</v>
      </c>
      <c r="D853" s="839" t="s">
        <v>1702</v>
      </c>
      <c r="E853" s="840"/>
      <c r="F853" s="222" t="b">
        <v>0</v>
      </c>
    </row>
    <row r="854" spans="1:6" ht="12.75" x14ac:dyDescent="0.2">
      <c r="A854" s="986"/>
      <c r="B854" s="886"/>
      <c r="C854" s="887"/>
      <c r="D854" s="1024" t="s">
        <v>1703</v>
      </c>
      <c r="E854" s="1025"/>
      <c r="F854" s="223" t="b">
        <v>0</v>
      </c>
    </row>
    <row r="855" spans="1:6" ht="12.75" x14ac:dyDescent="0.2">
      <c r="A855" s="986"/>
      <c r="B855" s="886"/>
      <c r="C855" s="887"/>
      <c r="D855" s="1028" t="s">
        <v>1704</v>
      </c>
      <c r="E855" s="1029"/>
      <c r="F855" s="222" t="b">
        <v>0</v>
      </c>
    </row>
    <row r="856" spans="1:6" ht="12.75" x14ac:dyDescent="0.2">
      <c r="A856" s="986"/>
      <c r="B856" s="886"/>
      <c r="C856" s="887"/>
      <c r="D856" s="1024" t="s">
        <v>1705</v>
      </c>
      <c r="E856" s="1025"/>
      <c r="F856" s="223" t="b">
        <v>0</v>
      </c>
    </row>
    <row r="857" spans="1:6" ht="12.75" x14ac:dyDescent="0.2">
      <c r="A857" s="986" t="s">
        <v>1053</v>
      </c>
      <c r="B857" s="886" t="s">
        <v>918</v>
      </c>
      <c r="C857" s="887" t="b">
        <v>0</v>
      </c>
      <c r="D857" s="858" t="s">
        <v>1706</v>
      </c>
      <c r="E857" s="859"/>
      <c r="F857" s="220" t="b">
        <v>0</v>
      </c>
    </row>
    <row r="858" spans="1:6" ht="12.75" x14ac:dyDescent="0.2">
      <c r="A858" s="986"/>
      <c r="B858" s="924"/>
      <c r="C858" s="906"/>
      <c r="D858" s="874" t="s">
        <v>1707</v>
      </c>
      <c r="E858" s="875"/>
      <c r="F858" s="233" t="b">
        <v>0</v>
      </c>
    </row>
    <row r="859" spans="1:6" ht="12.75" x14ac:dyDescent="0.2">
      <c r="A859" s="986" t="s">
        <v>1053</v>
      </c>
      <c r="B859" s="914" t="s">
        <v>929</v>
      </c>
      <c r="C859" s="905" t="b">
        <v>0</v>
      </c>
      <c r="D859" s="839" t="s">
        <v>1708</v>
      </c>
      <c r="E859" s="840"/>
      <c r="F859" s="220" t="b">
        <v>0</v>
      </c>
    </row>
    <row r="860" spans="1:6" ht="12.75" x14ac:dyDescent="0.2">
      <c r="A860" s="986"/>
      <c r="B860" s="886"/>
      <c r="C860" s="887"/>
      <c r="D860" s="854" t="s">
        <v>1709</v>
      </c>
      <c r="E860" s="855"/>
      <c r="F860" s="221" t="b">
        <v>0</v>
      </c>
    </row>
    <row r="861" spans="1:6" ht="12.75" x14ac:dyDescent="0.2">
      <c r="A861" s="986"/>
      <c r="B861" s="886"/>
      <c r="C861" s="887"/>
      <c r="D861" s="860" t="s">
        <v>1710</v>
      </c>
      <c r="E861" s="861"/>
      <c r="F861" s="220" t="b">
        <v>0</v>
      </c>
    </row>
    <row r="862" spans="1:6" ht="12.75" x14ac:dyDescent="0.2">
      <c r="A862" s="986"/>
      <c r="B862" s="924"/>
      <c r="C862" s="906"/>
      <c r="D862" s="874" t="s">
        <v>1711</v>
      </c>
      <c r="E862" s="875"/>
      <c r="F862" s="233" t="b">
        <v>0</v>
      </c>
    </row>
    <row r="863" spans="1:6" ht="12.75" x14ac:dyDescent="0.2">
      <c r="A863" s="306" t="s">
        <v>1053</v>
      </c>
      <c r="B863" s="226" t="s">
        <v>906</v>
      </c>
      <c r="C863" s="8" t="b">
        <v>0</v>
      </c>
      <c r="D863" s="1016"/>
      <c r="E863" s="1017"/>
      <c r="F863" s="220"/>
    </row>
    <row r="864" spans="1:6" ht="12.75" x14ac:dyDescent="0.2">
      <c r="A864" s="986" t="s">
        <v>1053</v>
      </c>
      <c r="B864" s="902" t="s">
        <v>922</v>
      </c>
      <c r="C864" s="905" t="b">
        <v>0</v>
      </c>
      <c r="D864" s="900" t="s">
        <v>1692</v>
      </c>
      <c r="E864" s="901"/>
      <c r="F864" s="219" t="b">
        <v>0</v>
      </c>
    </row>
    <row r="865" spans="1:6" ht="12.75" x14ac:dyDescent="0.2">
      <c r="A865" s="986"/>
      <c r="B865" s="903"/>
      <c r="C865" s="887"/>
      <c r="D865" s="1030" t="s">
        <v>1712</v>
      </c>
      <c r="E865" s="1031"/>
      <c r="F865" s="222" t="b">
        <v>0</v>
      </c>
    </row>
    <row r="866" spans="1:6" ht="12.75" x14ac:dyDescent="0.2">
      <c r="A866" s="986"/>
      <c r="B866" s="903"/>
      <c r="C866" s="887"/>
      <c r="D866" s="854" t="s">
        <v>1694</v>
      </c>
      <c r="E866" s="855"/>
      <c r="F866" s="221" t="b">
        <v>0</v>
      </c>
    </row>
    <row r="867" spans="1:6" ht="12.75" x14ac:dyDescent="0.2">
      <c r="A867" s="986"/>
      <c r="B867" s="903"/>
      <c r="C867" s="887"/>
      <c r="D867" s="862" t="s">
        <v>1695</v>
      </c>
      <c r="E867" s="863"/>
      <c r="F867" s="223" t="b">
        <v>0</v>
      </c>
    </row>
    <row r="868" spans="1:6" ht="12.75" x14ac:dyDescent="0.2">
      <c r="A868" s="986"/>
      <c r="B868" s="904"/>
      <c r="C868" s="906"/>
      <c r="D868" s="850" t="s">
        <v>1696</v>
      </c>
      <c r="E868" s="851"/>
      <c r="F868" s="229" t="b">
        <v>0</v>
      </c>
    </row>
    <row r="869" spans="1:6" ht="12.75" x14ac:dyDescent="0.2">
      <c r="A869" s="986" t="s">
        <v>1053</v>
      </c>
      <c r="B869" s="914" t="s">
        <v>896</v>
      </c>
      <c r="C869" s="905" t="b">
        <v>0</v>
      </c>
      <c r="D869" s="900" t="s">
        <v>1702</v>
      </c>
      <c r="E869" s="901"/>
      <c r="F869" s="223" t="b">
        <v>0</v>
      </c>
    </row>
    <row r="870" spans="1:6" ht="12.75" x14ac:dyDescent="0.2">
      <c r="A870" s="986"/>
      <c r="B870" s="886"/>
      <c r="C870" s="887"/>
      <c r="D870" s="984" t="s">
        <v>1703</v>
      </c>
      <c r="E870" s="985"/>
      <c r="F870" s="222" t="b">
        <v>0</v>
      </c>
    </row>
    <row r="871" spans="1:6" ht="12.75" x14ac:dyDescent="0.2">
      <c r="A871" s="986"/>
      <c r="B871" s="886"/>
      <c r="C871" s="887"/>
      <c r="D871" s="955" t="s">
        <v>1704</v>
      </c>
      <c r="E871" s="956"/>
      <c r="F871" s="223" t="b">
        <v>0</v>
      </c>
    </row>
    <row r="872" spans="1:6" ht="12.75" x14ac:dyDescent="0.2">
      <c r="A872" s="986"/>
      <c r="B872" s="886"/>
      <c r="C872" s="887"/>
      <c r="D872" s="984" t="s">
        <v>1705</v>
      </c>
      <c r="E872" s="985"/>
      <c r="F872" s="222" t="b">
        <v>0</v>
      </c>
    </row>
    <row r="873" spans="1:6" ht="12.75" x14ac:dyDescent="0.2">
      <c r="A873" s="986" t="s">
        <v>1053</v>
      </c>
      <c r="B873" s="835" t="s">
        <v>915</v>
      </c>
      <c r="C873" s="836" t="b">
        <v>0</v>
      </c>
      <c r="D873" s="858" t="s">
        <v>941</v>
      </c>
      <c r="E873" s="859"/>
      <c r="F873" s="220" t="b">
        <v>0</v>
      </c>
    </row>
    <row r="874" spans="1:6" ht="12.75" x14ac:dyDescent="0.2">
      <c r="A874" s="986"/>
      <c r="B874" s="835"/>
      <c r="C874" s="836"/>
      <c r="D874" s="862" t="s">
        <v>1713</v>
      </c>
      <c r="E874" s="863"/>
      <c r="F874" s="221" t="b">
        <v>0</v>
      </c>
    </row>
    <row r="875" spans="1:6" ht="12.75" x14ac:dyDescent="0.2">
      <c r="A875" s="986" t="s">
        <v>1053</v>
      </c>
      <c r="B875" s="967" t="s">
        <v>892</v>
      </c>
      <c r="C875" s="836" t="b">
        <v>0</v>
      </c>
      <c r="D875" s="858" t="s">
        <v>1714</v>
      </c>
      <c r="E875" s="859"/>
      <c r="F875" s="220" t="b">
        <v>0</v>
      </c>
    </row>
    <row r="876" spans="1:6" ht="12.75" x14ac:dyDescent="0.2">
      <c r="A876" s="986"/>
      <c r="B876" s="967"/>
      <c r="C876" s="836"/>
      <c r="D876" s="854" t="s">
        <v>1715</v>
      </c>
      <c r="E876" s="855"/>
      <c r="F876" s="221" t="b">
        <v>0</v>
      </c>
    </row>
    <row r="877" spans="1:6" ht="12.75" x14ac:dyDescent="0.2">
      <c r="A877" s="986"/>
      <c r="B877" s="967"/>
      <c r="C877" s="836"/>
      <c r="D877" s="858" t="s">
        <v>1716</v>
      </c>
      <c r="E877" s="859"/>
      <c r="F877" s="220" t="b">
        <v>0</v>
      </c>
    </row>
    <row r="878" spans="1:6" ht="12.75" x14ac:dyDescent="0.2">
      <c r="A878" s="986" t="s">
        <v>1053</v>
      </c>
      <c r="B878" s="835" t="s">
        <v>887</v>
      </c>
      <c r="C878" s="836" t="b">
        <v>0</v>
      </c>
      <c r="D878" s="862" t="s">
        <v>1717</v>
      </c>
      <c r="E878" s="863"/>
      <c r="F878" s="221" t="b">
        <v>0</v>
      </c>
    </row>
    <row r="879" spans="1:6" ht="12.75" x14ac:dyDescent="0.2">
      <c r="A879" s="986"/>
      <c r="B879" s="835"/>
      <c r="C879" s="836"/>
      <c r="D879" s="959" t="s">
        <v>1718</v>
      </c>
      <c r="E879" s="960"/>
      <c r="F879" s="220" t="b">
        <v>0</v>
      </c>
    </row>
    <row r="880" spans="1:6" ht="12.75" x14ac:dyDescent="0.2">
      <c r="A880" s="306" t="s">
        <v>1053</v>
      </c>
      <c r="B880" s="250" t="s">
        <v>814</v>
      </c>
      <c r="C880" s="125" t="b">
        <v>0</v>
      </c>
      <c r="D880" s="862" t="s">
        <v>1719</v>
      </c>
      <c r="E880" s="863"/>
      <c r="F880" s="221" t="b">
        <v>0</v>
      </c>
    </row>
    <row r="881" spans="1:6" ht="12.75" x14ac:dyDescent="0.2">
      <c r="A881" s="306" t="s">
        <v>1053</v>
      </c>
      <c r="B881" s="250" t="s">
        <v>839</v>
      </c>
      <c r="C881" s="125" t="b">
        <v>0</v>
      </c>
      <c r="D881" s="858" t="s">
        <v>988</v>
      </c>
      <c r="E881" s="859"/>
      <c r="F881" s="220" t="b">
        <v>0</v>
      </c>
    </row>
    <row r="882" spans="1:6" ht="12.75" x14ac:dyDescent="0.2">
      <c r="A882" s="306" t="s">
        <v>1053</v>
      </c>
      <c r="B882" s="250" t="s">
        <v>853</v>
      </c>
      <c r="C882" s="125" t="b">
        <v>0</v>
      </c>
      <c r="D882" s="862" t="s">
        <v>1720</v>
      </c>
      <c r="E882" s="863"/>
      <c r="F882" s="221" t="b">
        <v>0</v>
      </c>
    </row>
    <row r="883" spans="1:6" ht="12.75" x14ac:dyDescent="0.2">
      <c r="A883" s="306" t="s">
        <v>1053</v>
      </c>
      <c r="B883" s="250" t="s">
        <v>865</v>
      </c>
      <c r="C883" s="125" t="b">
        <v>0</v>
      </c>
      <c r="D883" s="858"/>
      <c r="E883" s="859"/>
      <c r="F883" s="882"/>
    </row>
    <row r="884" spans="1:6" ht="12.75" x14ac:dyDescent="0.2">
      <c r="A884" s="306" t="s">
        <v>1053</v>
      </c>
      <c r="B884" s="250" t="s">
        <v>871</v>
      </c>
      <c r="C884" s="125" t="b">
        <v>0</v>
      </c>
      <c r="D884" s="858"/>
      <c r="E884" s="859"/>
      <c r="F884" s="882"/>
    </row>
    <row r="885" spans="1:6" ht="12.75" x14ac:dyDescent="0.2">
      <c r="A885" s="306" t="s">
        <v>1053</v>
      </c>
      <c r="B885" s="250" t="s">
        <v>859</v>
      </c>
      <c r="C885" s="125" t="b">
        <v>0</v>
      </c>
      <c r="D885" s="858"/>
      <c r="E885" s="859"/>
      <c r="F885" s="882"/>
    </row>
    <row r="886" spans="1:6" ht="12.75" x14ac:dyDescent="0.2">
      <c r="A886" s="306" t="s">
        <v>1053</v>
      </c>
      <c r="B886" s="250" t="s">
        <v>846</v>
      </c>
      <c r="C886" s="125" t="b">
        <v>0</v>
      </c>
      <c r="D886" s="858"/>
      <c r="E886" s="859"/>
      <c r="F886" s="882"/>
    </row>
    <row r="887" spans="1:6" ht="12.75" x14ac:dyDescent="0.2">
      <c r="A887" s="306" t="s">
        <v>1053</v>
      </c>
      <c r="B887" s="250" t="s">
        <v>902</v>
      </c>
      <c r="C887" s="125" t="b">
        <v>0</v>
      </c>
      <c r="D887" s="858"/>
      <c r="E887" s="859"/>
      <c r="F887" s="882"/>
    </row>
    <row r="888" spans="1:6" ht="12.75" x14ac:dyDescent="0.2">
      <c r="A888" s="306" t="s">
        <v>1053</v>
      </c>
      <c r="B888" s="250" t="s">
        <v>933</v>
      </c>
      <c r="C888" s="125" t="b">
        <v>0</v>
      </c>
      <c r="D888" s="858"/>
      <c r="E888" s="859"/>
      <c r="F888" s="882"/>
    </row>
    <row r="889" spans="1:6" ht="12.75" x14ac:dyDescent="0.2">
      <c r="A889" s="986" t="s">
        <v>1053</v>
      </c>
      <c r="B889" s="835" t="s">
        <v>907</v>
      </c>
      <c r="C889" s="836" t="b">
        <v>0</v>
      </c>
      <c r="D889" s="862" t="s">
        <v>1721</v>
      </c>
      <c r="E889" s="863"/>
      <c r="F889" s="221" t="b">
        <v>0</v>
      </c>
    </row>
    <row r="890" spans="1:6" ht="12.75" x14ac:dyDescent="0.2">
      <c r="A890" s="986"/>
      <c r="B890" s="835"/>
      <c r="C890" s="836"/>
      <c r="D890" s="860" t="s">
        <v>1722</v>
      </c>
      <c r="E890" s="861"/>
      <c r="F890" s="220" t="b">
        <v>0</v>
      </c>
    </row>
    <row r="891" spans="1:6" ht="12.75" x14ac:dyDescent="0.2">
      <c r="A891" s="306" t="s">
        <v>1053</v>
      </c>
      <c r="B891" s="312" t="s">
        <v>897</v>
      </c>
      <c r="C891" s="296" t="b">
        <v>0</v>
      </c>
      <c r="D891" s="874" t="s">
        <v>1723</v>
      </c>
      <c r="E891" s="875"/>
      <c r="F891" s="233" t="b">
        <v>0</v>
      </c>
    </row>
    <row r="892" spans="1:6" ht="12.75" x14ac:dyDescent="0.2">
      <c r="A892" s="986" t="s">
        <v>1053</v>
      </c>
      <c r="B892" s="829" t="s">
        <v>815</v>
      </c>
      <c r="C892" s="832" t="b">
        <v>0</v>
      </c>
      <c r="D892" s="872" t="s">
        <v>1724</v>
      </c>
      <c r="E892" s="873"/>
      <c r="F892" s="220" t="b">
        <v>0</v>
      </c>
    </row>
    <row r="893" spans="1:6" ht="12.75" x14ac:dyDescent="0.2">
      <c r="A893" s="986"/>
      <c r="B893" s="830"/>
      <c r="C893" s="833"/>
      <c r="D893" s="854" t="s">
        <v>953</v>
      </c>
      <c r="E893" s="855"/>
      <c r="F893" s="221" t="b">
        <v>0</v>
      </c>
    </row>
    <row r="894" spans="1:6" ht="12.75" x14ac:dyDescent="0.2">
      <c r="A894" s="986"/>
      <c r="B894" s="830"/>
      <c r="C894" s="833"/>
      <c r="D894" s="858" t="s">
        <v>1725</v>
      </c>
      <c r="E894" s="859"/>
      <c r="F894" s="220" t="b">
        <v>0</v>
      </c>
    </row>
    <row r="895" spans="1:6" ht="12.75" x14ac:dyDescent="0.2">
      <c r="A895" s="306" t="s">
        <v>1053</v>
      </c>
      <c r="B895" s="232" t="s">
        <v>877</v>
      </c>
      <c r="C895" s="97" t="b">
        <v>0</v>
      </c>
      <c r="D895" s="862" t="s">
        <v>1726</v>
      </c>
      <c r="E895" s="863"/>
      <c r="F895" s="221" t="b">
        <v>0</v>
      </c>
    </row>
    <row r="896" spans="1:6" ht="12.75" x14ac:dyDescent="0.2">
      <c r="A896" s="306" t="s">
        <v>1053</v>
      </c>
      <c r="B896" s="232" t="s">
        <v>854</v>
      </c>
      <c r="C896" s="97" t="b">
        <v>0</v>
      </c>
      <c r="D896" s="868" t="s">
        <v>1727</v>
      </c>
      <c r="E896" s="869"/>
      <c r="F896" s="220" t="b">
        <v>0</v>
      </c>
    </row>
    <row r="897" spans="1:6" ht="12.75" x14ac:dyDescent="0.2">
      <c r="A897" s="306" t="s">
        <v>1053</v>
      </c>
      <c r="B897" s="232" t="s">
        <v>860</v>
      </c>
      <c r="C897" s="97" t="b">
        <v>0</v>
      </c>
      <c r="D897" s="862" t="s">
        <v>1728</v>
      </c>
      <c r="E897" s="863"/>
      <c r="F897" s="221" t="b">
        <v>0</v>
      </c>
    </row>
    <row r="898" spans="1:6" ht="12.75" x14ac:dyDescent="0.2">
      <c r="A898" s="306" t="s">
        <v>1053</v>
      </c>
      <c r="B898" s="313" t="s">
        <v>872</v>
      </c>
      <c r="C898" s="97" t="b">
        <v>0</v>
      </c>
      <c r="D898" s="858"/>
      <c r="E898" s="859"/>
      <c r="F898" s="220"/>
    </row>
    <row r="899" spans="1:6" ht="12.75" x14ac:dyDescent="0.2">
      <c r="A899" s="306" t="s">
        <v>1053</v>
      </c>
      <c r="B899" s="232" t="s">
        <v>866</v>
      </c>
      <c r="C899" s="97" t="b">
        <v>0</v>
      </c>
      <c r="D899" s="870"/>
      <c r="E899" s="871"/>
      <c r="F899" s="221"/>
    </row>
    <row r="900" spans="1:6" ht="12.75" x14ac:dyDescent="0.2">
      <c r="A900" s="986" t="s">
        <v>1053</v>
      </c>
      <c r="B900" s="979" t="s">
        <v>832</v>
      </c>
      <c r="C900" s="832" t="b">
        <v>0</v>
      </c>
      <c r="D900" s="824" t="s">
        <v>1729</v>
      </c>
      <c r="E900" s="825"/>
      <c r="F900" s="241" t="b">
        <v>0</v>
      </c>
    </row>
    <row r="901" spans="1:6" ht="12.75" x14ac:dyDescent="0.2">
      <c r="A901" s="986"/>
      <c r="B901" s="980"/>
      <c r="C901" s="833"/>
      <c r="D901" s="854" t="s">
        <v>966</v>
      </c>
      <c r="E901" s="855"/>
      <c r="F901" s="221" t="b">
        <v>0</v>
      </c>
    </row>
    <row r="902" spans="1:6" ht="12.75" x14ac:dyDescent="0.2">
      <c r="A902" s="986"/>
      <c r="B902" s="980"/>
      <c r="C902" s="833"/>
      <c r="D902" s="860" t="s">
        <v>1730</v>
      </c>
      <c r="E902" s="861"/>
      <c r="F902" s="220" t="b">
        <v>0</v>
      </c>
    </row>
    <row r="903" spans="1:6" ht="12.75" x14ac:dyDescent="0.2">
      <c r="A903" s="986"/>
      <c r="B903" s="980"/>
      <c r="C903" s="833"/>
      <c r="D903" s="854" t="s">
        <v>1731</v>
      </c>
      <c r="E903" s="855"/>
      <c r="F903" s="221" t="b">
        <v>0</v>
      </c>
    </row>
    <row r="904" spans="1:6" ht="12.75" x14ac:dyDescent="0.2">
      <c r="A904" s="986"/>
      <c r="B904" s="980"/>
      <c r="C904" s="833"/>
      <c r="D904" s="860" t="s">
        <v>1732</v>
      </c>
      <c r="E904" s="861"/>
      <c r="F904" s="220" t="b">
        <v>0</v>
      </c>
    </row>
    <row r="905" spans="1:6" ht="12.75" x14ac:dyDescent="0.2">
      <c r="A905" s="986"/>
      <c r="B905" s="980"/>
      <c r="C905" s="833"/>
      <c r="D905" s="854" t="s">
        <v>1733</v>
      </c>
      <c r="E905" s="855"/>
      <c r="F905" s="221" t="b">
        <v>0</v>
      </c>
    </row>
    <row r="906" spans="1:6" ht="12.75" x14ac:dyDescent="0.2">
      <c r="A906" s="986"/>
      <c r="B906" s="980"/>
      <c r="C906" s="833"/>
      <c r="D906" s="860" t="s">
        <v>1734</v>
      </c>
      <c r="E906" s="861"/>
      <c r="F906" s="220" t="b">
        <v>0</v>
      </c>
    </row>
    <row r="907" spans="1:6" ht="12.75" x14ac:dyDescent="0.2">
      <c r="A907" s="986"/>
      <c r="B907" s="981"/>
      <c r="C907" s="834"/>
      <c r="D907" s="874" t="s">
        <v>1735</v>
      </c>
      <c r="E907" s="875"/>
      <c r="F907" s="233" t="b">
        <v>0</v>
      </c>
    </row>
    <row r="908" spans="1:6" ht="12.75" x14ac:dyDescent="0.2">
      <c r="A908" s="306" t="s">
        <v>1053</v>
      </c>
      <c r="B908" s="232" t="s">
        <v>840</v>
      </c>
      <c r="C908" s="97" t="b">
        <v>0</v>
      </c>
      <c r="D908" s="839" t="s">
        <v>1736</v>
      </c>
      <c r="E908" s="840"/>
      <c r="F908" s="220" t="b">
        <v>0</v>
      </c>
    </row>
    <row r="909" spans="1:6" ht="12.75" x14ac:dyDescent="0.2">
      <c r="A909" s="306" t="s">
        <v>1053</v>
      </c>
      <c r="B909" s="274" t="s">
        <v>847</v>
      </c>
      <c r="C909" s="275" t="b">
        <v>0</v>
      </c>
      <c r="D909" s="870" t="s">
        <v>1737</v>
      </c>
      <c r="E909" s="871"/>
      <c r="F909" s="233" t="b">
        <v>0</v>
      </c>
    </row>
    <row r="910" spans="1:6" ht="12.75" x14ac:dyDescent="0.2">
      <c r="A910" s="306" t="s">
        <v>1053</v>
      </c>
      <c r="B910" s="234" t="s">
        <v>841</v>
      </c>
      <c r="C910" s="235" t="b">
        <v>0</v>
      </c>
      <c r="D910" s="872" t="s">
        <v>1738</v>
      </c>
      <c r="E910" s="873"/>
      <c r="F910" s="220" t="b">
        <v>0</v>
      </c>
    </row>
    <row r="911" spans="1:6" ht="12.75" x14ac:dyDescent="0.2">
      <c r="A911" s="306" t="s">
        <v>1053</v>
      </c>
      <c r="B911" s="234" t="s">
        <v>848</v>
      </c>
      <c r="C911" s="235" t="b">
        <v>0</v>
      </c>
      <c r="D911" s="854"/>
      <c r="E911" s="855"/>
      <c r="F911" s="221"/>
    </row>
    <row r="912" spans="1:6" ht="12.75" x14ac:dyDescent="0.2">
      <c r="A912" s="306" t="s">
        <v>1053</v>
      </c>
      <c r="B912" s="234" t="s">
        <v>867</v>
      </c>
      <c r="C912" s="235" t="b">
        <v>0</v>
      </c>
      <c r="D912" s="858"/>
      <c r="E912" s="859"/>
      <c r="F912" s="220"/>
    </row>
    <row r="913" spans="1:6" ht="12.75" x14ac:dyDescent="0.2">
      <c r="A913" s="306" t="s">
        <v>1053</v>
      </c>
      <c r="B913" s="234" t="s">
        <v>878</v>
      </c>
      <c r="C913" s="235" t="b">
        <v>0</v>
      </c>
      <c r="D913" s="854"/>
      <c r="E913" s="855"/>
      <c r="F913" s="845"/>
    </row>
    <row r="914" spans="1:6" ht="12.75" x14ac:dyDescent="0.2">
      <c r="A914" s="306" t="s">
        <v>1053</v>
      </c>
      <c r="B914" s="234" t="s">
        <v>816</v>
      </c>
      <c r="C914" s="235" t="b">
        <v>0</v>
      </c>
      <c r="D914" s="854"/>
      <c r="E914" s="855"/>
      <c r="F914" s="845"/>
    </row>
    <row r="915" spans="1:6" ht="12.75" x14ac:dyDescent="0.2">
      <c r="A915" s="306" t="s">
        <v>1053</v>
      </c>
      <c r="B915" s="234" t="s">
        <v>825</v>
      </c>
      <c r="C915" s="235" t="b">
        <v>0</v>
      </c>
      <c r="D915" s="854"/>
      <c r="E915" s="855"/>
      <c r="F915" s="845"/>
    </row>
    <row r="916" spans="1:6" ht="12.75" x14ac:dyDescent="0.2">
      <c r="A916" s="306" t="s">
        <v>1053</v>
      </c>
      <c r="B916" s="234" t="s">
        <v>898</v>
      </c>
      <c r="C916" s="235" t="b">
        <v>0</v>
      </c>
      <c r="D916" s="854"/>
      <c r="E916" s="855"/>
      <c r="F916" s="845"/>
    </row>
    <row r="917" spans="1:6" ht="12.75" x14ac:dyDescent="0.2">
      <c r="A917" s="306" t="s">
        <v>1053</v>
      </c>
      <c r="B917" s="234" t="s">
        <v>833</v>
      </c>
      <c r="C917" s="235" t="b">
        <v>0</v>
      </c>
      <c r="D917" s="854"/>
      <c r="E917" s="855"/>
      <c r="F917" s="845"/>
    </row>
    <row r="918" spans="1:6" ht="12.75" x14ac:dyDescent="0.2">
      <c r="A918" s="306" t="s">
        <v>1053</v>
      </c>
      <c r="B918" s="234" t="s">
        <v>903</v>
      </c>
      <c r="C918" s="235" t="b">
        <v>0</v>
      </c>
      <c r="D918" s="854"/>
      <c r="E918" s="855"/>
      <c r="F918" s="845"/>
    </row>
    <row r="919" spans="1:6" ht="12.75" x14ac:dyDescent="0.2">
      <c r="A919" s="306" t="s">
        <v>1053</v>
      </c>
      <c r="B919" s="234" t="s">
        <v>873</v>
      </c>
      <c r="C919" s="235" t="b">
        <v>0</v>
      </c>
      <c r="D919" s="854"/>
      <c r="E919" s="855"/>
      <c r="F919" s="845"/>
    </row>
    <row r="920" spans="1:6" ht="12.75" x14ac:dyDescent="0.2">
      <c r="A920" s="986" t="s">
        <v>1053</v>
      </c>
      <c r="B920" s="977" t="s">
        <v>888</v>
      </c>
      <c r="C920" s="923" t="b">
        <v>0</v>
      </c>
      <c r="D920" s="860" t="s">
        <v>1739</v>
      </c>
      <c r="E920" s="861"/>
      <c r="F920" s="220" t="b">
        <v>0</v>
      </c>
    </row>
    <row r="921" spans="1:6" ht="12.75" x14ac:dyDescent="0.2">
      <c r="A921" s="986"/>
      <c r="B921" s="977"/>
      <c r="C921" s="923"/>
      <c r="D921" s="862" t="s">
        <v>1740</v>
      </c>
      <c r="E921" s="863"/>
      <c r="F921" s="221" t="b">
        <v>0</v>
      </c>
    </row>
    <row r="922" spans="1:6" ht="12.75" x14ac:dyDescent="0.2">
      <c r="A922" s="306" t="s">
        <v>1053</v>
      </c>
      <c r="B922" s="234" t="s">
        <v>893</v>
      </c>
      <c r="C922" s="235" t="b">
        <v>0</v>
      </c>
      <c r="D922" s="858"/>
      <c r="E922" s="859"/>
      <c r="F922" s="220"/>
    </row>
    <row r="923" spans="1:6" ht="12.75" x14ac:dyDescent="0.2">
      <c r="A923" s="306" t="s">
        <v>1053</v>
      </c>
      <c r="B923" s="234" t="s">
        <v>855</v>
      </c>
      <c r="C923" s="235" t="b">
        <v>0</v>
      </c>
      <c r="D923" s="870" t="s">
        <v>1741</v>
      </c>
      <c r="E923" s="871"/>
      <c r="F923" s="233" t="b">
        <v>0</v>
      </c>
    </row>
    <row r="924" spans="1:6" ht="12.75" x14ac:dyDescent="0.2">
      <c r="A924" s="986" t="s">
        <v>1053</v>
      </c>
      <c r="B924" s="982" t="s">
        <v>818</v>
      </c>
      <c r="C924" s="917" t="b">
        <v>0</v>
      </c>
      <c r="D924" s="839" t="s">
        <v>1742</v>
      </c>
      <c r="E924" s="840"/>
      <c r="F924" s="241" t="b">
        <v>0</v>
      </c>
    </row>
    <row r="925" spans="1:6" ht="12.75" x14ac:dyDescent="0.2">
      <c r="A925" s="986"/>
      <c r="B925" s="983"/>
      <c r="C925" s="918"/>
      <c r="D925" s="862" t="s">
        <v>1743</v>
      </c>
      <c r="E925" s="863"/>
      <c r="F925" s="221" t="b">
        <v>0</v>
      </c>
    </row>
    <row r="926" spans="1:6" ht="12.75" x14ac:dyDescent="0.2">
      <c r="A926" s="986" t="s">
        <v>1053</v>
      </c>
      <c r="B926" s="916" t="s">
        <v>827</v>
      </c>
      <c r="C926" s="918" t="b">
        <v>0</v>
      </c>
      <c r="D926" s="858" t="s">
        <v>1744</v>
      </c>
      <c r="E926" s="859"/>
      <c r="F926" s="220" t="b">
        <v>0</v>
      </c>
    </row>
    <row r="927" spans="1:6" ht="12.75" x14ac:dyDescent="0.2">
      <c r="A927" s="986"/>
      <c r="B927" s="916"/>
      <c r="C927" s="918"/>
      <c r="D927" s="862" t="s">
        <v>1745</v>
      </c>
      <c r="E927" s="863"/>
      <c r="F927" s="221" t="b">
        <v>0</v>
      </c>
    </row>
    <row r="928" spans="1:6" ht="12.75" x14ac:dyDescent="0.2">
      <c r="A928" s="986" t="s">
        <v>1053</v>
      </c>
      <c r="B928" s="916" t="s">
        <v>835</v>
      </c>
      <c r="C928" s="918" t="b">
        <v>0</v>
      </c>
      <c r="D928" s="984" t="s">
        <v>1746</v>
      </c>
      <c r="E928" s="985"/>
      <c r="F928" s="220" t="b">
        <v>0</v>
      </c>
    </row>
    <row r="929" spans="1:6" ht="12.75" x14ac:dyDescent="0.2">
      <c r="A929" s="986"/>
      <c r="B929" s="916"/>
      <c r="C929" s="918"/>
      <c r="D929" s="955" t="s">
        <v>1747</v>
      </c>
      <c r="E929" s="956"/>
      <c r="F929" s="221" t="b">
        <v>0</v>
      </c>
    </row>
    <row r="930" spans="1:6" ht="12.75" x14ac:dyDescent="0.2">
      <c r="A930" s="306" t="s">
        <v>1053</v>
      </c>
      <c r="B930" s="236" t="s">
        <v>842</v>
      </c>
      <c r="C930" s="237" t="b">
        <v>0</v>
      </c>
      <c r="D930" s="860" t="s">
        <v>1748</v>
      </c>
      <c r="E930" s="861"/>
      <c r="F930" s="220" t="b">
        <v>0</v>
      </c>
    </row>
    <row r="931" spans="1:6" ht="12.75" x14ac:dyDescent="0.2">
      <c r="A931" s="306" t="s">
        <v>1053</v>
      </c>
      <c r="B931" s="314" t="s">
        <v>849</v>
      </c>
      <c r="C931" s="315" t="b">
        <v>0</v>
      </c>
      <c r="D931" s="874" t="s">
        <v>1749</v>
      </c>
      <c r="E931" s="875"/>
      <c r="F931" s="233" t="b">
        <v>0</v>
      </c>
    </row>
    <row r="932" spans="1:6" ht="12.75" x14ac:dyDescent="0.2">
      <c r="A932" s="986" t="s">
        <v>1053</v>
      </c>
      <c r="B932" s="1032" t="s">
        <v>826</v>
      </c>
      <c r="C932" s="1000" t="b">
        <v>0</v>
      </c>
      <c r="D932" s="839" t="s">
        <v>1750</v>
      </c>
      <c r="E932" s="840"/>
      <c r="F932" s="220" t="b">
        <v>0</v>
      </c>
    </row>
    <row r="933" spans="1:6" ht="12.75" x14ac:dyDescent="0.2">
      <c r="A933" s="986"/>
      <c r="B933" s="1033"/>
      <c r="C933" s="1034"/>
      <c r="D933" s="870" t="s">
        <v>1751</v>
      </c>
      <c r="E933" s="871"/>
      <c r="F933" s="221" t="b">
        <v>0</v>
      </c>
    </row>
    <row r="934" spans="1:6" ht="12.75" x14ac:dyDescent="0.2">
      <c r="A934" s="986" t="s">
        <v>1053</v>
      </c>
      <c r="B934" s="1035" t="s">
        <v>834</v>
      </c>
      <c r="C934" s="1000" t="b">
        <v>0</v>
      </c>
      <c r="D934" s="839" t="s">
        <v>1752</v>
      </c>
      <c r="E934" s="840"/>
      <c r="F934" s="241" t="b">
        <v>0</v>
      </c>
    </row>
    <row r="935" spans="1:6" ht="12.75" x14ac:dyDescent="0.2">
      <c r="A935" s="986"/>
      <c r="B935" s="1036"/>
      <c r="C935" s="1034"/>
      <c r="D935" s="870" t="s">
        <v>1753</v>
      </c>
      <c r="E935" s="871"/>
      <c r="F935" s="233" t="b">
        <v>0</v>
      </c>
    </row>
  </sheetData>
  <mergeCells count="1344">
    <mergeCell ref="A529:A542"/>
    <mergeCell ref="A544:A545"/>
    <mergeCell ref="A547:A549"/>
    <mergeCell ref="D549:E549"/>
    <mergeCell ref="D550:E550"/>
    <mergeCell ref="D1:E1"/>
    <mergeCell ref="D540:E540"/>
    <mergeCell ref="D541:E541"/>
    <mergeCell ref="D543:E543"/>
    <mergeCell ref="D526:E526"/>
    <mergeCell ref="D527:E527"/>
    <mergeCell ref="D528:E528"/>
    <mergeCell ref="B529:B542"/>
    <mergeCell ref="C529:C542"/>
    <mergeCell ref="D529:E529"/>
    <mergeCell ref="D542:E542"/>
    <mergeCell ref="D530:E530"/>
    <mergeCell ref="D531:E531"/>
    <mergeCell ref="D532:E532"/>
    <mergeCell ref="D533:E533"/>
    <mergeCell ref="D534:E534"/>
    <mergeCell ref="D535:E535"/>
    <mergeCell ref="D536:E536"/>
    <mergeCell ref="D537:E537"/>
    <mergeCell ref="D538:E538"/>
    <mergeCell ref="D539:E539"/>
    <mergeCell ref="D412:E412"/>
    <mergeCell ref="D404:E404"/>
    <mergeCell ref="D405:E405"/>
    <mergeCell ref="D406:E406"/>
    <mergeCell ref="D407:E408"/>
    <mergeCell ref="B279:B281"/>
    <mergeCell ref="F407:F408"/>
    <mergeCell ref="D409:E409"/>
    <mergeCell ref="D410:E410"/>
    <mergeCell ref="D444:E444"/>
    <mergeCell ref="D445:E445"/>
    <mergeCell ref="D446:E446"/>
    <mergeCell ref="D437:E437"/>
    <mergeCell ref="D438:E438"/>
    <mergeCell ref="D439:E439"/>
    <mergeCell ref="D440:E440"/>
    <mergeCell ref="D441:E441"/>
    <mergeCell ref="D442:E442"/>
    <mergeCell ref="D443:E443"/>
    <mergeCell ref="A312:A314"/>
    <mergeCell ref="B312:B314"/>
    <mergeCell ref="C312:C314"/>
    <mergeCell ref="A319:A326"/>
    <mergeCell ref="B319:B326"/>
    <mergeCell ref="C319:C326"/>
    <mergeCell ref="A328:A329"/>
    <mergeCell ref="B379:B380"/>
    <mergeCell ref="C379:C380"/>
    <mergeCell ref="A374:A375"/>
    <mergeCell ref="B374:B375"/>
    <mergeCell ref="C374:C375"/>
    <mergeCell ref="A377:A378"/>
    <mergeCell ref="B377:B378"/>
    <mergeCell ref="C377:C378"/>
    <mergeCell ref="A379:A380"/>
    <mergeCell ref="D411:E411"/>
    <mergeCell ref="D345:E345"/>
    <mergeCell ref="D346:E346"/>
    <mergeCell ref="D330:E330"/>
    <mergeCell ref="D331:E331"/>
    <mergeCell ref="D332:E332"/>
    <mergeCell ref="D333:E333"/>
    <mergeCell ref="C279:C281"/>
    <mergeCell ref="A279:A281"/>
    <mergeCell ref="A282:A285"/>
    <mergeCell ref="B282:B285"/>
    <mergeCell ref="C282:C285"/>
    <mergeCell ref="A286:A288"/>
    <mergeCell ref="B286:B288"/>
    <mergeCell ref="C286:C288"/>
    <mergeCell ref="B307:B310"/>
    <mergeCell ref="C307:C310"/>
    <mergeCell ref="A297:A298"/>
    <mergeCell ref="B297:B298"/>
    <mergeCell ref="C297:C298"/>
    <mergeCell ref="A301:A304"/>
    <mergeCell ref="B301:B304"/>
    <mergeCell ref="C301:C304"/>
    <mergeCell ref="A307:A310"/>
    <mergeCell ref="B328:B329"/>
    <mergeCell ref="C328:C329"/>
    <mergeCell ref="D307:E307"/>
    <mergeCell ref="D308:E308"/>
    <mergeCell ref="D309:E309"/>
    <mergeCell ref="D310:E310"/>
    <mergeCell ref="D311:E311"/>
    <mergeCell ref="D312:E312"/>
    <mergeCell ref="D313:E313"/>
    <mergeCell ref="D314:E314"/>
    <mergeCell ref="D315:E315"/>
    <mergeCell ref="B341:B344"/>
    <mergeCell ref="C341:C344"/>
    <mergeCell ref="A331:A335"/>
    <mergeCell ref="B331:B335"/>
    <mergeCell ref="C331:C335"/>
    <mergeCell ref="A336:A340"/>
    <mergeCell ref="B336:B340"/>
    <mergeCell ref="C336:C340"/>
    <mergeCell ref="A341:A344"/>
    <mergeCell ref="D334:E334"/>
    <mergeCell ref="D335:E335"/>
    <mergeCell ref="D336:E336"/>
    <mergeCell ref="D337:E337"/>
    <mergeCell ref="D338:E338"/>
    <mergeCell ref="D339:E339"/>
    <mergeCell ref="D340:E340"/>
    <mergeCell ref="D341:E341"/>
    <mergeCell ref="D342:E342"/>
    <mergeCell ref="D343:E343"/>
    <mergeCell ref="D344:E344"/>
    <mergeCell ref="D316:E316"/>
    <mergeCell ref="D317:E317"/>
    <mergeCell ref="D318:E318"/>
    <mergeCell ref="D319:E319"/>
    <mergeCell ref="D320:E320"/>
    <mergeCell ref="D321:E321"/>
    <mergeCell ref="D322:E322"/>
    <mergeCell ref="D323:E323"/>
    <mergeCell ref="D324:E324"/>
    <mergeCell ref="D325:E325"/>
    <mergeCell ref="D326:E326"/>
    <mergeCell ref="D327:E327"/>
    <mergeCell ref="D328:E328"/>
    <mergeCell ref="D329:E329"/>
    <mergeCell ref="D290:E290"/>
    <mergeCell ref="D291:E291"/>
    <mergeCell ref="D292:E292"/>
    <mergeCell ref="D293:E293"/>
    <mergeCell ref="D294:E294"/>
    <mergeCell ref="D295:E295"/>
    <mergeCell ref="D296:E296"/>
    <mergeCell ref="D297:E297"/>
    <mergeCell ref="D298:E298"/>
    <mergeCell ref="D299:E299"/>
    <mergeCell ref="D300:E300"/>
    <mergeCell ref="D301:E301"/>
    <mergeCell ref="D302:E302"/>
    <mergeCell ref="D303:E303"/>
    <mergeCell ref="D304:E304"/>
    <mergeCell ref="F305:F306"/>
    <mergeCell ref="D305:E306"/>
    <mergeCell ref="D258:E258"/>
    <mergeCell ref="A259:A262"/>
    <mergeCell ref="B259:B262"/>
    <mergeCell ref="C259:C262"/>
    <mergeCell ref="D265:E265"/>
    <mergeCell ref="D266:E266"/>
    <mergeCell ref="D267:E267"/>
    <mergeCell ref="D268:E268"/>
    <mergeCell ref="D269:E269"/>
    <mergeCell ref="D270:E270"/>
    <mergeCell ref="D271:E271"/>
    <mergeCell ref="D272:E272"/>
    <mergeCell ref="D273:E273"/>
    <mergeCell ref="D274:E274"/>
    <mergeCell ref="A263:A264"/>
    <mergeCell ref="B263:B264"/>
    <mergeCell ref="A265:A278"/>
    <mergeCell ref="B265:B278"/>
    <mergeCell ref="C265:C278"/>
    <mergeCell ref="D403:E403"/>
    <mergeCell ref="A391:A398"/>
    <mergeCell ref="A399:A401"/>
    <mergeCell ref="B399:B401"/>
    <mergeCell ref="C399:C401"/>
    <mergeCell ref="A404:A405"/>
    <mergeCell ref="B404:B405"/>
    <mergeCell ref="C404:C405"/>
    <mergeCell ref="D414:E414"/>
    <mergeCell ref="D415:E415"/>
    <mergeCell ref="D259:E259"/>
    <mergeCell ref="D260:E260"/>
    <mergeCell ref="D261:E261"/>
    <mergeCell ref="D262:E262"/>
    <mergeCell ref="C263:C264"/>
    <mergeCell ref="D263:E263"/>
    <mergeCell ref="D264:E264"/>
    <mergeCell ref="D275:E275"/>
    <mergeCell ref="D276:E276"/>
    <mergeCell ref="D277:E277"/>
    <mergeCell ref="D278:E278"/>
    <mergeCell ref="D279:E279"/>
    <mergeCell ref="D280:E280"/>
    <mergeCell ref="D281:E281"/>
    <mergeCell ref="D282:E282"/>
    <mergeCell ref="D283:E283"/>
    <mergeCell ref="D284:E284"/>
    <mergeCell ref="D285:E285"/>
    <mergeCell ref="D286:E286"/>
    <mergeCell ref="D287:E287"/>
    <mergeCell ref="D288:E288"/>
    <mergeCell ref="D289:E289"/>
    <mergeCell ref="D392:E392"/>
    <mergeCell ref="D393:E393"/>
    <mergeCell ref="D394:E394"/>
    <mergeCell ref="D395:E395"/>
    <mergeCell ref="B369:B371"/>
    <mergeCell ref="C369:C371"/>
    <mergeCell ref="B391:B398"/>
    <mergeCell ref="C391:C398"/>
    <mergeCell ref="D391:E391"/>
    <mergeCell ref="D398:E398"/>
    <mergeCell ref="D396:E396"/>
    <mergeCell ref="D397:E397"/>
    <mergeCell ref="D399:E399"/>
    <mergeCell ref="D400:E400"/>
    <mergeCell ref="D401:E401"/>
    <mergeCell ref="D402:E402"/>
    <mergeCell ref="D371:E371"/>
    <mergeCell ref="D386:E386"/>
    <mergeCell ref="D387:E389"/>
    <mergeCell ref="D370:E370"/>
    <mergeCell ref="B352:B353"/>
    <mergeCell ref="C352:C353"/>
    <mergeCell ref="A346:A347"/>
    <mergeCell ref="B346:B347"/>
    <mergeCell ref="C346:C347"/>
    <mergeCell ref="A348:A349"/>
    <mergeCell ref="B348:B349"/>
    <mergeCell ref="C348:C349"/>
    <mergeCell ref="A352:A353"/>
    <mergeCell ref="A354:A356"/>
    <mergeCell ref="B354:B356"/>
    <mergeCell ref="C354:C356"/>
    <mergeCell ref="A362:A364"/>
    <mergeCell ref="B362:B364"/>
    <mergeCell ref="C362:C364"/>
    <mergeCell ref="A369:A371"/>
    <mergeCell ref="F366:F368"/>
    <mergeCell ref="D369:E369"/>
    <mergeCell ref="D347:E347"/>
    <mergeCell ref="D348:E348"/>
    <mergeCell ref="D349:E349"/>
    <mergeCell ref="D350:E350"/>
    <mergeCell ref="D351:E351"/>
    <mergeCell ref="D352:E352"/>
    <mergeCell ref="D353:E353"/>
    <mergeCell ref="D354:E354"/>
    <mergeCell ref="D361:E361"/>
    <mergeCell ref="D362:E362"/>
    <mergeCell ref="D363:E363"/>
    <mergeCell ref="D364:E364"/>
    <mergeCell ref="D365:E365"/>
    <mergeCell ref="D366:E368"/>
    <mergeCell ref="F387:F389"/>
    <mergeCell ref="D390:E390"/>
    <mergeCell ref="D355:E355"/>
    <mergeCell ref="D356:E356"/>
    <mergeCell ref="D357:E357"/>
    <mergeCell ref="D358:E358"/>
    <mergeCell ref="D359:E359"/>
    <mergeCell ref="D360:E360"/>
    <mergeCell ref="D372:E372"/>
    <mergeCell ref="D373:E373"/>
    <mergeCell ref="D374:E374"/>
    <mergeCell ref="D375:E375"/>
    <mergeCell ref="D376:E376"/>
    <mergeCell ref="D377:E377"/>
    <mergeCell ref="D378:E378"/>
    <mergeCell ref="D379:E379"/>
    <mergeCell ref="D380:E380"/>
    <mergeCell ref="D381:E382"/>
    <mergeCell ref="F381:F382"/>
    <mergeCell ref="D383:E383"/>
    <mergeCell ref="D384:E385"/>
    <mergeCell ref="F384:F385"/>
    <mergeCell ref="D248:E248"/>
    <mergeCell ref="D249:E249"/>
    <mergeCell ref="B256:B257"/>
    <mergeCell ref="C256:C257"/>
    <mergeCell ref="A233:A245"/>
    <mergeCell ref="B233:B245"/>
    <mergeCell ref="C233:C245"/>
    <mergeCell ref="A247:A251"/>
    <mergeCell ref="B247:B251"/>
    <mergeCell ref="C247:C251"/>
    <mergeCell ref="A256:A257"/>
    <mergeCell ref="D250:E250"/>
    <mergeCell ref="D251:E251"/>
    <mergeCell ref="D252:E252"/>
    <mergeCell ref="D253:E253"/>
    <mergeCell ref="D254:E254"/>
    <mergeCell ref="D255:E255"/>
    <mergeCell ref="D256:E256"/>
    <mergeCell ref="D257:E257"/>
    <mergeCell ref="D231:E231"/>
    <mergeCell ref="D232:E232"/>
    <mergeCell ref="D233:E233"/>
    <mergeCell ref="D234:E234"/>
    <mergeCell ref="D235:E235"/>
    <mergeCell ref="D236:E236"/>
    <mergeCell ref="D237:E237"/>
    <mergeCell ref="D238:E238"/>
    <mergeCell ref="D239:E239"/>
    <mergeCell ref="D240:E240"/>
    <mergeCell ref="D241:E241"/>
    <mergeCell ref="D242:E242"/>
    <mergeCell ref="D243:E243"/>
    <mergeCell ref="D244:E244"/>
    <mergeCell ref="D245:E245"/>
    <mergeCell ref="D246:E246"/>
    <mergeCell ref="D247:E247"/>
    <mergeCell ref="F194:F200"/>
    <mergeCell ref="D150:E150"/>
    <mergeCell ref="D151:E151"/>
    <mergeCell ref="D152:E152"/>
    <mergeCell ref="D153:E153"/>
    <mergeCell ref="D154:E154"/>
    <mergeCell ref="D155:E155"/>
    <mergeCell ref="D223:E223"/>
    <mergeCell ref="D225:E225"/>
    <mergeCell ref="D226:E226"/>
    <mergeCell ref="D227:E227"/>
    <mergeCell ref="D228:E228"/>
    <mergeCell ref="A229:A230"/>
    <mergeCell ref="B229:B230"/>
    <mergeCell ref="C229:C230"/>
    <mergeCell ref="D229:E229"/>
    <mergeCell ref="D230:E230"/>
    <mergeCell ref="B160:B164"/>
    <mergeCell ref="C160:C164"/>
    <mergeCell ref="D160:E160"/>
    <mergeCell ref="D161:E161"/>
    <mergeCell ref="D159:E159"/>
    <mergeCell ref="D164:E164"/>
    <mergeCell ref="D182:E182"/>
    <mergeCell ref="D183:E183"/>
    <mergeCell ref="D184:E184"/>
    <mergeCell ref="D185:E185"/>
    <mergeCell ref="D186:E186"/>
    <mergeCell ref="D187:E187"/>
    <mergeCell ref="D188:E188"/>
    <mergeCell ref="D189:E189"/>
    <mergeCell ref="D167:E167"/>
    <mergeCell ref="D168:E168"/>
    <mergeCell ref="D169:E169"/>
    <mergeCell ref="D170:E170"/>
    <mergeCell ref="D171:E171"/>
    <mergeCell ref="D172:E172"/>
    <mergeCell ref="D173:E173"/>
    <mergeCell ref="D174:E174"/>
    <mergeCell ref="D175:E175"/>
    <mergeCell ref="D176:E176"/>
    <mergeCell ref="D177:E177"/>
    <mergeCell ref="D178:E178"/>
    <mergeCell ref="D122:E122"/>
    <mergeCell ref="D123:E123"/>
    <mergeCell ref="D124:E124"/>
    <mergeCell ref="D125:E125"/>
    <mergeCell ref="D126:E126"/>
    <mergeCell ref="D127:E127"/>
    <mergeCell ref="D128:E128"/>
    <mergeCell ref="D129:E129"/>
    <mergeCell ref="D130:E130"/>
    <mergeCell ref="D131:E131"/>
    <mergeCell ref="D132:E132"/>
    <mergeCell ref="D133:E133"/>
    <mergeCell ref="D134:E134"/>
    <mergeCell ref="D135:E135"/>
    <mergeCell ref="D136:E136"/>
    <mergeCell ref="D137:E137"/>
    <mergeCell ref="D138:E138"/>
    <mergeCell ref="A160:A164"/>
    <mergeCell ref="A148:A149"/>
    <mergeCell ref="B148:B149"/>
    <mergeCell ref="C148:C149"/>
    <mergeCell ref="A151:A152"/>
    <mergeCell ref="B151:B152"/>
    <mergeCell ref="C151:C152"/>
    <mergeCell ref="A143:A144"/>
    <mergeCell ref="B143:B144"/>
    <mergeCell ref="C143:C144"/>
    <mergeCell ref="A146:A147"/>
    <mergeCell ref="D139:E139"/>
    <mergeCell ref="D140:E140"/>
    <mergeCell ref="D141:E141"/>
    <mergeCell ref="D116:E116"/>
    <mergeCell ref="D117:E117"/>
    <mergeCell ref="A121:A126"/>
    <mergeCell ref="B121:B126"/>
    <mergeCell ref="C121:C126"/>
    <mergeCell ref="A127:A130"/>
    <mergeCell ref="B127:B130"/>
    <mergeCell ref="C127:C130"/>
    <mergeCell ref="A118:A119"/>
    <mergeCell ref="B118:B119"/>
    <mergeCell ref="C118:C119"/>
    <mergeCell ref="D118:E118"/>
    <mergeCell ref="D119:E119"/>
    <mergeCell ref="D120:E120"/>
    <mergeCell ref="D121:E121"/>
    <mergeCell ref="A131:A140"/>
    <mergeCell ref="B131:B140"/>
    <mergeCell ref="C131:C140"/>
    <mergeCell ref="D84:E86"/>
    <mergeCell ref="F84:F86"/>
    <mergeCell ref="D87:E87"/>
    <mergeCell ref="D88:E88"/>
    <mergeCell ref="D89:E89"/>
    <mergeCell ref="D90:E90"/>
    <mergeCell ref="D91:E91"/>
    <mergeCell ref="D92:E92"/>
    <mergeCell ref="D93:E93"/>
    <mergeCell ref="D94:E94"/>
    <mergeCell ref="D95:E95"/>
    <mergeCell ref="B96:B97"/>
    <mergeCell ref="C96:C97"/>
    <mergeCell ref="D96:E96"/>
    <mergeCell ref="D97:E97"/>
    <mergeCell ref="D165:E165"/>
    <mergeCell ref="D166:E166"/>
    <mergeCell ref="D142:E142"/>
    <mergeCell ref="D143:E143"/>
    <mergeCell ref="D144:E144"/>
    <mergeCell ref="D145:E145"/>
    <mergeCell ref="D146:E146"/>
    <mergeCell ref="D147:E147"/>
    <mergeCell ref="D148:E148"/>
    <mergeCell ref="D149:E149"/>
    <mergeCell ref="D156:E156"/>
    <mergeCell ref="D158:E158"/>
    <mergeCell ref="D162:E162"/>
    <mergeCell ref="D163:E163"/>
    <mergeCell ref="D157:E157"/>
    <mergeCell ref="F206:F209"/>
    <mergeCell ref="D212:E213"/>
    <mergeCell ref="F212:F213"/>
    <mergeCell ref="D214:E214"/>
    <mergeCell ref="D215:E215"/>
    <mergeCell ref="D216:E216"/>
    <mergeCell ref="D217:E219"/>
    <mergeCell ref="F217:F219"/>
    <mergeCell ref="D220:E220"/>
    <mergeCell ref="D221:E221"/>
    <mergeCell ref="D222:E222"/>
    <mergeCell ref="A224:A225"/>
    <mergeCell ref="B224:B225"/>
    <mergeCell ref="C224:C225"/>
    <mergeCell ref="D224:E224"/>
    <mergeCell ref="A96:A97"/>
    <mergeCell ref="A100:A101"/>
    <mergeCell ref="B100:B101"/>
    <mergeCell ref="C100:C101"/>
    <mergeCell ref="A103:A109"/>
    <mergeCell ref="B103:B109"/>
    <mergeCell ref="C103:C109"/>
    <mergeCell ref="A110:A111"/>
    <mergeCell ref="B110:B111"/>
    <mergeCell ref="C110:C111"/>
    <mergeCell ref="A112:A113"/>
    <mergeCell ref="B112:B113"/>
    <mergeCell ref="C112:C113"/>
    <mergeCell ref="A115:A117"/>
    <mergeCell ref="B146:B147"/>
    <mergeCell ref="C146:C147"/>
    <mergeCell ref="D180:E180"/>
    <mergeCell ref="D181:E181"/>
    <mergeCell ref="A169:A170"/>
    <mergeCell ref="B169:B170"/>
    <mergeCell ref="C169:C170"/>
    <mergeCell ref="A178:A181"/>
    <mergeCell ref="B178:B181"/>
    <mergeCell ref="C178:C181"/>
    <mergeCell ref="D179:E179"/>
    <mergeCell ref="A203:A204"/>
    <mergeCell ref="A210:A211"/>
    <mergeCell ref="B210:B211"/>
    <mergeCell ref="C210:C211"/>
    <mergeCell ref="D210:E210"/>
    <mergeCell ref="D211:E211"/>
    <mergeCell ref="A184:A185"/>
    <mergeCell ref="B184:B185"/>
    <mergeCell ref="C184:C185"/>
    <mergeCell ref="B203:B204"/>
    <mergeCell ref="C203:C204"/>
    <mergeCell ref="D203:E203"/>
    <mergeCell ref="D204:E204"/>
    <mergeCell ref="D201:E201"/>
    <mergeCell ref="D205:E205"/>
    <mergeCell ref="D206:E209"/>
    <mergeCell ref="D193:E193"/>
    <mergeCell ref="D194:E200"/>
    <mergeCell ref="D190:E190"/>
    <mergeCell ref="D191:E191"/>
    <mergeCell ref="D192:E192"/>
    <mergeCell ref="D62:E62"/>
    <mergeCell ref="D63:E63"/>
    <mergeCell ref="D64:E64"/>
    <mergeCell ref="D65:E65"/>
    <mergeCell ref="A60:A64"/>
    <mergeCell ref="B60:B64"/>
    <mergeCell ref="C60:C64"/>
    <mergeCell ref="A69:A74"/>
    <mergeCell ref="B69:B74"/>
    <mergeCell ref="C69:C74"/>
    <mergeCell ref="A76:A81"/>
    <mergeCell ref="D114:E114"/>
    <mergeCell ref="D115:E115"/>
    <mergeCell ref="D107:E107"/>
    <mergeCell ref="D108:E108"/>
    <mergeCell ref="D109:E109"/>
    <mergeCell ref="D110:E110"/>
    <mergeCell ref="D111:E111"/>
    <mergeCell ref="D112:E112"/>
    <mergeCell ref="D113:E113"/>
    <mergeCell ref="D98:E98"/>
    <mergeCell ref="D99:E99"/>
    <mergeCell ref="D100:E100"/>
    <mergeCell ref="D101:E101"/>
    <mergeCell ref="D102:E102"/>
    <mergeCell ref="D103:E103"/>
    <mergeCell ref="D104:E104"/>
    <mergeCell ref="D105:E105"/>
    <mergeCell ref="D106:E106"/>
    <mergeCell ref="B115:B117"/>
    <mergeCell ref="C115:C117"/>
    <mergeCell ref="D83:E83"/>
    <mergeCell ref="D81:E81"/>
    <mergeCell ref="D82:E82"/>
    <mergeCell ref="B76:B81"/>
    <mergeCell ref="C76:C81"/>
    <mergeCell ref="D76:E76"/>
    <mergeCell ref="D77:E77"/>
    <mergeCell ref="D78:E78"/>
    <mergeCell ref="D79:E79"/>
    <mergeCell ref="D80:E80"/>
    <mergeCell ref="D37:E37"/>
    <mergeCell ref="D38:E38"/>
    <mergeCell ref="D39:E44"/>
    <mergeCell ref="F39:F44"/>
    <mergeCell ref="D45:E45"/>
    <mergeCell ref="D46:E46"/>
    <mergeCell ref="D47:E47"/>
    <mergeCell ref="D48:E48"/>
    <mergeCell ref="D49:E49"/>
    <mergeCell ref="D50:E50"/>
    <mergeCell ref="D51:E51"/>
    <mergeCell ref="B57:B58"/>
    <mergeCell ref="C57:C58"/>
    <mergeCell ref="D73:E73"/>
    <mergeCell ref="D74:E74"/>
    <mergeCell ref="D75:E75"/>
    <mergeCell ref="D66:E66"/>
    <mergeCell ref="D67:E67"/>
    <mergeCell ref="D68:E68"/>
    <mergeCell ref="D69:E69"/>
    <mergeCell ref="D70:E70"/>
    <mergeCell ref="D71:E71"/>
    <mergeCell ref="D61:E61"/>
    <mergeCell ref="A45:A50"/>
    <mergeCell ref="B45:B50"/>
    <mergeCell ref="C45:C50"/>
    <mergeCell ref="A52:A56"/>
    <mergeCell ref="B52:B56"/>
    <mergeCell ref="C52:C56"/>
    <mergeCell ref="A57:A58"/>
    <mergeCell ref="D24:E24"/>
    <mergeCell ref="D25:E25"/>
    <mergeCell ref="D26:E26"/>
    <mergeCell ref="D27:E27"/>
    <mergeCell ref="D28:E28"/>
    <mergeCell ref="D29:E29"/>
    <mergeCell ref="D30:E30"/>
    <mergeCell ref="D31:E31"/>
    <mergeCell ref="D32:E32"/>
    <mergeCell ref="D33:E33"/>
    <mergeCell ref="D34:E34"/>
    <mergeCell ref="D35:E35"/>
    <mergeCell ref="D36:E36"/>
    <mergeCell ref="D52:E52"/>
    <mergeCell ref="D53:E53"/>
    <mergeCell ref="D54:E54"/>
    <mergeCell ref="D55:E55"/>
    <mergeCell ref="D56:E56"/>
    <mergeCell ref="D57:E57"/>
    <mergeCell ref="D58:E58"/>
    <mergeCell ref="D59:E59"/>
    <mergeCell ref="D60:E60"/>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E2"/>
    <mergeCell ref="D3:E3"/>
    <mergeCell ref="D4:E4"/>
    <mergeCell ref="D935:E935"/>
    <mergeCell ref="D933:E933"/>
    <mergeCell ref="D934:E934"/>
    <mergeCell ref="D930:E930"/>
    <mergeCell ref="D931:E931"/>
    <mergeCell ref="B932:B933"/>
    <mergeCell ref="C932:C933"/>
    <mergeCell ref="D932:E932"/>
    <mergeCell ref="B934:B935"/>
    <mergeCell ref="C934:C935"/>
    <mergeCell ref="B23:B25"/>
    <mergeCell ref="C23:C25"/>
    <mergeCell ref="A2:A10"/>
    <mergeCell ref="B2:B10"/>
    <mergeCell ref="C2:C10"/>
    <mergeCell ref="A11:A21"/>
    <mergeCell ref="B11:B21"/>
    <mergeCell ref="C11:C21"/>
    <mergeCell ref="A23:A25"/>
    <mergeCell ref="B32:B36"/>
    <mergeCell ref="C32:C36"/>
    <mergeCell ref="A27:A28"/>
    <mergeCell ref="B27:B28"/>
    <mergeCell ref="C27:C28"/>
    <mergeCell ref="A30:A31"/>
    <mergeCell ref="B30:B31"/>
    <mergeCell ref="C30:C31"/>
    <mergeCell ref="A32:A36"/>
    <mergeCell ref="D72:E72"/>
    <mergeCell ref="D5:E5"/>
    <mergeCell ref="D6:E6"/>
    <mergeCell ref="D849:E849"/>
    <mergeCell ref="D850:E850"/>
    <mergeCell ref="D851:E851"/>
    <mergeCell ref="D852:E852"/>
    <mergeCell ref="D853:E853"/>
    <mergeCell ref="D854:E854"/>
    <mergeCell ref="D855:E855"/>
    <mergeCell ref="D856:E856"/>
    <mergeCell ref="D857:E857"/>
    <mergeCell ref="D858:E858"/>
    <mergeCell ref="A873:A874"/>
    <mergeCell ref="B873:B874"/>
    <mergeCell ref="C873:C874"/>
    <mergeCell ref="D866:E866"/>
    <mergeCell ref="D867:E867"/>
    <mergeCell ref="D868:E868"/>
    <mergeCell ref="D869:E869"/>
    <mergeCell ref="D870:E870"/>
    <mergeCell ref="D871:E871"/>
    <mergeCell ref="D872:E872"/>
    <mergeCell ref="D865:E865"/>
    <mergeCell ref="D873:E873"/>
    <mergeCell ref="D859:E859"/>
    <mergeCell ref="D860:E860"/>
    <mergeCell ref="D861:E861"/>
    <mergeCell ref="D862:E862"/>
    <mergeCell ref="D863:E863"/>
    <mergeCell ref="D864:E864"/>
    <mergeCell ref="D832:E832"/>
    <mergeCell ref="D833:E833"/>
    <mergeCell ref="D837:E837"/>
    <mergeCell ref="D838:E838"/>
    <mergeCell ref="D839:E839"/>
    <mergeCell ref="D840:E840"/>
    <mergeCell ref="D841:E841"/>
    <mergeCell ref="D842:E842"/>
    <mergeCell ref="D843:E843"/>
    <mergeCell ref="D844:E844"/>
    <mergeCell ref="D845:E845"/>
    <mergeCell ref="D846:E846"/>
    <mergeCell ref="D847:E847"/>
    <mergeCell ref="D848:E848"/>
    <mergeCell ref="D816:E816"/>
    <mergeCell ref="D817:E817"/>
    <mergeCell ref="D818:E818"/>
    <mergeCell ref="D819:E819"/>
    <mergeCell ref="D820:E820"/>
    <mergeCell ref="D821:E821"/>
    <mergeCell ref="D822:E822"/>
    <mergeCell ref="D823:E823"/>
    <mergeCell ref="D824:E824"/>
    <mergeCell ref="D825:E825"/>
    <mergeCell ref="D826:E826"/>
    <mergeCell ref="D827:E827"/>
    <mergeCell ref="D828:E828"/>
    <mergeCell ref="D829:E829"/>
    <mergeCell ref="D830:E830"/>
    <mergeCell ref="D831:E831"/>
    <mergeCell ref="D802:E802"/>
    <mergeCell ref="D803:E803"/>
    <mergeCell ref="D804:E804"/>
    <mergeCell ref="D805:E805"/>
    <mergeCell ref="D806:E806"/>
    <mergeCell ref="D807:E807"/>
    <mergeCell ref="D808:E808"/>
    <mergeCell ref="D809:E809"/>
    <mergeCell ref="D810:E810"/>
    <mergeCell ref="D811:E811"/>
    <mergeCell ref="D812:E812"/>
    <mergeCell ref="D813:E813"/>
    <mergeCell ref="D814:E814"/>
    <mergeCell ref="D815:E815"/>
    <mergeCell ref="D834:E834"/>
    <mergeCell ref="D835:E835"/>
    <mergeCell ref="D836:E836"/>
    <mergeCell ref="D785:E785"/>
    <mergeCell ref="D786:E786"/>
    <mergeCell ref="D787:E787"/>
    <mergeCell ref="D788:E788"/>
    <mergeCell ref="D789:E789"/>
    <mergeCell ref="D790:E790"/>
    <mergeCell ref="D791:E791"/>
    <mergeCell ref="D792:E792"/>
    <mergeCell ref="D793:E793"/>
    <mergeCell ref="D794:E794"/>
    <mergeCell ref="D795:E795"/>
    <mergeCell ref="D796:E796"/>
    <mergeCell ref="D797:E797"/>
    <mergeCell ref="D798:E798"/>
    <mergeCell ref="D799:E799"/>
    <mergeCell ref="D800:E800"/>
    <mergeCell ref="D801:E801"/>
    <mergeCell ref="D768:E768"/>
    <mergeCell ref="D769:E769"/>
    <mergeCell ref="D770:E770"/>
    <mergeCell ref="D771:E771"/>
    <mergeCell ref="D772:E772"/>
    <mergeCell ref="D773:E773"/>
    <mergeCell ref="D774:E774"/>
    <mergeCell ref="D775:E775"/>
    <mergeCell ref="D776:E776"/>
    <mergeCell ref="D777:E777"/>
    <mergeCell ref="D778:E778"/>
    <mergeCell ref="D779:E779"/>
    <mergeCell ref="D780:E780"/>
    <mergeCell ref="D781:E781"/>
    <mergeCell ref="D782:E782"/>
    <mergeCell ref="D783:E783"/>
    <mergeCell ref="D784:E784"/>
    <mergeCell ref="D721:E721"/>
    <mergeCell ref="D722:E722"/>
    <mergeCell ref="B723:B737"/>
    <mergeCell ref="C723:C737"/>
    <mergeCell ref="D723:E723"/>
    <mergeCell ref="D724:E724"/>
    <mergeCell ref="D737:E737"/>
    <mergeCell ref="B738:B739"/>
    <mergeCell ref="C738:C739"/>
    <mergeCell ref="D739:E739"/>
    <mergeCell ref="B740:B741"/>
    <mergeCell ref="C740:C741"/>
    <mergeCell ref="D740:E740"/>
    <mergeCell ref="D741:E741"/>
    <mergeCell ref="D749:E749"/>
    <mergeCell ref="D750:E750"/>
    <mergeCell ref="D751:E751"/>
    <mergeCell ref="D747:E747"/>
    <mergeCell ref="D748:E748"/>
    <mergeCell ref="B742:B745"/>
    <mergeCell ref="C742:C745"/>
    <mergeCell ref="B747:B748"/>
    <mergeCell ref="C747:C748"/>
    <mergeCell ref="B749:B750"/>
    <mergeCell ref="C749:C750"/>
    <mergeCell ref="C751:C752"/>
    <mergeCell ref="A848:A850"/>
    <mergeCell ref="A853:A856"/>
    <mergeCell ref="A857:A858"/>
    <mergeCell ref="A900:A907"/>
    <mergeCell ref="A920:A921"/>
    <mergeCell ref="A924:A925"/>
    <mergeCell ref="A926:A927"/>
    <mergeCell ref="A928:A929"/>
    <mergeCell ref="A932:A933"/>
    <mergeCell ref="A934:A935"/>
    <mergeCell ref="A859:A862"/>
    <mergeCell ref="A864:A868"/>
    <mergeCell ref="A869:A872"/>
    <mergeCell ref="A875:A877"/>
    <mergeCell ref="A878:A879"/>
    <mergeCell ref="A889:A890"/>
    <mergeCell ref="A892:A894"/>
    <mergeCell ref="A768:A769"/>
    <mergeCell ref="A770:A777"/>
    <mergeCell ref="A778:A779"/>
    <mergeCell ref="A780:A782"/>
    <mergeCell ref="A783:A789"/>
    <mergeCell ref="A790:A792"/>
    <mergeCell ref="A794:A795"/>
    <mergeCell ref="A796:A802"/>
    <mergeCell ref="A803:A804"/>
    <mergeCell ref="A805:A809"/>
    <mergeCell ref="A810:A811"/>
    <mergeCell ref="A812:A814"/>
    <mergeCell ref="A815:A818"/>
    <mergeCell ref="A819:A826"/>
    <mergeCell ref="A827:A828"/>
    <mergeCell ref="A829:A841"/>
    <mergeCell ref="A843:A847"/>
    <mergeCell ref="A723:A737"/>
    <mergeCell ref="A738:A739"/>
    <mergeCell ref="A740:A741"/>
    <mergeCell ref="A742:A745"/>
    <mergeCell ref="A747:A748"/>
    <mergeCell ref="A749:A750"/>
    <mergeCell ref="A751:A752"/>
    <mergeCell ref="A758:A767"/>
    <mergeCell ref="D735:E735"/>
    <mergeCell ref="D736:E736"/>
    <mergeCell ref="D752:E752"/>
    <mergeCell ref="D753:E753"/>
    <mergeCell ref="D754:E754"/>
    <mergeCell ref="D755:E755"/>
    <mergeCell ref="D756:E756"/>
    <mergeCell ref="D757:E757"/>
    <mergeCell ref="D758:E758"/>
    <mergeCell ref="D759:E759"/>
    <mergeCell ref="D760:E760"/>
    <mergeCell ref="D761:E761"/>
    <mergeCell ref="D762:E762"/>
    <mergeCell ref="D763:E763"/>
    <mergeCell ref="D764:E764"/>
    <mergeCell ref="D765:E765"/>
    <mergeCell ref="D766:E766"/>
    <mergeCell ref="D767:E767"/>
    <mergeCell ref="B926:B927"/>
    <mergeCell ref="C926:C927"/>
    <mergeCell ref="B928:B929"/>
    <mergeCell ref="C928:C929"/>
    <mergeCell ref="D926:E926"/>
    <mergeCell ref="D927:E927"/>
    <mergeCell ref="D928:E928"/>
    <mergeCell ref="D929:E929"/>
    <mergeCell ref="D719:E719"/>
    <mergeCell ref="D720:E720"/>
    <mergeCell ref="B711:B712"/>
    <mergeCell ref="C711:C712"/>
    <mergeCell ref="A718:A722"/>
    <mergeCell ref="B718:B722"/>
    <mergeCell ref="C718:C722"/>
    <mergeCell ref="D718:E718"/>
    <mergeCell ref="D725:E725"/>
    <mergeCell ref="D726:E726"/>
    <mergeCell ref="D727:E727"/>
    <mergeCell ref="D728:E728"/>
    <mergeCell ref="D729:E729"/>
    <mergeCell ref="D730:E730"/>
    <mergeCell ref="D731:E731"/>
    <mergeCell ref="D732:E732"/>
    <mergeCell ref="D733:E733"/>
    <mergeCell ref="D734:E734"/>
    <mergeCell ref="D742:E742"/>
    <mergeCell ref="D743:E743"/>
    <mergeCell ref="D744:E744"/>
    <mergeCell ref="D745:E745"/>
    <mergeCell ref="D746:E746"/>
    <mergeCell ref="D904:E904"/>
    <mergeCell ref="D905:E905"/>
    <mergeCell ref="F913:F919"/>
    <mergeCell ref="D922:E922"/>
    <mergeCell ref="D912:E912"/>
    <mergeCell ref="D913:E919"/>
    <mergeCell ref="B920:B921"/>
    <mergeCell ref="C920:C921"/>
    <mergeCell ref="D920:E920"/>
    <mergeCell ref="D921:E921"/>
    <mergeCell ref="B924:B925"/>
    <mergeCell ref="D908:E908"/>
    <mergeCell ref="D909:E909"/>
    <mergeCell ref="D910:E910"/>
    <mergeCell ref="D911:E911"/>
    <mergeCell ref="C924:C925"/>
    <mergeCell ref="D924:E924"/>
    <mergeCell ref="D923:E923"/>
    <mergeCell ref="D925:E925"/>
    <mergeCell ref="D874:E874"/>
    <mergeCell ref="D875:E875"/>
    <mergeCell ref="D876:E876"/>
    <mergeCell ref="D877:E877"/>
    <mergeCell ref="D878:E878"/>
    <mergeCell ref="D879:E879"/>
    <mergeCell ref="D880:E880"/>
    <mergeCell ref="D881:E881"/>
    <mergeCell ref="D882:E882"/>
    <mergeCell ref="D883:E888"/>
    <mergeCell ref="F883:F888"/>
    <mergeCell ref="D889:E889"/>
    <mergeCell ref="D890:E890"/>
    <mergeCell ref="D891:E891"/>
    <mergeCell ref="B892:B894"/>
    <mergeCell ref="C892:C894"/>
    <mergeCell ref="B900:B907"/>
    <mergeCell ref="C900:C907"/>
    <mergeCell ref="D906:E906"/>
    <mergeCell ref="D907:E907"/>
    <mergeCell ref="D892:E892"/>
    <mergeCell ref="D893:E893"/>
    <mergeCell ref="D894:E894"/>
    <mergeCell ref="D895:E895"/>
    <mergeCell ref="D896:E896"/>
    <mergeCell ref="D897:E897"/>
    <mergeCell ref="D898:E898"/>
    <mergeCell ref="D899:E899"/>
    <mergeCell ref="D900:E900"/>
    <mergeCell ref="D901:E901"/>
    <mergeCell ref="D902:E902"/>
    <mergeCell ref="D903:E903"/>
    <mergeCell ref="B827:B828"/>
    <mergeCell ref="B829:B841"/>
    <mergeCell ref="C810:C811"/>
    <mergeCell ref="C812:C814"/>
    <mergeCell ref="C815:C818"/>
    <mergeCell ref="C819:C826"/>
    <mergeCell ref="C827:C828"/>
    <mergeCell ref="C829:C841"/>
    <mergeCell ref="C843:C847"/>
    <mergeCell ref="B875:B877"/>
    <mergeCell ref="B878:B879"/>
    <mergeCell ref="B889:B890"/>
    <mergeCell ref="B843:B847"/>
    <mergeCell ref="B848:B850"/>
    <mergeCell ref="B853:B856"/>
    <mergeCell ref="B857:B858"/>
    <mergeCell ref="B859:B862"/>
    <mergeCell ref="B864:B868"/>
    <mergeCell ref="B869:B872"/>
    <mergeCell ref="C780:C782"/>
    <mergeCell ref="B783:B789"/>
    <mergeCell ref="C783:C789"/>
    <mergeCell ref="C790:C792"/>
    <mergeCell ref="C794:C795"/>
    <mergeCell ref="B790:B792"/>
    <mergeCell ref="B794:B795"/>
    <mergeCell ref="B796:B802"/>
    <mergeCell ref="C796:C802"/>
    <mergeCell ref="B803:B804"/>
    <mergeCell ref="C803:C804"/>
    <mergeCell ref="C805:C809"/>
    <mergeCell ref="B805:B809"/>
    <mergeCell ref="B810:B811"/>
    <mergeCell ref="B812:B814"/>
    <mergeCell ref="B815:B818"/>
    <mergeCell ref="B819:B826"/>
    <mergeCell ref="D697:E697"/>
    <mergeCell ref="D698:E698"/>
    <mergeCell ref="D699:E699"/>
    <mergeCell ref="D700:E700"/>
    <mergeCell ref="D702:E702"/>
    <mergeCell ref="D703:E703"/>
    <mergeCell ref="A702:A703"/>
    <mergeCell ref="B702:B703"/>
    <mergeCell ref="C702:C703"/>
    <mergeCell ref="A705:A707"/>
    <mergeCell ref="B705:B707"/>
    <mergeCell ref="C705:C707"/>
    <mergeCell ref="A711:A712"/>
    <mergeCell ref="C878:C879"/>
    <mergeCell ref="C889:C890"/>
    <mergeCell ref="C848:C850"/>
    <mergeCell ref="C853:C856"/>
    <mergeCell ref="C857:C858"/>
    <mergeCell ref="C859:C862"/>
    <mergeCell ref="C864:C868"/>
    <mergeCell ref="C869:C872"/>
    <mergeCell ref="C875:C877"/>
    <mergeCell ref="B751:B752"/>
    <mergeCell ref="B758:B767"/>
    <mergeCell ref="C758:C767"/>
    <mergeCell ref="B768:B769"/>
    <mergeCell ref="C768:C769"/>
    <mergeCell ref="B770:B777"/>
    <mergeCell ref="C770:C777"/>
    <mergeCell ref="B778:B779"/>
    <mergeCell ref="C778:C779"/>
    <mergeCell ref="B780:B782"/>
    <mergeCell ref="D704:E704"/>
    <mergeCell ref="D705:E705"/>
    <mergeCell ref="D706:E706"/>
    <mergeCell ref="D707:E707"/>
    <mergeCell ref="D708:E708"/>
    <mergeCell ref="D709:E709"/>
    <mergeCell ref="D710:E710"/>
    <mergeCell ref="D711:E711"/>
    <mergeCell ref="D712:E712"/>
    <mergeCell ref="D713:E714"/>
    <mergeCell ref="F713:F714"/>
    <mergeCell ref="D715:E715"/>
    <mergeCell ref="D716:E717"/>
    <mergeCell ref="F716:F717"/>
    <mergeCell ref="D660:E660"/>
    <mergeCell ref="D661:E661"/>
    <mergeCell ref="D662:E662"/>
    <mergeCell ref="D663:E663"/>
    <mergeCell ref="D664:E664"/>
    <mergeCell ref="D665:E665"/>
    <mergeCell ref="D666:E666"/>
    <mergeCell ref="D667:E667"/>
    <mergeCell ref="D668:E668"/>
    <mergeCell ref="D669:E669"/>
    <mergeCell ref="D670:E670"/>
    <mergeCell ref="D671:E671"/>
    <mergeCell ref="D672:E672"/>
    <mergeCell ref="D673:E673"/>
    <mergeCell ref="D674:E674"/>
    <mergeCell ref="D675:E675"/>
    <mergeCell ref="D676:E676"/>
    <mergeCell ref="D696:E696"/>
    <mergeCell ref="D648:E648"/>
    <mergeCell ref="D649:E649"/>
    <mergeCell ref="D650:E650"/>
    <mergeCell ref="D651:E651"/>
    <mergeCell ref="D652:E652"/>
    <mergeCell ref="D653:E653"/>
    <mergeCell ref="D654:E654"/>
    <mergeCell ref="D655:E655"/>
    <mergeCell ref="D656:E656"/>
    <mergeCell ref="D657:E657"/>
    <mergeCell ref="D658:E658"/>
    <mergeCell ref="D659:E659"/>
    <mergeCell ref="D694:E694"/>
    <mergeCell ref="D701:E701"/>
    <mergeCell ref="D688:E688"/>
    <mergeCell ref="D689:E689"/>
    <mergeCell ref="D690:E690"/>
    <mergeCell ref="D691:E691"/>
    <mergeCell ref="D692:E692"/>
    <mergeCell ref="D693:E693"/>
    <mergeCell ref="D677:E677"/>
    <mergeCell ref="D678:E678"/>
    <mergeCell ref="D679:E679"/>
    <mergeCell ref="D680:E680"/>
    <mergeCell ref="D681:E681"/>
    <mergeCell ref="D682:E682"/>
    <mergeCell ref="D683:E683"/>
    <mergeCell ref="D684:E684"/>
    <mergeCell ref="D685:E685"/>
    <mergeCell ref="D686:E686"/>
    <mergeCell ref="D687:E687"/>
    <mergeCell ref="D695:E695"/>
    <mergeCell ref="D631:E631"/>
    <mergeCell ref="D632:E632"/>
    <mergeCell ref="D633:E633"/>
    <mergeCell ref="D634:E634"/>
    <mergeCell ref="D635:E635"/>
    <mergeCell ref="D636:E636"/>
    <mergeCell ref="D637:E637"/>
    <mergeCell ref="D638:E638"/>
    <mergeCell ref="D639:E639"/>
    <mergeCell ref="D640:E640"/>
    <mergeCell ref="D641:E641"/>
    <mergeCell ref="D642:E642"/>
    <mergeCell ref="D643:E643"/>
    <mergeCell ref="D644:E644"/>
    <mergeCell ref="D645:E645"/>
    <mergeCell ref="D646:E646"/>
    <mergeCell ref="D647:E647"/>
    <mergeCell ref="A617:A618"/>
    <mergeCell ref="B617:B618"/>
    <mergeCell ref="C617:C618"/>
    <mergeCell ref="D617:E617"/>
    <mergeCell ref="D618:E618"/>
    <mergeCell ref="D619:E619"/>
    <mergeCell ref="D620:E620"/>
    <mergeCell ref="D621:E621"/>
    <mergeCell ref="D622:E622"/>
    <mergeCell ref="D623:E623"/>
    <mergeCell ref="D624:E624"/>
    <mergeCell ref="D625:E625"/>
    <mergeCell ref="D626:E626"/>
    <mergeCell ref="D627:E627"/>
    <mergeCell ref="D628:E628"/>
    <mergeCell ref="D629:E629"/>
    <mergeCell ref="D630:E630"/>
    <mergeCell ref="D609:E609"/>
    <mergeCell ref="D610:E610"/>
    <mergeCell ref="D611:E611"/>
    <mergeCell ref="D612:E612"/>
    <mergeCell ref="D613:E613"/>
    <mergeCell ref="D614:E614"/>
    <mergeCell ref="D615:E615"/>
    <mergeCell ref="D616:E616"/>
    <mergeCell ref="A590:A592"/>
    <mergeCell ref="A593:A594"/>
    <mergeCell ref="B593:B594"/>
    <mergeCell ref="C593:C594"/>
    <mergeCell ref="A599:A600"/>
    <mergeCell ref="B599:B600"/>
    <mergeCell ref="C599:C600"/>
    <mergeCell ref="D593:E593"/>
    <mergeCell ref="D594:E594"/>
    <mergeCell ref="D595:E595"/>
    <mergeCell ref="D596:E598"/>
    <mergeCell ref="F596:F598"/>
    <mergeCell ref="D599:E599"/>
    <mergeCell ref="D600:E600"/>
    <mergeCell ref="D601:E601"/>
    <mergeCell ref="D602:E602"/>
    <mergeCell ref="D603:E603"/>
    <mergeCell ref="B672:B680"/>
    <mergeCell ref="C672:C680"/>
    <mergeCell ref="A652:A665"/>
    <mergeCell ref="B652:B665"/>
    <mergeCell ref="C652:C665"/>
    <mergeCell ref="A666:A669"/>
    <mergeCell ref="B666:B669"/>
    <mergeCell ref="C666:C669"/>
    <mergeCell ref="A672:A680"/>
    <mergeCell ref="B690:B700"/>
    <mergeCell ref="C690:C700"/>
    <mergeCell ref="A682:A684"/>
    <mergeCell ref="B682:B684"/>
    <mergeCell ref="C682:C684"/>
    <mergeCell ref="A685:A688"/>
    <mergeCell ref="B685:B688"/>
    <mergeCell ref="C685:C688"/>
    <mergeCell ref="A690:A700"/>
    <mergeCell ref="D604:E604"/>
    <mergeCell ref="D605:E605"/>
    <mergeCell ref="D606:E606"/>
    <mergeCell ref="D607:E607"/>
    <mergeCell ref="A611:A616"/>
    <mergeCell ref="B611:B616"/>
    <mergeCell ref="C611:C616"/>
    <mergeCell ref="D608:E608"/>
    <mergeCell ref="D578:E578"/>
    <mergeCell ref="D579:E579"/>
    <mergeCell ref="D580:E580"/>
    <mergeCell ref="D581:E581"/>
    <mergeCell ref="B608:B609"/>
    <mergeCell ref="C608:C609"/>
    <mergeCell ref="A602:A603"/>
    <mergeCell ref="B602:B603"/>
    <mergeCell ref="C602:C603"/>
    <mergeCell ref="A605:A607"/>
    <mergeCell ref="B605:B607"/>
    <mergeCell ref="C605:C607"/>
    <mergeCell ref="A608:A609"/>
    <mergeCell ref="B649:B650"/>
    <mergeCell ref="C649:C650"/>
    <mergeCell ref="A619:A645"/>
    <mergeCell ref="B619:B645"/>
    <mergeCell ref="C619:C645"/>
    <mergeCell ref="A646:A647"/>
    <mergeCell ref="B646:B647"/>
    <mergeCell ref="C646:C647"/>
    <mergeCell ref="A649:A650"/>
    <mergeCell ref="A578:A580"/>
    <mergeCell ref="B578:B580"/>
    <mergeCell ref="C578:C580"/>
    <mergeCell ref="A581:A587"/>
    <mergeCell ref="B581:B587"/>
    <mergeCell ref="C581:C587"/>
    <mergeCell ref="B590:B592"/>
    <mergeCell ref="C590:C592"/>
    <mergeCell ref="D591:E591"/>
    <mergeCell ref="D592:E592"/>
    <mergeCell ref="D552:E552"/>
    <mergeCell ref="D553:E553"/>
    <mergeCell ref="F556:F561"/>
    <mergeCell ref="D555:E555"/>
    <mergeCell ref="D556:E561"/>
    <mergeCell ref="B566:B569"/>
    <mergeCell ref="C566:C569"/>
    <mergeCell ref="D566:E566"/>
    <mergeCell ref="D569:E569"/>
    <mergeCell ref="D567:E567"/>
    <mergeCell ref="D568:E568"/>
    <mergeCell ref="D570:E570"/>
    <mergeCell ref="D571:E571"/>
    <mergeCell ref="D572:E572"/>
    <mergeCell ref="A566:A569"/>
    <mergeCell ref="A570:A577"/>
    <mergeCell ref="B570:B577"/>
    <mergeCell ref="C570:C577"/>
    <mergeCell ref="D589:E589"/>
    <mergeCell ref="D590:E590"/>
    <mergeCell ref="D582:E582"/>
    <mergeCell ref="D583:E583"/>
    <mergeCell ref="D584:E584"/>
    <mergeCell ref="D585:E585"/>
    <mergeCell ref="D586:E586"/>
    <mergeCell ref="D587:E587"/>
    <mergeCell ref="D588:E588"/>
    <mergeCell ref="A551:A552"/>
    <mergeCell ref="B551:B552"/>
    <mergeCell ref="C551:C552"/>
    <mergeCell ref="B544:B545"/>
    <mergeCell ref="C544:C545"/>
    <mergeCell ref="D544:E544"/>
    <mergeCell ref="D545:E545"/>
    <mergeCell ref="D546:E546"/>
    <mergeCell ref="B547:B549"/>
    <mergeCell ref="C547:C549"/>
    <mergeCell ref="D554:E554"/>
    <mergeCell ref="D562:E562"/>
    <mergeCell ref="D563:E563"/>
    <mergeCell ref="D564:E564"/>
    <mergeCell ref="D565:E565"/>
    <mergeCell ref="D547:E547"/>
    <mergeCell ref="D548:E548"/>
    <mergeCell ref="D573:E573"/>
    <mergeCell ref="D574:E574"/>
    <mergeCell ref="D575:E575"/>
    <mergeCell ref="D576:E576"/>
    <mergeCell ref="D577:E577"/>
    <mergeCell ref="D551:E551"/>
    <mergeCell ref="A525:A526"/>
    <mergeCell ref="B525:B526"/>
    <mergeCell ref="C525:C526"/>
    <mergeCell ref="D525:E525"/>
    <mergeCell ref="F480:F482"/>
    <mergeCell ref="D483:E483"/>
    <mergeCell ref="D484:E484"/>
    <mergeCell ref="D485:E485"/>
    <mergeCell ref="D486:E487"/>
    <mergeCell ref="F486:F487"/>
    <mergeCell ref="D488:E488"/>
    <mergeCell ref="D489:E489"/>
    <mergeCell ref="D490:E490"/>
    <mergeCell ref="D491:E491"/>
    <mergeCell ref="D492:E492"/>
    <mergeCell ref="D493:E493"/>
    <mergeCell ref="D494:E494"/>
    <mergeCell ref="D495:E509"/>
    <mergeCell ref="F495:F509"/>
    <mergeCell ref="D473:E473"/>
    <mergeCell ref="D474:E475"/>
    <mergeCell ref="D476:E476"/>
    <mergeCell ref="D479:E479"/>
    <mergeCell ref="A490:A491"/>
    <mergeCell ref="D514:E514"/>
    <mergeCell ref="D515:E515"/>
    <mergeCell ref="D516:E519"/>
    <mergeCell ref="F516:F519"/>
    <mergeCell ref="D520:E520"/>
    <mergeCell ref="D452:E452"/>
    <mergeCell ref="D453:E453"/>
    <mergeCell ref="D462:E462"/>
    <mergeCell ref="D463:E463"/>
    <mergeCell ref="D464:E464"/>
    <mergeCell ref="D465:E465"/>
    <mergeCell ref="D521:E524"/>
    <mergeCell ref="F521:F524"/>
    <mergeCell ref="D436:E436"/>
    <mergeCell ref="A435:A441"/>
    <mergeCell ref="B435:B441"/>
    <mergeCell ref="C435:C441"/>
    <mergeCell ref="A442:A444"/>
    <mergeCell ref="D510:E510"/>
    <mergeCell ref="D511:E513"/>
    <mergeCell ref="F511:F513"/>
    <mergeCell ref="A492:A493"/>
    <mergeCell ref="B492:B493"/>
    <mergeCell ref="C492:C493"/>
    <mergeCell ref="B447:B454"/>
    <mergeCell ref="B463:B464"/>
    <mergeCell ref="C463:C464"/>
    <mergeCell ref="B465:B466"/>
    <mergeCell ref="C465:C466"/>
    <mergeCell ref="B469:B471"/>
    <mergeCell ref="C469:C471"/>
    <mergeCell ref="C447:C454"/>
    <mergeCell ref="D447:E447"/>
    <mergeCell ref="D448:E448"/>
    <mergeCell ref="D449:E449"/>
    <mergeCell ref="D450:E450"/>
    <mergeCell ref="D451:E451"/>
    <mergeCell ref="D454:E454"/>
    <mergeCell ref="D466:E466"/>
    <mergeCell ref="D467:E467"/>
    <mergeCell ref="D468:E468"/>
    <mergeCell ref="D469:E469"/>
    <mergeCell ref="D470:E470"/>
    <mergeCell ref="D471:E471"/>
    <mergeCell ref="D472:E472"/>
    <mergeCell ref="D423:E423"/>
    <mergeCell ref="D424:E424"/>
    <mergeCell ref="D425:E425"/>
    <mergeCell ref="D426:E426"/>
    <mergeCell ref="D427:E427"/>
    <mergeCell ref="B490:B491"/>
    <mergeCell ref="C490:C491"/>
    <mergeCell ref="D456:E456"/>
    <mergeCell ref="D457:E457"/>
    <mergeCell ref="D459:E459"/>
    <mergeCell ref="D460:E460"/>
    <mergeCell ref="D461:E461"/>
    <mergeCell ref="D458:E458"/>
    <mergeCell ref="A463:A464"/>
    <mergeCell ref="A465:A466"/>
    <mergeCell ref="A469:A471"/>
    <mergeCell ref="A477:A478"/>
    <mergeCell ref="D477:E477"/>
    <mergeCell ref="D478:E478"/>
    <mergeCell ref="A455:A456"/>
    <mergeCell ref="B455:B456"/>
    <mergeCell ref="A424:A427"/>
    <mergeCell ref="B424:B427"/>
    <mergeCell ref="C424:C427"/>
    <mergeCell ref="A429:A431"/>
    <mergeCell ref="D430:E430"/>
    <mergeCell ref="D431:E431"/>
    <mergeCell ref="D480:E482"/>
    <mergeCell ref="D432:E432"/>
    <mergeCell ref="D433:E433"/>
    <mergeCell ref="D434:E434"/>
    <mergeCell ref="D435:E435"/>
    <mergeCell ref="D428:E428"/>
    <mergeCell ref="D429:E429"/>
    <mergeCell ref="A421:A422"/>
    <mergeCell ref="B421:B422"/>
    <mergeCell ref="C421:C422"/>
    <mergeCell ref="B442:B444"/>
    <mergeCell ref="C442:C444"/>
    <mergeCell ref="A447:A454"/>
    <mergeCell ref="B477:B478"/>
    <mergeCell ref="C477:C478"/>
    <mergeCell ref="C455:C456"/>
    <mergeCell ref="D455:E455"/>
    <mergeCell ref="A457:A458"/>
    <mergeCell ref="B457:B458"/>
    <mergeCell ref="C457:C458"/>
    <mergeCell ref="F474:F475"/>
    <mergeCell ref="A411:A413"/>
    <mergeCell ref="B411:B413"/>
    <mergeCell ref="C411:C413"/>
    <mergeCell ref="D413:E413"/>
    <mergeCell ref="A414:A417"/>
    <mergeCell ref="B414:B417"/>
    <mergeCell ref="C414:C417"/>
    <mergeCell ref="D416:E416"/>
    <mergeCell ref="D417:E417"/>
    <mergeCell ref="D418:E418"/>
    <mergeCell ref="D419:E419"/>
    <mergeCell ref="D420:E420"/>
    <mergeCell ref="D421:E421"/>
    <mergeCell ref="D422:E422"/>
    <mergeCell ref="B429:B431"/>
    <mergeCell ref="C429:C431"/>
  </mergeCells>
  <conditionalFormatting sqref="C69:C74">
    <cfRule type="colorScale" priority="1">
      <colorScale>
        <cfvo type="min"/>
        <cfvo type="max"/>
        <color rgb="FF57BB8A"/>
        <color rgb="FFFFFFFF"/>
      </colorScale>
    </cfRule>
  </conditionalFormatting>
  <hyperlinks>
    <hyperlink ref="B934" r:id="rId1" xr:uid="{00000000-0004-0000-0100-000013030000}"/>
    <hyperlink ref="B932" r:id="rId2" xr:uid="{00000000-0004-0000-0100-000012030000}"/>
    <hyperlink ref="D931" r:id="rId3" xr:uid="{00000000-0004-0000-0100-000011030000}"/>
    <hyperlink ref="B931" r:id="rId4" xr:uid="{00000000-0004-0000-0100-000010030000}"/>
    <hyperlink ref="D930" r:id="rId5" xr:uid="{00000000-0004-0000-0100-00000F030000}"/>
    <hyperlink ref="B930" r:id="rId6" xr:uid="{00000000-0004-0000-0100-00000E030000}"/>
    <hyperlink ref="D929" r:id="rId7" xr:uid="{00000000-0004-0000-0100-00000D030000}"/>
    <hyperlink ref="B928" r:id="rId8" xr:uid="{00000000-0004-0000-0100-00000C030000}"/>
    <hyperlink ref="D927" r:id="rId9" xr:uid="{00000000-0004-0000-0100-00000B030000}"/>
    <hyperlink ref="B926" r:id="rId10" xr:uid="{00000000-0004-0000-0100-00000A030000}"/>
    <hyperlink ref="D925" r:id="rId11" xr:uid="{00000000-0004-0000-0100-000009030000}"/>
    <hyperlink ref="B924" r:id="rId12" xr:uid="{00000000-0004-0000-0100-000008030000}"/>
    <hyperlink ref="B923" r:id="rId13" xr:uid="{00000000-0004-0000-0100-000007030000}"/>
    <hyperlink ref="B922" r:id="rId14" xr:uid="{00000000-0004-0000-0100-000006030000}"/>
    <hyperlink ref="D921" r:id="rId15" xr:uid="{00000000-0004-0000-0100-000005030000}"/>
    <hyperlink ref="D920" r:id="rId16" xr:uid="{00000000-0004-0000-0100-000004030000}"/>
    <hyperlink ref="B920" r:id="rId17" xr:uid="{00000000-0004-0000-0100-000003030000}"/>
    <hyperlink ref="B919" r:id="rId18" xr:uid="{00000000-0004-0000-0100-000002030000}"/>
    <hyperlink ref="B918" r:id="rId19" xr:uid="{00000000-0004-0000-0100-000001030000}"/>
    <hyperlink ref="B917" r:id="rId20" xr:uid="{00000000-0004-0000-0100-000000030000}"/>
    <hyperlink ref="B916" r:id="rId21" xr:uid="{00000000-0004-0000-0100-0000FF020000}"/>
    <hyperlink ref="B915" r:id="rId22" xr:uid="{00000000-0004-0000-0100-0000FE020000}"/>
    <hyperlink ref="B914" r:id="rId23" xr:uid="{00000000-0004-0000-0100-0000FD020000}"/>
    <hyperlink ref="B913" r:id="rId24" xr:uid="{00000000-0004-0000-0100-0000FC020000}"/>
    <hyperlink ref="B912" r:id="rId25" xr:uid="{00000000-0004-0000-0100-0000FB020000}"/>
    <hyperlink ref="B911" r:id="rId26" xr:uid="{00000000-0004-0000-0100-0000FA020000}"/>
    <hyperlink ref="D910" r:id="rId27" xr:uid="{00000000-0004-0000-0100-0000F9020000}"/>
    <hyperlink ref="B910" r:id="rId28" xr:uid="{00000000-0004-0000-0100-0000F8020000}"/>
    <hyperlink ref="B909" r:id="rId29" xr:uid="{00000000-0004-0000-0100-0000F7020000}"/>
    <hyperlink ref="B908" r:id="rId30" xr:uid="{00000000-0004-0000-0100-0000F6020000}"/>
    <hyperlink ref="D907" r:id="rId31" xr:uid="{00000000-0004-0000-0100-0000F5020000}"/>
    <hyperlink ref="D906" r:id="rId32" xr:uid="{00000000-0004-0000-0100-0000F4020000}"/>
    <hyperlink ref="D904" r:id="rId33" xr:uid="{00000000-0004-0000-0100-0000F3020000}"/>
    <hyperlink ref="D902" r:id="rId34" xr:uid="{00000000-0004-0000-0100-0000F2020000}"/>
    <hyperlink ref="D900" r:id="rId35" xr:uid="{00000000-0004-0000-0100-0000F1020000}"/>
    <hyperlink ref="B900" r:id="rId36" xr:uid="{00000000-0004-0000-0100-0000F0020000}"/>
    <hyperlink ref="B899" r:id="rId37" xr:uid="{00000000-0004-0000-0100-0000EF020000}"/>
    <hyperlink ref="B898" r:id="rId38" location=":~:text=Vintner's%20Contract%3A%20Dun%20Tynne%20Hillside%20is%20a%20secondary%20quest,the%20Blood%20and%20Wine%20expansion.&amp;text=rewarded%20in%20this%20quest%20will,reaching%20level%2045%2C%20not%2046." xr:uid="{00000000-0004-0000-0100-0000EE020000}"/>
    <hyperlink ref="D897" r:id="rId39" xr:uid="{00000000-0004-0000-0100-0000ED020000}"/>
    <hyperlink ref="B897" r:id="rId40" xr:uid="{00000000-0004-0000-0100-0000EC020000}"/>
    <hyperlink ref="B896" r:id="rId41" xr:uid="{00000000-0004-0000-0100-0000EB020000}"/>
    <hyperlink ref="D895" r:id="rId42" xr:uid="{00000000-0004-0000-0100-0000EA020000}"/>
    <hyperlink ref="B895" r:id="rId43" xr:uid="{00000000-0004-0000-0100-0000E9020000}"/>
    <hyperlink ref="D892" r:id="rId44" xr:uid="{00000000-0004-0000-0100-0000E8020000}"/>
    <hyperlink ref="B892" r:id="rId45" xr:uid="{00000000-0004-0000-0100-0000E7020000}"/>
    <hyperlink ref="D891" r:id="rId46" xr:uid="{00000000-0004-0000-0100-0000E6020000}"/>
    <hyperlink ref="B891" r:id="rId47" xr:uid="{00000000-0004-0000-0100-0000E5020000}"/>
    <hyperlink ref="D890" r:id="rId48" xr:uid="{00000000-0004-0000-0100-0000E4020000}"/>
    <hyperlink ref="D889" r:id="rId49" xr:uid="{00000000-0004-0000-0100-0000E3020000}"/>
    <hyperlink ref="B889" r:id="rId50" xr:uid="{00000000-0004-0000-0100-0000E2020000}"/>
    <hyperlink ref="B888" r:id="rId51" xr:uid="{00000000-0004-0000-0100-0000E1020000}"/>
    <hyperlink ref="B887" r:id="rId52" xr:uid="{00000000-0004-0000-0100-0000E0020000}"/>
    <hyperlink ref="B886" r:id="rId53" xr:uid="{00000000-0004-0000-0100-0000DF020000}"/>
    <hyperlink ref="B885" r:id="rId54" xr:uid="{00000000-0004-0000-0100-0000DE020000}"/>
    <hyperlink ref="B884" r:id="rId55" xr:uid="{00000000-0004-0000-0100-0000DD020000}"/>
    <hyperlink ref="B883" r:id="rId56" xr:uid="{00000000-0004-0000-0100-0000DC020000}"/>
    <hyperlink ref="D882" r:id="rId57" xr:uid="{00000000-0004-0000-0100-0000DB020000}"/>
    <hyperlink ref="B882" r:id="rId58" xr:uid="{00000000-0004-0000-0100-0000DA020000}"/>
    <hyperlink ref="B881" r:id="rId59" xr:uid="{00000000-0004-0000-0100-0000D9020000}"/>
    <hyperlink ref="D880" r:id="rId60" xr:uid="{00000000-0004-0000-0100-0000D8020000}"/>
    <hyperlink ref="B880" r:id="rId61" xr:uid="{00000000-0004-0000-0100-0000D7020000}"/>
    <hyperlink ref="D879" r:id="rId62" xr:uid="{00000000-0004-0000-0100-0000D6020000}"/>
    <hyperlink ref="D878" r:id="rId63" xr:uid="{00000000-0004-0000-0100-0000D5020000}"/>
    <hyperlink ref="B878" r:id="rId64" xr:uid="{00000000-0004-0000-0100-0000D4020000}"/>
    <hyperlink ref="B875" r:id="rId65" xr:uid="{00000000-0004-0000-0100-0000D3020000}"/>
    <hyperlink ref="D874" r:id="rId66" xr:uid="{00000000-0004-0000-0100-0000D2020000}"/>
    <hyperlink ref="B873" r:id="rId67" xr:uid="{00000000-0004-0000-0100-0000D1020000}"/>
    <hyperlink ref="D871" r:id="rId68" xr:uid="{00000000-0004-0000-0100-0000D0020000}"/>
    <hyperlink ref="B869" r:id="rId69" xr:uid="{00000000-0004-0000-0100-0000CF020000}"/>
    <hyperlink ref="D867" r:id="rId70" xr:uid="{00000000-0004-0000-0100-0000CE020000}"/>
    <hyperlink ref="B864" r:id="rId71" xr:uid="{00000000-0004-0000-0100-0000CD020000}"/>
    <hyperlink ref="B863" r:id="rId72" xr:uid="{00000000-0004-0000-0100-0000CC020000}"/>
    <hyperlink ref="D862" r:id="rId73" xr:uid="{00000000-0004-0000-0100-0000CB020000}"/>
    <hyperlink ref="D861" r:id="rId74" xr:uid="{00000000-0004-0000-0100-0000CA020000}"/>
    <hyperlink ref="B859" r:id="rId75" xr:uid="{00000000-0004-0000-0100-0000C9020000}"/>
    <hyperlink ref="D858" r:id="rId76" xr:uid="{00000000-0004-0000-0100-0000C8020000}"/>
    <hyperlink ref="B857" r:id="rId77" xr:uid="{00000000-0004-0000-0100-0000C7020000}"/>
    <hyperlink ref="D855" r:id="rId78" xr:uid="{00000000-0004-0000-0100-0000C6020000}"/>
    <hyperlink ref="B853" r:id="rId79" xr:uid="{00000000-0004-0000-0100-0000C5020000}"/>
    <hyperlink ref="B852" r:id="rId80" xr:uid="{00000000-0004-0000-0100-0000C4020000}"/>
    <hyperlink ref="B851" r:id="rId81" xr:uid="{00000000-0004-0000-0100-0000C3020000}"/>
    <hyperlink ref="D850" r:id="rId82" xr:uid="{00000000-0004-0000-0100-0000C2020000}"/>
    <hyperlink ref="B848" r:id="rId83" display="B) Burlap is the New Stripe (49)" xr:uid="{00000000-0004-0000-0100-0000C1020000}"/>
    <hyperlink ref="D846" r:id="rId84" xr:uid="{00000000-0004-0000-0100-0000C0020000}"/>
    <hyperlink ref="B843" r:id="rId85" xr:uid="{00000000-0004-0000-0100-0000BF020000}"/>
    <hyperlink ref="B842" r:id="rId86" xr:uid="{00000000-0004-0000-0100-0000BE020000}"/>
    <hyperlink ref="D841" r:id="rId87" xr:uid="{00000000-0004-0000-0100-0000BD020000}"/>
    <hyperlink ref="D840" r:id="rId88" xr:uid="{00000000-0004-0000-0100-0000BC020000}"/>
    <hyperlink ref="D835" r:id="rId89" location=":~:text=The%20Musicians%20of%20Blaviken%20are,is%20standing%20on%20a%20donkey." xr:uid="{00000000-0004-0000-0100-0000BB020000}"/>
    <hyperlink ref="D834" r:id="rId90" xr:uid="{00000000-0004-0000-0100-0000BA020000}"/>
    <hyperlink ref="D833" r:id="rId91" xr:uid="{00000000-0004-0000-0100-0000B9020000}"/>
    <hyperlink ref="D832" r:id="rId92" xr:uid="{00000000-0004-0000-0100-0000B8020000}"/>
    <hyperlink ref="D831" r:id="rId93" xr:uid="{00000000-0004-0000-0100-0000B7020000}"/>
    <hyperlink ref="B829" r:id="rId94" xr:uid="{00000000-0004-0000-0100-0000B6020000}"/>
    <hyperlink ref="B827" r:id="rId95" xr:uid="{00000000-0004-0000-0100-0000B5020000}"/>
    <hyperlink ref="D826" r:id="rId96" xr:uid="{00000000-0004-0000-0100-0000B4020000}"/>
    <hyperlink ref="D823" r:id="rId97" xr:uid="{00000000-0004-0000-0100-0000B3020000}"/>
    <hyperlink ref="D822" r:id="rId98" xr:uid="{00000000-0004-0000-0100-0000B2020000}"/>
    <hyperlink ref="D821" r:id="rId99" xr:uid="{00000000-0004-0000-0100-0000B1020000}"/>
    <hyperlink ref="D820" r:id="rId100" xr:uid="{00000000-0004-0000-0100-0000B0020000}"/>
    <hyperlink ref="D819" r:id="rId101" xr:uid="{00000000-0004-0000-0100-0000AF020000}"/>
    <hyperlink ref="B819" r:id="rId102" xr:uid="{00000000-0004-0000-0100-0000AE020000}"/>
    <hyperlink ref="D818" r:id="rId103" xr:uid="{00000000-0004-0000-0100-0000AD020000}"/>
    <hyperlink ref="D817" r:id="rId104" xr:uid="{00000000-0004-0000-0100-0000AC020000}"/>
    <hyperlink ref="B815" r:id="rId105" xr:uid="{00000000-0004-0000-0100-0000AB020000}"/>
    <hyperlink ref="D814" r:id="rId106" xr:uid="{00000000-0004-0000-0100-0000AA020000}"/>
    <hyperlink ref="B812" r:id="rId107" xr:uid="{00000000-0004-0000-0100-0000A9020000}"/>
    <hyperlink ref="B810" r:id="rId108" xr:uid="{00000000-0004-0000-0100-0000A8020000}"/>
    <hyperlink ref="D809" r:id="rId109" xr:uid="{00000000-0004-0000-0100-0000A7020000}"/>
    <hyperlink ref="D808" r:id="rId110" xr:uid="{00000000-0004-0000-0100-0000A6020000}"/>
    <hyperlink ref="B805" r:id="rId111" xr:uid="{00000000-0004-0000-0100-0000A5020000}"/>
    <hyperlink ref="D803" r:id="rId112" xr:uid="{00000000-0004-0000-0100-0000A4020000}"/>
    <hyperlink ref="B803" r:id="rId113" xr:uid="{00000000-0004-0000-0100-0000A3020000}"/>
    <hyperlink ref="D800" r:id="rId114" xr:uid="{00000000-0004-0000-0100-0000A2020000}"/>
    <hyperlink ref="D798" r:id="rId115" xr:uid="{00000000-0004-0000-0100-0000A1020000}"/>
    <hyperlink ref="D796" r:id="rId116" location=":~:text=La%20Compassion%20Orphanage%20is%20located,named%20Arnaud%20and%20his%20wife." xr:uid="{00000000-0004-0000-0100-0000A0020000}"/>
    <hyperlink ref="B796" r:id="rId117" xr:uid="{00000000-0004-0000-0100-00009F020000}"/>
    <hyperlink ref="B794" r:id="rId118" xr:uid="{00000000-0004-0000-0100-00009E020000}"/>
    <hyperlink ref="B793" r:id="rId119" xr:uid="{00000000-0004-0000-0100-00009D020000}"/>
    <hyperlink ref="B790" r:id="rId120" xr:uid="{00000000-0004-0000-0100-00009C020000}"/>
    <hyperlink ref="D789" r:id="rId121" xr:uid="{00000000-0004-0000-0100-00009B020000}"/>
    <hyperlink ref="D788" r:id="rId122" xr:uid="{00000000-0004-0000-0100-00009A020000}"/>
    <hyperlink ref="D784" r:id="rId123" xr:uid="{00000000-0004-0000-0100-000099020000}"/>
    <hyperlink ref="B783" r:id="rId124" xr:uid="{00000000-0004-0000-0100-000098020000}"/>
    <hyperlink ref="B780" r:id="rId125" xr:uid="{00000000-0004-0000-0100-000097020000}"/>
    <hyperlink ref="D779" r:id="rId126" xr:uid="{00000000-0004-0000-0100-000096020000}"/>
    <hyperlink ref="B778" r:id="rId127" xr:uid="{00000000-0004-0000-0100-000095020000}"/>
    <hyperlink ref="D777" r:id="rId128" xr:uid="{00000000-0004-0000-0100-000094020000}"/>
    <hyperlink ref="D775" r:id="rId129" xr:uid="{00000000-0004-0000-0100-000093020000}"/>
    <hyperlink ref="D774" r:id="rId130" xr:uid="{00000000-0004-0000-0100-000092020000}"/>
    <hyperlink ref="D772" r:id="rId131" xr:uid="{00000000-0004-0000-0100-000091020000}"/>
    <hyperlink ref="D771" r:id="rId132" xr:uid="{00000000-0004-0000-0100-000090020000}"/>
    <hyperlink ref="B770" r:id="rId133" xr:uid="{00000000-0004-0000-0100-00008F020000}"/>
    <hyperlink ref="D769" r:id="rId134" xr:uid="{00000000-0004-0000-0100-00008E020000}"/>
    <hyperlink ref="B768" r:id="rId135" xr:uid="{00000000-0004-0000-0100-00008D020000}"/>
    <hyperlink ref="D767" r:id="rId136" xr:uid="{00000000-0004-0000-0100-00008C020000}"/>
    <hyperlink ref="D766" r:id="rId137" xr:uid="{00000000-0004-0000-0100-00008B020000}"/>
    <hyperlink ref="D765" r:id="rId138" xr:uid="{00000000-0004-0000-0100-00008A020000}"/>
    <hyperlink ref="D764" r:id="rId139" xr:uid="{00000000-0004-0000-0100-000089020000}"/>
    <hyperlink ref="D763" r:id="rId140" xr:uid="{00000000-0004-0000-0100-000088020000}"/>
    <hyperlink ref="D760" r:id="rId141" xr:uid="{00000000-0004-0000-0100-000087020000}"/>
    <hyperlink ref="B758" r:id="rId142" xr:uid="{00000000-0004-0000-0100-000086020000}"/>
    <hyperlink ref="B757" r:id="rId143" xr:uid="{00000000-0004-0000-0100-000085020000}"/>
    <hyperlink ref="D756" r:id="rId144" xr:uid="{00000000-0004-0000-0100-000084020000}"/>
    <hyperlink ref="B756" r:id="rId145" xr:uid="{00000000-0004-0000-0100-000083020000}"/>
    <hyperlink ref="D755" r:id="rId146" xr:uid="{00000000-0004-0000-0100-000082020000}"/>
    <hyperlink ref="B755" r:id="rId147" xr:uid="{00000000-0004-0000-0100-000081020000}"/>
    <hyperlink ref="D754" r:id="rId148" xr:uid="{00000000-0004-0000-0100-000080020000}"/>
    <hyperlink ref="B754" r:id="rId149" xr:uid="{00000000-0004-0000-0100-00007F020000}"/>
    <hyperlink ref="D753" r:id="rId150" xr:uid="{00000000-0004-0000-0100-00007E020000}"/>
    <hyperlink ref="B753" r:id="rId151" xr:uid="{00000000-0004-0000-0100-00007D020000}"/>
    <hyperlink ref="D752" r:id="rId152" xr:uid="{00000000-0004-0000-0100-00007C020000}"/>
    <hyperlink ref="D751" r:id="rId153" xr:uid="{00000000-0004-0000-0100-00007B020000}"/>
    <hyperlink ref="B751" r:id="rId154" xr:uid="{00000000-0004-0000-0100-00007A020000}"/>
    <hyperlink ref="B749" r:id="rId155" xr:uid="{00000000-0004-0000-0100-000079020000}"/>
    <hyperlink ref="B747" r:id="rId156" xr:uid="{00000000-0004-0000-0100-000078020000}"/>
    <hyperlink ref="D746" r:id="rId157" xr:uid="{00000000-0004-0000-0100-000077020000}"/>
    <hyperlink ref="B746" r:id="rId158" xr:uid="{00000000-0004-0000-0100-000076020000}"/>
    <hyperlink ref="D745" r:id="rId159" xr:uid="{00000000-0004-0000-0100-000075020000}"/>
    <hyperlink ref="D743" r:id="rId160" xr:uid="{00000000-0004-0000-0100-000074020000}"/>
    <hyperlink ref="B742" r:id="rId161" xr:uid="{00000000-0004-0000-0100-000073020000}"/>
    <hyperlink ref="D741" r:id="rId162" xr:uid="{00000000-0004-0000-0100-000072020000}"/>
    <hyperlink ref="B740" r:id="rId163" xr:uid="{00000000-0004-0000-0100-000071020000}"/>
    <hyperlink ref="D739" r:id="rId164" xr:uid="{00000000-0004-0000-0100-000070020000}"/>
    <hyperlink ref="D738" r:id="rId165" xr:uid="{00000000-0004-0000-0100-00006F020000}"/>
    <hyperlink ref="B738" r:id="rId166" xr:uid="{00000000-0004-0000-0100-00006E020000}"/>
    <hyperlink ref="D735" r:id="rId167" xr:uid="{00000000-0004-0000-0100-00006D020000}"/>
    <hyperlink ref="D734" r:id="rId168" xr:uid="{00000000-0004-0000-0100-00006C020000}"/>
    <hyperlink ref="D733" r:id="rId169" xr:uid="{00000000-0004-0000-0100-00006B020000}"/>
    <hyperlink ref="D732" r:id="rId170" xr:uid="{00000000-0004-0000-0100-00006A020000}"/>
    <hyperlink ref="D730" r:id="rId171" xr:uid="{00000000-0004-0000-0100-000069020000}"/>
    <hyperlink ref="D728" r:id="rId172" xr:uid="{00000000-0004-0000-0100-000068020000}"/>
    <hyperlink ref="D727" r:id="rId173" xr:uid="{00000000-0004-0000-0100-000067020000}"/>
    <hyperlink ref="D726" r:id="rId174" xr:uid="{00000000-0004-0000-0100-000066020000}"/>
    <hyperlink ref="D725" r:id="rId175" xr:uid="{00000000-0004-0000-0100-000065020000}"/>
    <hyperlink ref="D724" r:id="rId176" xr:uid="{00000000-0004-0000-0100-000064020000}"/>
    <hyperlink ref="B723" r:id="rId177" xr:uid="{00000000-0004-0000-0100-000063020000}"/>
    <hyperlink ref="D721" r:id="rId178" xr:uid="{00000000-0004-0000-0100-000062020000}"/>
    <hyperlink ref="B718" r:id="rId179" xr:uid="{00000000-0004-0000-0100-000061020000}"/>
    <hyperlink ref="B717" r:id="rId180" xr:uid="{00000000-0004-0000-0100-000060020000}"/>
    <hyperlink ref="B716" r:id="rId181" xr:uid="{00000000-0004-0000-0100-00005F020000}"/>
    <hyperlink ref="B715" r:id="rId182" xr:uid="{00000000-0004-0000-0100-00005E020000}"/>
    <hyperlink ref="B714" r:id="rId183" xr:uid="{00000000-0004-0000-0100-00005D020000}"/>
    <hyperlink ref="B713" r:id="rId184" xr:uid="{00000000-0004-0000-0100-00005C020000}"/>
    <hyperlink ref="D712" r:id="rId185" xr:uid="{00000000-0004-0000-0100-00005B020000}"/>
    <hyperlink ref="B711" r:id="rId186" xr:uid="{00000000-0004-0000-0100-00005A020000}"/>
    <hyperlink ref="D710" r:id="rId187" xr:uid="{00000000-0004-0000-0100-000059020000}"/>
    <hyperlink ref="B710" r:id="rId188" xr:uid="{00000000-0004-0000-0100-000058020000}"/>
    <hyperlink ref="B709" r:id="rId189" xr:uid="{00000000-0004-0000-0100-000057020000}"/>
    <hyperlink ref="B708" r:id="rId190" xr:uid="{00000000-0004-0000-0100-000056020000}"/>
    <hyperlink ref="B705" r:id="rId191" xr:uid="{00000000-0004-0000-0100-000055020000}"/>
    <hyperlink ref="B704" r:id="rId192" xr:uid="{00000000-0004-0000-0100-000054020000}"/>
    <hyperlink ref="B702" r:id="rId193" xr:uid="{00000000-0004-0000-0100-000053020000}"/>
    <hyperlink ref="B701" r:id="rId194" xr:uid="{00000000-0004-0000-0100-000052020000}"/>
    <hyperlink ref="D700" r:id="rId195" xr:uid="{00000000-0004-0000-0100-000051020000}"/>
    <hyperlink ref="D699" r:id="rId196" xr:uid="{00000000-0004-0000-0100-000050020000}"/>
    <hyperlink ref="D698" r:id="rId197" xr:uid="{00000000-0004-0000-0100-00004F020000}"/>
    <hyperlink ref="D697" r:id="rId198" xr:uid="{00000000-0004-0000-0100-00004E020000}"/>
    <hyperlink ref="D696" r:id="rId199" xr:uid="{00000000-0004-0000-0100-00004D020000}"/>
    <hyperlink ref="D695" r:id="rId200" xr:uid="{00000000-0004-0000-0100-00004C020000}"/>
    <hyperlink ref="D693" r:id="rId201" location="2/175.6/97.5" xr:uid="{00000000-0004-0000-0100-00004B020000}"/>
    <hyperlink ref="D690" r:id="rId202" xr:uid="{00000000-0004-0000-0100-00004A020000}"/>
    <hyperlink ref="B690" r:id="rId203" xr:uid="{00000000-0004-0000-0100-000049020000}"/>
    <hyperlink ref="D689" r:id="rId204" xr:uid="{00000000-0004-0000-0100-000048020000}"/>
    <hyperlink ref="B689" r:id="rId205" xr:uid="{00000000-0004-0000-0100-000047020000}"/>
    <hyperlink ref="D686" r:id="rId206" xr:uid="{00000000-0004-0000-0100-000046020000}"/>
    <hyperlink ref="B685" r:id="rId207" xr:uid="{00000000-0004-0000-0100-000045020000}"/>
    <hyperlink ref="D683" r:id="rId208" xr:uid="{00000000-0004-0000-0100-000044020000}"/>
    <hyperlink ref="B682" r:id="rId209" xr:uid="{00000000-0004-0000-0100-000043020000}"/>
    <hyperlink ref="B681" r:id="rId210" xr:uid="{00000000-0004-0000-0100-000042020000}"/>
    <hyperlink ref="D680" r:id="rId211" xr:uid="{00000000-0004-0000-0100-000041020000}"/>
    <hyperlink ref="D678" r:id="rId212" xr:uid="{00000000-0004-0000-0100-000040020000}"/>
    <hyperlink ref="D676" r:id="rId213" xr:uid="{00000000-0004-0000-0100-00003F020000}"/>
    <hyperlink ref="B672" r:id="rId214" xr:uid="{00000000-0004-0000-0100-00003E020000}"/>
    <hyperlink ref="B671" r:id="rId215" xr:uid="{00000000-0004-0000-0100-00003D020000}"/>
    <hyperlink ref="B670" r:id="rId216" xr:uid="{00000000-0004-0000-0100-00003C020000}"/>
    <hyperlink ref="B666" r:id="rId217" xr:uid="{00000000-0004-0000-0100-00003B020000}"/>
    <hyperlink ref="D663" r:id="rId218" xr:uid="{00000000-0004-0000-0100-00003A020000}"/>
    <hyperlink ref="D657" r:id="rId219" xr:uid="{00000000-0004-0000-0100-000039020000}"/>
    <hyperlink ref="D653" r:id="rId220" xr:uid="{00000000-0004-0000-0100-000038020000}"/>
    <hyperlink ref="D652" r:id="rId221" xr:uid="{00000000-0004-0000-0100-000037020000}"/>
    <hyperlink ref="B652" r:id="rId222" xr:uid="{00000000-0004-0000-0100-000036020000}"/>
    <hyperlink ref="B651" r:id="rId223" xr:uid="{00000000-0004-0000-0100-000035020000}"/>
    <hyperlink ref="D650" r:id="rId224" xr:uid="{00000000-0004-0000-0100-000034020000}"/>
    <hyperlink ref="B649" r:id="rId225" xr:uid="{00000000-0004-0000-0100-000033020000}"/>
    <hyperlink ref="B648" r:id="rId226" xr:uid="{00000000-0004-0000-0100-000032020000}"/>
    <hyperlink ref="B646" r:id="rId227" xr:uid="{00000000-0004-0000-0100-000031020000}"/>
    <hyperlink ref="D645" r:id="rId228" xr:uid="{00000000-0004-0000-0100-000030020000}"/>
    <hyperlink ref="D641" r:id="rId229" xr:uid="{00000000-0004-0000-0100-00002F020000}"/>
    <hyperlink ref="D636" r:id="rId230" xr:uid="{00000000-0004-0000-0100-00002E020000}"/>
    <hyperlink ref="D635" r:id="rId231" xr:uid="{00000000-0004-0000-0100-00002D020000}"/>
    <hyperlink ref="D634" r:id="rId232" xr:uid="{00000000-0004-0000-0100-00002C020000}"/>
    <hyperlink ref="D633" r:id="rId233" xr:uid="{00000000-0004-0000-0100-00002B020000}"/>
    <hyperlink ref="D631" r:id="rId234" xr:uid="{00000000-0004-0000-0100-00002A020000}"/>
    <hyperlink ref="D630" r:id="rId235" xr:uid="{00000000-0004-0000-0100-000029020000}"/>
    <hyperlink ref="D629" r:id="rId236" xr:uid="{00000000-0004-0000-0100-000028020000}"/>
    <hyperlink ref="D628" r:id="rId237" xr:uid="{00000000-0004-0000-0100-000027020000}"/>
    <hyperlink ref="D627" r:id="rId238" xr:uid="{00000000-0004-0000-0100-000026020000}"/>
    <hyperlink ref="D626" r:id="rId239" xr:uid="{00000000-0004-0000-0100-000025020000}"/>
    <hyperlink ref="D625" r:id="rId240" xr:uid="{00000000-0004-0000-0100-000024020000}"/>
    <hyperlink ref="D624" r:id="rId241" xr:uid="{00000000-0004-0000-0100-000023020000}"/>
    <hyperlink ref="D623" r:id="rId242" xr:uid="{00000000-0004-0000-0100-000022020000}"/>
    <hyperlink ref="D622" r:id="rId243" xr:uid="{00000000-0004-0000-0100-000021020000}"/>
    <hyperlink ref="D621" r:id="rId244" xr:uid="{00000000-0004-0000-0100-000020020000}"/>
    <hyperlink ref="D620" r:id="rId245" xr:uid="{00000000-0004-0000-0100-00001F020000}"/>
    <hyperlink ref="B619" r:id="rId246" xr:uid="{00000000-0004-0000-0100-00001E020000}"/>
    <hyperlink ref="D618" r:id="rId247" xr:uid="{00000000-0004-0000-0100-00001D020000}"/>
    <hyperlink ref="B617" r:id="rId248" xr:uid="{00000000-0004-0000-0100-00001C020000}"/>
    <hyperlink ref="D616" r:id="rId249" xr:uid="{00000000-0004-0000-0100-00001B020000}"/>
    <hyperlink ref="D615" r:id="rId250" xr:uid="{00000000-0004-0000-0100-00001A020000}"/>
    <hyperlink ref="D614" r:id="rId251" xr:uid="{00000000-0004-0000-0100-000019020000}"/>
    <hyperlink ref="D613" r:id="rId252" xr:uid="{00000000-0004-0000-0100-000018020000}"/>
    <hyperlink ref="D612" r:id="rId253" xr:uid="{00000000-0004-0000-0100-000017020000}"/>
    <hyperlink ref="B611" r:id="rId254" xr:uid="{00000000-0004-0000-0100-000016020000}"/>
    <hyperlink ref="B610" r:id="rId255" xr:uid="{00000000-0004-0000-0100-000015020000}"/>
    <hyperlink ref="D609" r:id="rId256" xr:uid="{00000000-0004-0000-0100-000014020000}"/>
    <hyperlink ref="D608" r:id="rId257" xr:uid="{00000000-0004-0000-0100-000013020000}"/>
    <hyperlink ref="B608" r:id="rId258" xr:uid="{00000000-0004-0000-0100-000012020000}"/>
    <hyperlink ref="D607" r:id="rId259" xr:uid="{00000000-0004-0000-0100-000011020000}"/>
    <hyperlink ref="B605" r:id="rId260" xr:uid="{00000000-0004-0000-0100-000010020000}"/>
    <hyperlink ref="B604" r:id="rId261" xr:uid="{00000000-0004-0000-0100-00000F020000}"/>
    <hyperlink ref="D602" r:id="rId262" xr:uid="{00000000-0004-0000-0100-00000E020000}"/>
    <hyperlink ref="B602" r:id="rId263" xr:uid="{00000000-0004-0000-0100-00000D020000}"/>
    <hyperlink ref="B601" r:id="rId264" xr:uid="{00000000-0004-0000-0100-00000C020000}"/>
    <hyperlink ref="D600" r:id="rId265" xr:uid="{00000000-0004-0000-0100-00000B020000}"/>
    <hyperlink ref="B599" r:id="rId266" xr:uid="{00000000-0004-0000-0100-00000A020000}"/>
    <hyperlink ref="B598" r:id="rId267" xr:uid="{00000000-0004-0000-0100-000009020000}"/>
    <hyperlink ref="B597" r:id="rId268" xr:uid="{00000000-0004-0000-0100-000008020000}"/>
    <hyperlink ref="B596" r:id="rId269" xr:uid="{00000000-0004-0000-0100-000007020000}"/>
    <hyperlink ref="B595" r:id="rId270" xr:uid="{00000000-0004-0000-0100-000006020000}"/>
    <hyperlink ref="D594" r:id="rId271" xr:uid="{00000000-0004-0000-0100-000005020000}"/>
    <hyperlink ref="B593" r:id="rId272" xr:uid="{00000000-0004-0000-0100-000004020000}"/>
    <hyperlink ref="D591" r:id="rId273" xr:uid="{00000000-0004-0000-0100-000003020000}"/>
    <hyperlink ref="B590" r:id="rId274" xr:uid="{00000000-0004-0000-0100-000002020000}"/>
    <hyperlink ref="D589" r:id="rId275" xr:uid="{00000000-0004-0000-0100-000001020000}"/>
    <hyperlink ref="B589" r:id="rId276" xr:uid="{00000000-0004-0000-0100-000000020000}"/>
    <hyperlink ref="B588" r:id="rId277" xr:uid="{00000000-0004-0000-0100-0000FF010000}"/>
    <hyperlink ref="D587" r:id="rId278" xr:uid="{00000000-0004-0000-0100-0000FE010000}"/>
    <hyperlink ref="D586" r:id="rId279" xr:uid="{00000000-0004-0000-0100-0000FD010000}"/>
    <hyperlink ref="D585" r:id="rId280" xr:uid="{00000000-0004-0000-0100-0000FC010000}"/>
    <hyperlink ref="D584" r:id="rId281" xr:uid="{00000000-0004-0000-0100-0000FB010000}"/>
    <hyperlink ref="D583" r:id="rId282" xr:uid="{00000000-0004-0000-0100-0000FA010000}"/>
    <hyperlink ref="B581" r:id="rId283" xr:uid="{00000000-0004-0000-0100-0000F9010000}"/>
    <hyperlink ref="D580" r:id="rId284" xr:uid="{00000000-0004-0000-0100-0000F8010000}"/>
    <hyperlink ref="D578" r:id="rId285" xr:uid="{00000000-0004-0000-0100-0000F7010000}"/>
    <hyperlink ref="B578" r:id="rId286" xr:uid="{00000000-0004-0000-0100-0000F6010000}"/>
    <hyperlink ref="D576" r:id="rId287" xr:uid="{00000000-0004-0000-0100-0000F5010000}"/>
    <hyperlink ref="D575" r:id="rId288" xr:uid="{00000000-0004-0000-0100-0000F4010000}"/>
    <hyperlink ref="D572" r:id="rId289" xr:uid="{00000000-0004-0000-0100-0000F3010000}"/>
    <hyperlink ref="D570" r:id="rId290" xr:uid="{00000000-0004-0000-0100-0000F2010000}"/>
    <hyperlink ref="B570" r:id="rId291" xr:uid="{00000000-0004-0000-0100-0000F1010000}"/>
    <hyperlink ref="D569" r:id="rId292" xr:uid="{00000000-0004-0000-0100-0000F0010000}"/>
    <hyperlink ref="D568" r:id="rId293" xr:uid="{00000000-0004-0000-0100-0000EF010000}"/>
    <hyperlink ref="D566" r:id="rId294" xr:uid="{00000000-0004-0000-0100-0000EE010000}"/>
    <hyperlink ref="B566" r:id="rId295" xr:uid="{00000000-0004-0000-0100-0000ED010000}"/>
    <hyperlink ref="B565" r:id="rId296" xr:uid="{00000000-0004-0000-0100-0000EC010000}"/>
    <hyperlink ref="B564" r:id="rId297" xr:uid="{00000000-0004-0000-0100-0000EB010000}"/>
    <hyperlink ref="B563" r:id="rId298" xr:uid="{00000000-0004-0000-0100-0000EA010000}"/>
    <hyperlink ref="D562" r:id="rId299" xr:uid="{00000000-0004-0000-0100-0000E9010000}"/>
    <hyperlink ref="B562" r:id="rId300" xr:uid="{00000000-0004-0000-0100-0000E8010000}"/>
    <hyperlink ref="B561" r:id="rId301" xr:uid="{00000000-0004-0000-0100-0000E7010000}"/>
    <hyperlink ref="B560" r:id="rId302" xr:uid="{00000000-0004-0000-0100-0000E6010000}"/>
    <hyperlink ref="B559" r:id="rId303" xr:uid="{00000000-0004-0000-0100-0000E5010000}"/>
    <hyperlink ref="B558" r:id="rId304" xr:uid="{00000000-0004-0000-0100-0000E4010000}"/>
    <hyperlink ref="B557" r:id="rId305" xr:uid="{00000000-0004-0000-0100-0000E3010000}"/>
    <hyperlink ref="B556" r:id="rId306" xr:uid="{00000000-0004-0000-0100-0000E2010000}"/>
    <hyperlink ref="D555" r:id="rId307" xr:uid="{00000000-0004-0000-0100-0000E1010000}"/>
    <hyperlink ref="B555" r:id="rId308" xr:uid="{00000000-0004-0000-0100-0000E0010000}"/>
    <hyperlink ref="B554" r:id="rId309" xr:uid="{00000000-0004-0000-0100-0000DF010000}"/>
    <hyperlink ref="D553" r:id="rId310" xr:uid="{00000000-0004-0000-0100-0000DE010000}"/>
    <hyperlink ref="B553" r:id="rId311" xr:uid="{00000000-0004-0000-0100-0000DD010000}"/>
    <hyperlink ref="D552" r:id="rId312" xr:uid="{00000000-0004-0000-0100-0000DC010000}"/>
    <hyperlink ref="B551" r:id="rId313" xr:uid="{00000000-0004-0000-0100-0000DB010000}"/>
    <hyperlink ref="B550" r:id="rId314" xr:uid="{00000000-0004-0000-0100-0000DA010000}"/>
    <hyperlink ref="D549" r:id="rId315" xr:uid="{00000000-0004-0000-0100-0000D9010000}"/>
    <hyperlink ref="D548" r:id="rId316" xr:uid="{00000000-0004-0000-0100-0000D8010000}"/>
    <hyperlink ref="D547" r:id="rId317" xr:uid="{00000000-0004-0000-0100-0000D7010000}"/>
    <hyperlink ref="B547" r:id="rId318" xr:uid="{00000000-0004-0000-0100-0000D6010000}"/>
    <hyperlink ref="B546" r:id="rId319" xr:uid="{00000000-0004-0000-0100-0000D5010000}"/>
    <hyperlink ref="B544" r:id="rId320" xr:uid="{00000000-0004-0000-0100-0000D4010000}"/>
    <hyperlink ref="B543" r:id="rId321" xr:uid="{00000000-0004-0000-0100-0000D3010000}"/>
    <hyperlink ref="D542" r:id="rId322" xr:uid="{00000000-0004-0000-0100-0000D2010000}"/>
    <hyperlink ref="D541" r:id="rId323" xr:uid="{00000000-0004-0000-0100-0000D1010000}"/>
    <hyperlink ref="D540" r:id="rId324" xr:uid="{00000000-0004-0000-0100-0000D0010000}"/>
    <hyperlink ref="D539" r:id="rId325" xr:uid="{00000000-0004-0000-0100-0000CF010000}"/>
    <hyperlink ref="D537" r:id="rId326" xr:uid="{00000000-0004-0000-0100-0000CE010000}"/>
    <hyperlink ref="D536" r:id="rId327" xr:uid="{00000000-0004-0000-0100-0000CD010000}"/>
    <hyperlink ref="D535" r:id="rId328" xr:uid="{00000000-0004-0000-0100-0000CC010000}"/>
    <hyperlink ref="D533" r:id="rId329" xr:uid="{00000000-0004-0000-0100-0000CB010000}"/>
    <hyperlink ref="D532" r:id="rId330" xr:uid="{00000000-0004-0000-0100-0000CA010000}"/>
    <hyperlink ref="D531" r:id="rId331" xr:uid="{00000000-0004-0000-0100-0000C9010000}"/>
    <hyperlink ref="D529" r:id="rId332" xr:uid="{00000000-0004-0000-0100-0000C8010000}"/>
    <hyperlink ref="B529" r:id="rId333" xr:uid="{00000000-0004-0000-0100-0000C7010000}"/>
    <hyperlink ref="D528" r:id="rId334" xr:uid="{00000000-0004-0000-0100-0000C6010000}"/>
    <hyperlink ref="B528" r:id="rId335" xr:uid="{00000000-0004-0000-0100-0000C5010000}"/>
    <hyperlink ref="B527" r:id="rId336" xr:uid="{00000000-0004-0000-0100-0000C4010000}"/>
    <hyperlink ref="D525" r:id="rId337" xr:uid="{00000000-0004-0000-0100-0000C3010000}"/>
    <hyperlink ref="B525" r:id="rId338" xr:uid="{00000000-0004-0000-0100-0000C2010000}"/>
    <hyperlink ref="B524" r:id="rId339" xr:uid="{00000000-0004-0000-0100-0000C1010000}"/>
    <hyperlink ref="B523" r:id="rId340" xr:uid="{00000000-0004-0000-0100-0000C0010000}"/>
    <hyperlink ref="B522" r:id="rId341" xr:uid="{00000000-0004-0000-0100-0000BF010000}"/>
    <hyperlink ref="B521" r:id="rId342" xr:uid="{00000000-0004-0000-0100-0000BE010000}"/>
    <hyperlink ref="B520" r:id="rId343" xr:uid="{00000000-0004-0000-0100-0000BD010000}"/>
    <hyperlink ref="B519" r:id="rId344" xr:uid="{00000000-0004-0000-0100-0000BC010000}"/>
    <hyperlink ref="B518" r:id="rId345" xr:uid="{00000000-0004-0000-0100-0000BB010000}"/>
    <hyperlink ref="B517" r:id="rId346" xr:uid="{00000000-0004-0000-0100-0000BA010000}"/>
    <hyperlink ref="B516" r:id="rId347" xr:uid="{00000000-0004-0000-0100-0000B9010000}"/>
    <hyperlink ref="B515" r:id="rId348" xr:uid="{00000000-0004-0000-0100-0000B8010000}"/>
    <hyperlink ref="B514" r:id="rId349" xr:uid="{00000000-0004-0000-0100-0000B7010000}"/>
    <hyperlink ref="B513" r:id="rId350" xr:uid="{00000000-0004-0000-0100-0000B6010000}"/>
    <hyperlink ref="B512" r:id="rId351" xr:uid="{00000000-0004-0000-0100-0000B5010000}"/>
    <hyperlink ref="B511" r:id="rId352" xr:uid="{00000000-0004-0000-0100-0000B4010000}"/>
    <hyperlink ref="D510" r:id="rId353" location=":~:text=It's%20a%20body%20that%20looks,of%20Ard%20Skellig%20and%20Spikeroog." xr:uid="{00000000-0004-0000-0100-0000B3010000}"/>
    <hyperlink ref="B510" r:id="rId354" xr:uid="{00000000-0004-0000-0100-0000B2010000}"/>
    <hyperlink ref="B509" r:id="rId355" xr:uid="{00000000-0004-0000-0100-0000B1010000}"/>
    <hyperlink ref="B508" r:id="rId356" xr:uid="{00000000-0004-0000-0100-0000B0010000}"/>
    <hyperlink ref="B507" r:id="rId357" xr:uid="{00000000-0004-0000-0100-0000AF010000}"/>
    <hyperlink ref="B506" r:id="rId358" xr:uid="{00000000-0004-0000-0100-0000AE010000}"/>
    <hyperlink ref="B505" r:id="rId359" xr:uid="{00000000-0004-0000-0100-0000AD010000}"/>
    <hyperlink ref="B504" r:id="rId360" xr:uid="{00000000-0004-0000-0100-0000AC010000}"/>
    <hyperlink ref="B503" r:id="rId361" xr:uid="{00000000-0004-0000-0100-0000AB010000}"/>
    <hyperlink ref="B502" r:id="rId362" xr:uid="{00000000-0004-0000-0100-0000AA010000}"/>
    <hyperlink ref="B501" r:id="rId363" xr:uid="{00000000-0004-0000-0100-0000A9010000}"/>
    <hyperlink ref="B500" r:id="rId364" xr:uid="{00000000-0004-0000-0100-0000A8010000}"/>
    <hyperlink ref="B499" r:id="rId365" xr:uid="{00000000-0004-0000-0100-0000A7010000}"/>
    <hyperlink ref="B498" r:id="rId366" xr:uid="{00000000-0004-0000-0100-0000A6010000}"/>
    <hyperlink ref="B497" r:id="rId367" xr:uid="{00000000-0004-0000-0100-0000A5010000}"/>
    <hyperlink ref="B496" r:id="rId368" xr:uid="{00000000-0004-0000-0100-0000A4010000}"/>
    <hyperlink ref="B495" r:id="rId369" xr:uid="{00000000-0004-0000-0100-0000A3010000}"/>
    <hyperlink ref="B494" r:id="rId370" xr:uid="{00000000-0004-0000-0100-0000A2010000}"/>
    <hyperlink ref="B492" r:id="rId371" xr:uid="{00000000-0004-0000-0100-0000A1010000}"/>
    <hyperlink ref="B490" r:id="rId372" xr:uid="{00000000-0004-0000-0100-0000A0010000}"/>
    <hyperlink ref="B489" r:id="rId373" xr:uid="{00000000-0004-0000-0100-00009F010000}"/>
    <hyperlink ref="B488" r:id="rId374" xr:uid="{00000000-0004-0000-0100-00009E010000}"/>
    <hyperlink ref="B487" r:id="rId375" xr:uid="{00000000-0004-0000-0100-00009D010000}"/>
    <hyperlink ref="B486" r:id="rId376" xr:uid="{00000000-0004-0000-0100-00009C010000}"/>
    <hyperlink ref="D485" r:id="rId377" xr:uid="{00000000-0004-0000-0100-00009B010000}"/>
    <hyperlink ref="B485" r:id="rId378" xr:uid="{00000000-0004-0000-0100-00009A010000}"/>
    <hyperlink ref="B484" r:id="rId379" xr:uid="{00000000-0004-0000-0100-000099010000}"/>
    <hyperlink ref="B482" r:id="rId380" xr:uid="{00000000-0004-0000-0100-000098010000}"/>
    <hyperlink ref="B481" r:id="rId381" xr:uid="{00000000-0004-0000-0100-000097010000}"/>
    <hyperlink ref="B480" r:id="rId382" xr:uid="{00000000-0004-0000-0100-000096010000}"/>
    <hyperlink ref="B479" r:id="rId383" xr:uid="{00000000-0004-0000-0100-000095010000}"/>
    <hyperlink ref="D478" r:id="rId384" xr:uid="{00000000-0004-0000-0100-000094010000}"/>
    <hyperlink ref="B477" r:id="rId385" xr:uid="{00000000-0004-0000-0100-000093010000}"/>
    <hyperlink ref="B476" r:id="rId386" xr:uid="{00000000-0004-0000-0100-000092010000}"/>
    <hyperlink ref="B475" r:id="rId387" xr:uid="{00000000-0004-0000-0100-000091010000}"/>
    <hyperlink ref="B474" r:id="rId388" xr:uid="{00000000-0004-0000-0100-000090010000}"/>
    <hyperlink ref="B473" r:id="rId389" xr:uid="{00000000-0004-0000-0100-00008F010000}"/>
    <hyperlink ref="B472" r:id="rId390" xr:uid="{00000000-0004-0000-0100-00008E010000}"/>
    <hyperlink ref="D471" r:id="rId391" xr:uid="{00000000-0004-0000-0100-00008D010000}"/>
    <hyperlink ref="D470" r:id="rId392" xr:uid="{00000000-0004-0000-0100-00008C010000}"/>
    <hyperlink ref="D469" r:id="rId393" xr:uid="{00000000-0004-0000-0100-00008B010000}"/>
    <hyperlink ref="B469" r:id="rId394" xr:uid="{00000000-0004-0000-0100-00008A010000}"/>
    <hyperlink ref="B468" r:id="rId395" xr:uid="{00000000-0004-0000-0100-000089010000}"/>
    <hyperlink ref="B467" r:id="rId396" xr:uid="{00000000-0004-0000-0100-000088010000}"/>
    <hyperlink ref="D465" r:id="rId397" xr:uid="{00000000-0004-0000-0100-000087010000}"/>
    <hyperlink ref="B465" r:id="rId398" xr:uid="{00000000-0004-0000-0100-000086010000}"/>
    <hyperlink ref="B463" r:id="rId399" xr:uid="{00000000-0004-0000-0100-000085010000}"/>
    <hyperlink ref="B462" r:id="rId400" xr:uid="{00000000-0004-0000-0100-000084010000}"/>
    <hyperlink ref="B461" r:id="rId401" xr:uid="{00000000-0004-0000-0100-000083010000}"/>
    <hyperlink ref="B460" r:id="rId402" xr:uid="{00000000-0004-0000-0100-000082010000}"/>
    <hyperlink ref="B459" r:id="rId403" xr:uid="{00000000-0004-0000-0100-000081010000}"/>
    <hyperlink ref="D458" r:id="rId404" xr:uid="{00000000-0004-0000-0100-000080010000}"/>
    <hyperlink ref="D457" r:id="rId405" xr:uid="{00000000-0004-0000-0100-00007F010000}"/>
    <hyperlink ref="B457" r:id="rId406" xr:uid="{00000000-0004-0000-0100-00007E010000}"/>
    <hyperlink ref="B455" r:id="rId407" xr:uid="{00000000-0004-0000-0100-00007D010000}"/>
    <hyperlink ref="D454" r:id="rId408" xr:uid="{00000000-0004-0000-0100-00007C010000}"/>
    <hyperlink ref="D453" r:id="rId409" xr:uid="{00000000-0004-0000-0100-00007B010000}"/>
    <hyperlink ref="D452" r:id="rId410" xr:uid="{00000000-0004-0000-0100-00007A010000}"/>
    <hyperlink ref="D451" r:id="rId411" xr:uid="{00000000-0004-0000-0100-000079010000}"/>
    <hyperlink ref="B447" r:id="rId412" xr:uid="{00000000-0004-0000-0100-000078010000}"/>
    <hyperlink ref="B446" r:id="rId413" xr:uid="{00000000-0004-0000-0100-000077010000}"/>
    <hyperlink ref="B445" r:id="rId414" xr:uid="{00000000-0004-0000-0100-000076010000}"/>
    <hyperlink ref="D443" r:id="rId415" xr:uid="{00000000-0004-0000-0100-000075010000}"/>
    <hyperlink ref="B442" r:id="rId416" xr:uid="{00000000-0004-0000-0100-000074010000}"/>
    <hyperlink ref="D441" r:id="rId417" xr:uid="{00000000-0004-0000-0100-000073010000}"/>
    <hyperlink ref="B435" r:id="rId418" xr:uid="{00000000-0004-0000-0100-000072010000}"/>
    <hyperlink ref="B434" r:id="rId419" xr:uid="{00000000-0004-0000-0100-000071010000}"/>
    <hyperlink ref="D433" r:id="rId420" xr:uid="{00000000-0004-0000-0100-000070010000}"/>
    <hyperlink ref="B433" r:id="rId421" xr:uid="{00000000-0004-0000-0100-00006F010000}"/>
    <hyperlink ref="D432" r:id="rId422" xr:uid="{00000000-0004-0000-0100-00006E010000}"/>
    <hyperlink ref="B432" r:id="rId423" xr:uid="{00000000-0004-0000-0100-00006D010000}"/>
    <hyperlink ref="D431" r:id="rId424" xr:uid="{00000000-0004-0000-0100-00006C010000}"/>
    <hyperlink ref="D430" r:id="rId425" xr:uid="{00000000-0004-0000-0100-00006B010000}"/>
    <hyperlink ref="D429" r:id="rId426" xr:uid="{00000000-0004-0000-0100-00006A010000}"/>
    <hyperlink ref="B429" r:id="rId427" xr:uid="{00000000-0004-0000-0100-000069010000}"/>
    <hyperlink ref="D428" r:id="rId428" xr:uid="{00000000-0004-0000-0100-000068010000}"/>
    <hyperlink ref="B428" r:id="rId429" xr:uid="{00000000-0004-0000-0100-000067010000}"/>
    <hyperlink ref="D426" r:id="rId430" xr:uid="{00000000-0004-0000-0100-000066010000}"/>
    <hyperlink ref="D425" r:id="rId431" xr:uid="{00000000-0004-0000-0100-000065010000}"/>
    <hyperlink ref="B424" r:id="rId432" xr:uid="{00000000-0004-0000-0100-000064010000}"/>
    <hyperlink ref="B423" r:id="rId433" xr:uid="{00000000-0004-0000-0100-000063010000}"/>
    <hyperlink ref="D422" r:id="rId434" xr:uid="{00000000-0004-0000-0100-000062010000}"/>
    <hyperlink ref="D421" r:id="rId435" xr:uid="{00000000-0004-0000-0100-000061010000}"/>
    <hyperlink ref="B421" r:id="rId436" xr:uid="{00000000-0004-0000-0100-000060010000}"/>
    <hyperlink ref="B420" r:id="rId437" xr:uid="{00000000-0004-0000-0100-00005F010000}"/>
    <hyperlink ref="B419" r:id="rId438" xr:uid="{00000000-0004-0000-0100-00005E010000}"/>
    <hyperlink ref="D418" r:id="rId439" xr:uid="{00000000-0004-0000-0100-00005D010000}"/>
    <hyperlink ref="B418" r:id="rId440" xr:uid="{00000000-0004-0000-0100-00005C010000}"/>
    <hyperlink ref="B414" r:id="rId441" xr:uid="{00000000-0004-0000-0100-00005B010000}"/>
    <hyperlink ref="B411" r:id="rId442" xr:uid="{00000000-0004-0000-0100-00005A010000}"/>
    <hyperlink ref="D410" r:id="rId443" xr:uid="{00000000-0004-0000-0100-000059010000}"/>
    <hyperlink ref="B410" r:id="rId444" xr:uid="{00000000-0004-0000-0100-000058010000}"/>
    <hyperlink ref="B409" r:id="rId445" xr:uid="{00000000-0004-0000-0100-000057010000}"/>
    <hyperlink ref="B408" r:id="rId446" location=":~:text=In%20Ciri's%20Footsteps%20is%20a,areas%20to%20complete%20this%20quest." xr:uid="{00000000-0004-0000-0100-000056010000}"/>
    <hyperlink ref="B407" r:id="rId447" xr:uid="{00000000-0004-0000-0100-000055010000}"/>
    <hyperlink ref="D406" r:id="rId448" xr:uid="{00000000-0004-0000-0100-000054010000}"/>
    <hyperlink ref="B406" r:id="rId449" xr:uid="{00000000-0004-0000-0100-000053010000}"/>
    <hyperlink ref="D404" r:id="rId450" xr:uid="{00000000-0004-0000-0100-000052010000}"/>
    <hyperlink ref="B404" r:id="rId451" xr:uid="{00000000-0004-0000-0100-000051010000}"/>
    <hyperlink ref="B403" r:id="rId452" xr:uid="{00000000-0004-0000-0100-000050010000}"/>
    <hyperlink ref="D402" r:id="rId453" xr:uid="{00000000-0004-0000-0100-00004F010000}"/>
    <hyperlink ref="B402" r:id="rId454" xr:uid="{00000000-0004-0000-0100-00004E010000}"/>
    <hyperlink ref="D401" r:id="rId455" xr:uid="{00000000-0004-0000-0100-00004D010000}"/>
    <hyperlink ref="D400" r:id="rId456" xr:uid="{00000000-0004-0000-0100-00004C010000}"/>
    <hyperlink ref="D399" r:id="rId457" xr:uid="{00000000-0004-0000-0100-00004B010000}"/>
    <hyperlink ref="B399" r:id="rId458" xr:uid="{00000000-0004-0000-0100-00004A010000}"/>
    <hyperlink ref="D397" r:id="rId459" xr:uid="{00000000-0004-0000-0100-000049010000}"/>
    <hyperlink ref="D396" r:id="rId460" xr:uid="{00000000-0004-0000-0100-000048010000}"/>
    <hyperlink ref="D391" r:id="rId461" xr:uid="{00000000-0004-0000-0100-000047010000}"/>
    <hyperlink ref="B391" r:id="rId462" xr:uid="{00000000-0004-0000-0100-000046010000}"/>
    <hyperlink ref="B390" r:id="rId463" xr:uid="{00000000-0004-0000-0100-000045010000}"/>
    <hyperlink ref="B389" r:id="rId464" xr:uid="{00000000-0004-0000-0100-000044010000}"/>
    <hyperlink ref="B388" r:id="rId465" xr:uid="{00000000-0004-0000-0100-000043010000}"/>
    <hyperlink ref="B387" r:id="rId466" xr:uid="{00000000-0004-0000-0100-000042010000}"/>
    <hyperlink ref="B386" r:id="rId467" xr:uid="{00000000-0004-0000-0100-000041010000}"/>
    <hyperlink ref="B385" r:id="rId468" xr:uid="{00000000-0004-0000-0100-000040010000}"/>
    <hyperlink ref="B384" r:id="rId469" xr:uid="{00000000-0004-0000-0100-00003F010000}"/>
    <hyperlink ref="D383" r:id="rId470" xr:uid="{00000000-0004-0000-0100-00003E010000}"/>
    <hyperlink ref="B383" r:id="rId471" xr:uid="{00000000-0004-0000-0100-00003D010000}"/>
    <hyperlink ref="B382" r:id="rId472" xr:uid="{00000000-0004-0000-0100-00003C010000}"/>
    <hyperlink ref="B381" r:id="rId473" xr:uid="{00000000-0004-0000-0100-00003B010000}"/>
    <hyperlink ref="D379" r:id="rId474" xr:uid="{00000000-0004-0000-0100-00003A010000}"/>
    <hyperlink ref="B379" r:id="rId475" xr:uid="{00000000-0004-0000-0100-000039010000}"/>
    <hyperlink ref="D378" r:id="rId476" xr:uid="{00000000-0004-0000-0100-000038010000}"/>
    <hyperlink ref="D377" r:id="rId477" xr:uid="{00000000-0004-0000-0100-000037010000}"/>
    <hyperlink ref="B377" r:id="rId478" xr:uid="{00000000-0004-0000-0100-000036010000}"/>
    <hyperlink ref="B376" r:id="rId479" xr:uid="{00000000-0004-0000-0100-000035010000}"/>
    <hyperlink ref="B374" r:id="rId480" xr:uid="{00000000-0004-0000-0100-000034010000}"/>
    <hyperlink ref="B373" r:id="rId481" xr:uid="{00000000-0004-0000-0100-000033010000}"/>
    <hyperlink ref="D372" r:id="rId482" xr:uid="{00000000-0004-0000-0100-000032010000}"/>
    <hyperlink ref="B372" r:id="rId483" xr:uid="{00000000-0004-0000-0100-000031010000}"/>
    <hyperlink ref="D371" r:id="rId484" xr:uid="{00000000-0004-0000-0100-000030010000}"/>
    <hyperlink ref="D370" r:id="rId485" xr:uid="{00000000-0004-0000-0100-00002F010000}"/>
    <hyperlink ref="B369" r:id="rId486" xr:uid="{00000000-0004-0000-0100-00002E010000}"/>
    <hyperlink ref="B368" r:id="rId487" xr:uid="{00000000-0004-0000-0100-00002D010000}"/>
    <hyperlink ref="B367" r:id="rId488" xr:uid="{00000000-0004-0000-0100-00002C010000}"/>
    <hyperlink ref="B366" r:id="rId489" xr:uid="{00000000-0004-0000-0100-00002B010000}"/>
    <hyperlink ref="B365" r:id="rId490" xr:uid="{00000000-0004-0000-0100-00002A010000}"/>
    <hyperlink ref="D364" r:id="rId491" xr:uid="{00000000-0004-0000-0100-000029010000}"/>
    <hyperlink ref="B362" r:id="rId492" xr:uid="{00000000-0004-0000-0100-000028010000}"/>
    <hyperlink ref="B361" r:id="rId493" xr:uid="{00000000-0004-0000-0100-000027010000}"/>
    <hyperlink ref="D360" r:id="rId494" xr:uid="{00000000-0004-0000-0100-000026010000}"/>
    <hyperlink ref="B360" r:id="rId495" xr:uid="{00000000-0004-0000-0100-000025010000}"/>
    <hyperlink ref="B359" r:id="rId496" xr:uid="{00000000-0004-0000-0100-000024010000}"/>
    <hyperlink ref="B358" r:id="rId497" xr:uid="{00000000-0004-0000-0100-000023010000}"/>
    <hyperlink ref="B357" r:id="rId498" xr:uid="{00000000-0004-0000-0100-000022010000}"/>
    <hyperlink ref="D356" r:id="rId499" xr:uid="{00000000-0004-0000-0100-000021010000}"/>
    <hyperlink ref="D355" r:id="rId500" xr:uid="{00000000-0004-0000-0100-000020010000}"/>
    <hyperlink ref="D354" r:id="rId501" xr:uid="{00000000-0004-0000-0100-00001F010000}"/>
    <hyperlink ref="B354" r:id="rId502" xr:uid="{00000000-0004-0000-0100-00001E010000}"/>
    <hyperlink ref="D353" r:id="rId503" xr:uid="{00000000-0004-0000-0100-00001D010000}"/>
    <hyperlink ref="B352" r:id="rId504" xr:uid="{00000000-0004-0000-0100-00001C010000}"/>
    <hyperlink ref="B351" r:id="rId505" xr:uid="{00000000-0004-0000-0100-00001B010000}"/>
    <hyperlink ref="B350" r:id="rId506" xr:uid="{00000000-0004-0000-0100-00001A010000}"/>
    <hyperlink ref="D349" r:id="rId507" xr:uid="{00000000-0004-0000-0100-000019010000}"/>
    <hyperlink ref="D348" r:id="rId508" xr:uid="{00000000-0004-0000-0100-000018010000}"/>
    <hyperlink ref="B348" r:id="rId509" xr:uid="{00000000-0004-0000-0100-000017010000}"/>
    <hyperlink ref="B346" r:id="rId510" xr:uid="{00000000-0004-0000-0100-000016010000}"/>
    <hyperlink ref="B345" r:id="rId511" xr:uid="{00000000-0004-0000-0100-000015010000}"/>
    <hyperlink ref="B341" r:id="rId512" xr:uid="{00000000-0004-0000-0100-000014010000}"/>
    <hyperlink ref="D340" r:id="rId513" xr:uid="{00000000-0004-0000-0100-000013010000}"/>
    <hyperlink ref="B336" r:id="rId514" xr:uid="{00000000-0004-0000-0100-000012010000}"/>
    <hyperlink ref="D335" r:id="rId515" xr:uid="{00000000-0004-0000-0100-000011010000}"/>
    <hyperlink ref="B331" r:id="rId516" xr:uid="{00000000-0004-0000-0100-000010010000}"/>
    <hyperlink ref="B330" r:id="rId517" location="5/210.562/95.609/m=210.562,95.609" xr:uid="{00000000-0004-0000-0100-00000F010000}"/>
    <hyperlink ref="D329" r:id="rId518" xr:uid="{00000000-0004-0000-0100-00000E010000}"/>
    <hyperlink ref="B328" r:id="rId519" location="5/221.828/98.969/m=221.812,98.968" xr:uid="{00000000-0004-0000-0100-00000D010000}"/>
    <hyperlink ref="B327" r:id="rId520" location="5/215.328/105.031/m=215.328,105.031" xr:uid="{00000000-0004-0000-0100-00000C010000}"/>
    <hyperlink ref="D326" r:id="rId521" xr:uid="{00000000-0004-0000-0100-00000B010000}"/>
    <hyperlink ref="D324" r:id="rId522" xr:uid="{00000000-0004-0000-0100-00000A010000}"/>
    <hyperlink ref="D322" r:id="rId523" xr:uid="{00000000-0004-0000-0100-000009010000}"/>
    <hyperlink ref="D321" r:id="rId524" xr:uid="{00000000-0004-0000-0100-000008010000}"/>
    <hyperlink ref="D320" r:id="rId525" xr:uid="{00000000-0004-0000-0100-000007010000}"/>
    <hyperlink ref="B319" r:id="rId526" xr:uid="{00000000-0004-0000-0100-000006010000}"/>
    <hyperlink ref="B318" r:id="rId527" xr:uid="{00000000-0004-0000-0100-000005010000}"/>
    <hyperlink ref="B317" r:id="rId528" xr:uid="{00000000-0004-0000-0100-000004010000}"/>
    <hyperlink ref="B316" r:id="rId529" xr:uid="{00000000-0004-0000-0100-000003010000}"/>
    <hyperlink ref="B315" r:id="rId530" xr:uid="{00000000-0004-0000-0100-000002010000}"/>
    <hyperlink ref="D313" r:id="rId531" xr:uid="{00000000-0004-0000-0100-000001010000}"/>
    <hyperlink ref="B312" r:id="rId532" xr:uid="{00000000-0004-0000-0100-000000010000}"/>
    <hyperlink ref="B311" r:id="rId533" xr:uid="{00000000-0004-0000-0100-0000FF000000}"/>
    <hyperlink ref="B307" r:id="rId534" xr:uid="{00000000-0004-0000-0100-0000FE000000}"/>
    <hyperlink ref="B306" r:id="rId535" location=":~:text=In%20Ciri's%20Footsteps%20is%20a,areas%20to%20complete%20this%20quest." xr:uid="{00000000-0004-0000-0100-0000FD000000}"/>
    <hyperlink ref="B305" r:id="rId536" xr:uid="{00000000-0004-0000-0100-0000FC000000}"/>
    <hyperlink ref="D304" r:id="rId537" xr:uid="{00000000-0004-0000-0100-0000FB000000}"/>
    <hyperlink ref="D302" r:id="rId538" xr:uid="{00000000-0004-0000-0100-0000FA000000}"/>
    <hyperlink ref="B301" r:id="rId539" xr:uid="{00000000-0004-0000-0100-0000F9000000}"/>
    <hyperlink ref="B300" r:id="rId540" xr:uid="{00000000-0004-0000-0100-0000F8000000}"/>
    <hyperlink ref="D299" r:id="rId541" xr:uid="{00000000-0004-0000-0100-0000F7000000}"/>
    <hyperlink ref="B299" r:id="rId542" xr:uid="{00000000-0004-0000-0100-0000F6000000}"/>
    <hyperlink ref="B297" r:id="rId543" xr:uid="{00000000-0004-0000-0100-0000F5000000}"/>
    <hyperlink ref="B296" r:id="rId544" xr:uid="{00000000-0004-0000-0100-0000F4000000}"/>
    <hyperlink ref="B295" r:id="rId545" xr:uid="{00000000-0004-0000-0100-0000F3000000}"/>
    <hyperlink ref="B294" r:id="rId546" xr:uid="{00000000-0004-0000-0100-0000F2000000}"/>
    <hyperlink ref="B293" r:id="rId547" xr:uid="{00000000-0004-0000-0100-0000F1000000}"/>
    <hyperlink ref="B292" r:id="rId548" xr:uid="{00000000-0004-0000-0100-0000F0000000}"/>
    <hyperlink ref="B291" r:id="rId549" xr:uid="{00000000-0004-0000-0100-0000EF000000}"/>
    <hyperlink ref="D290" r:id="rId550" xr:uid="{00000000-0004-0000-0100-0000EE000000}"/>
    <hyperlink ref="B290" r:id="rId551" xr:uid="{00000000-0004-0000-0100-0000ED000000}"/>
    <hyperlink ref="B289" r:id="rId552" xr:uid="{00000000-0004-0000-0100-0000EC000000}"/>
    <hyperlink ref="D288" r:id="rId553" xr:uid="{00000000-0004-0000-0100-0000EB000000}"/>
    <hyperlink ref="D287" r:id="rId554" xr:uid="{00000000-0004-0000-0100-0000EA000000}"/>
    <hyperlink ref="B286" r:id="rId555" xr:uid="{00000000-0004-0000-0100-0000E9000000}"/>
    <hyperlink ref="D285" r:id="rId556" xr:uid="{00000000-0004-0000-0100-0000E8000000}"/>
    <hyperlink ref="D284" r:id="rId557" xr:uid="{00000000-0004-0000-0100-0000E7000000}"/>
    <hyperlink ref="B282" r:id="rId558" xr:uid="{00000000-0004-0000-0100-0000E6000000}"/>
    <hyperlink ref="D280" r:id="rId559" xr:uid="{00000000-0004-0000-0100-0000E5000000}"/>
    <hyperlink ref="B279" r:id="rId560" xr:uid="{00000000-0004-0000-0100-0000E4000000}"/>
    <hyperlink ref="D277" r:id="rId561" xr:uid="{00000000-0004-0000-0100-0000E3000000}"/>
    <hyperlink ref="D276" r:id="rId562" xr:uid="{00000000-0004-0000-0100-0000E2000000}"/>
    <hyperlink ref="D275" r:id="rId563" xr:uid="{00000000-0004-0000-0100-0000E1000000}"/>
    <hyperlink ref="D273" r:id="rId564" xr:uid="{00000000-0004-0000-0100-0000E0000000}"/>
    <hyperlink ref="D272" r:id="rId565" xr:uid="{00000000-0004-0000-0100-0000DF000000}"/>
    <hyperlink ref="D271" r:id="rId566" xr:uid="{00000000-0004-0000-0100-0000DE000000}"/>
    <hyperlink ref="D270" r:id="rId567" xr:uid="{00000000-0004-0000-0100-0000DD000000}"/>
    <hyperlink ref="D269" r:id="rId568" xr:uid="{00000000-0004-0000-0100-0000DC000000}"/>
    <hyperlink ref="D266" r:id="rId569" xr:uid="{00000000-0004-0000-0100-0000DB000000}"/>
    <hyperlink ref="B265" r:id="rId570" xr:uid="{00000000-0004-0000-0100-0000DA000000}"/>
    <hyperlink ref="B263" r:id="rId571" xr:uid="{00000000-0004-0000-0100-0000D9000000}"/>
    <hyperlink ref="D262" r:id="rId572" xr:uid="{00000000-0004-0000-0100-0000D8000000}"/>
    <hyperlink ref="D260" r:id="rId573" xr:uid="{00000000-0004-0000-0100-0000D7000000}"/>
    <hyperlink ref="B259" r:id="rId574" xr:uid="{00000000-0004-0000-0100-0000D6000000}"/>
    <hyperlink ref="B258" r:id="rId575" xr:uid="{00000000-0004-0000-0100-0000D5000000}"/>
    <hyperlink ref="D257" r:id="rId576" xr:uid="{00000000-0004-0000-0100-0000D4000000}"/>
    <hyperlink ref="B256" r:id="rId577" xr:uid="{00000000-0004-0000-0100-0000D3000000}"/>
    <hyperlink ref="B255" r:id="rId578" xr:uid="{00000000-0004-0000-0100-0000D2000000}"/>
    <hyperlink ref="B254" r:id="rId579" xr:uid="{00000000-0004-0000-0100-0000D1000000}"/>
    <hyperlink ref="B253" r:id="rId580" xr:uid="{00000000-0004-0000-0100-0000D0000000}"/>
    <hyperlink ref="B252" r:id="rId581" xr:uid="{00000000-0004-0000-0100-0000CF000000}"/>
    <hyperlink ref="D251" r:id="rId582" xr:uid="{00000000-0004-0000-0100-0000CE000000}"/>
    <hyperlink ref="D250" r:id="rId583" xr:uid="{00000000-0004-0000-0100-0000CD000000}"/>
    <hyperlink ref="D249" r:id="rId584" xr:uid="{00000000-0004-0000-0100-0000CC000000}"/>
    <hyperlink ref="D248" r:id="rId585" xr:uid="{00000000-0004-0000-0100-0000CB000000}"/>
    <hyperlink ref="B247" r:id="rId586" xr:uid="{00000000-0004-0000-0100-0000CA000000}"/>
    <hyperlink ref="B246" r:id="rId587" xr:uid="{00000000-0004-0000-0100-0000C9000000}"/>
    <hyperlink ref="D245" r:id="rId588" xr:uid="{00000000-0004-0000-0100-0000C8000000}"/>
    <hyperlink ref="D241" r:id="rId589" xr:uid="{00000000-0004-0000-0100-0000C7000000}"/>
    <hyperlink ref="D240" r:id="rId590" xr:uid="{00000000-0004-0000-0100-0000C6000000}"/>
    <hyperlink ref="D239" r:id="rId591" xr:uid="{00000000-0004-0000-0100-0000C5000000}"/>
    <hyperlink ref="D238" r:id="rId592" xr:uid="{00000000-0004-0000-0100-0000C4000000}"/>
    <hyperlink ref="D236" r:id="rId593" xr:uid="{00000000-0004-0000-0100-0000C3000000}"/>
    <hyperlink ref="D233" r:id="rId594" xr:uid="{00000000-0004-0000-0100-0000C2000000}"/>
    <hyperlink ref="B233" r:id="rId595" xr:uid="{00000000-0004-0000-0100-0000C1000000}"/>
    <hyperlink ref="D232" r:id="rId596" xr:uid="{00000000-0004-0000-0100-0000C0000000}"/>
    <hyperlink ref="B232" r:id="rId597" xr:uid="{00000000-0004-0000-0100-0000BF000000}"/>
    <hyperlink ref="B231" r:id="rId598" xr:uid="{00000000-0004-0000-0100-0000BE000000}"/>
    <hyperlink ref="B229" r:id="rId599" xr:uid="{00000000-0004-0000-0100-0000BD000000}"/>
    <hyperlink ref="B228" r:id="rId600" xr:uid="{00000000-0004-0000-0100-0000BC000000}"/>
    <hyperlink ref="D227" r:id="rId601" xr:uid="{00000000-0004-0000-0100-0000BB000000}"/>
    <hyperlink ref="B227" r:id="rId602" xr:uid="{00000000-0004-0000-0100-0000BA000000}"/>
    <hyperlink ref="B226" r:id="rId603" xr:uid="{00000000-0004-0000-0100-0000B9000000}"/>
    <hyperlink ref="D225" r:id="rId604" xr:uid="{00000000-0004-0000-0100-0000B8000000}"/>
    <hyperlink ref="B224" r:id="rId605" xr:uid="{00000000-0004-0000-0100-0000B7000000}"/>
    <hyperlink ref="D223" r:id="rId606" xr:uid="{00000000-0004-0000-0100-0000B6000000}"/>
    <hyperlink ref="B223" r:id="rId607" xr:uid="{00000000-0004-0000-0100-0000B5000000}"/>
    <hyperlink ref="B222" r:id="rId608" xr:uid="{00000000-0004-0000-0100-0000B4000000}"/>
    <hyperlink ref="B221" r:id="rId609" xr:uid="{00000000-0004-0000-0100-0000B3000000}"/>
    <hyperlink ref="B220" r:id="rId610" xr:uid="{00000000-0004-0000-0100-0000B2000000}"/>
    <hyperlink ref="B219" r:id="rId611" xr:uid="{00000000-0004-0000-0100-0000B1000000}"/>
    <hyperlink ref="B218" r:id="rId612" xr:uid="{00000000-0004-0000-0100-0000B0000000}"/>
    <hyperlink ref="B217" r:id="rId613" xr:uid="{00000000-0004-0000-0100-0000AF000000}"/>
    <hyperlink ref="B216" r:id="rId614" xr:uid="{00000000-0004-0000-0100-0000AE000000}"/>
    <hyperlink ref="B215" r:id="rId615" xr:uid="{00000000-0004-0000-0100-0000AD000000}"/>
    <hyperlink ref="B214" r:id="rId616" xr:uid="{00000000-0004-0000-0100-0000AC000000}"/>
    <hyperlink ref="B213" r:id="rId617" xr:uid="{00000000-0004-0000-0100-0000AB000000}"/>
    <hyperlink ref="B212" r:id="rId618" xr:uid="{00000000-0004-0000-0100-0000AA000000}"/>
    <hyperlink ref="D211" r:id="rId619" xr:uid="{00000000-0004-0000-0100-0000A9000000}"/>
    <hyperlink ref="B210" r:id="rId620" xr:uid="{00000000-0004-0000-0100-0000A8000000}"/>
    <hyperlink ref="B209" r:id="rId621" xr:uid="{00000000-0004-0000-0100-0000A7000000}"/>
    <hyperlink ref="B208" r:id="rId622" xr:uid="{00000000-0004-0000-0100-0000A6000000}"/>
    <hyperlink ref="B207" r:id="rId623" xr:uid="{00000000-0004-0000-0100-0000A5000000}"/>
    <hyperlink ref="B206" r:id="rId624" xr:uid="{00000000-0004-0000-0100-0000A4000000}"/>
    <hyperlink ref="B205" r:id="rId625" xr:uid="{00000000-0004-0000-0100-0000A3000000}"/>
    <hyperlink ref="D204" r:id="rId626" xr:uid="{00000000-0004-0000-0100-0000A2000000}"/>
    <hyperlink ref="D203" r:id="rId627" xr:uid="{00000000-0004-0000-0100-0000A1000000}"/>
    <hyperlink ref="B203" r:id="rId628" xr:uid="{00000000-0004-0000-0100-0000A0000000}"/>
    <hyperlink ref="B202" r:id="rId629" xr:uid="{00000000-0004-0000-0100-00009F000000}"/>
    <hyperlink ref="B201" r:id="rId630" xr:uid="{00000000-0004-0000-0100-00009E000000}"/>
    <hyperlink ref="B200" r:id="rId631" xr:uid="{00000000-0004-0000-0100-00009D000000}"/>
    <hyperlink ref="B199" r:id="rId632" xr:uid="{00000000-0004-0000-0100-00009C000000}"/>
    <hyperlink ref="B198" r:id="rId633" xr:uid="{00000000-0004-0000-0100-00009B000000}"/>
    <hyperlink ref="B197" r:id="rId634" xr:uid="{00000000-0004-0000-0100-00009A000000}"/>
    <hyperlink ref="B196" r:id="rId635" xr:uid="{00000000-0004-0000-0100-000099000000}"/>
    <hyperlink ref="B195" r:id="rId636" xr:uid="{00000000-0004-0000-0100-000098000000}"/>
    <hyperlink ref="B194" r:id="rId637" xr:uid="{00000000-0004-0000-0100-000097000000}"/>
    <hyperlink ref="B193" r:id="rId638" xr:uid="{00000000-0004-0000-0100-000096000000}"/>
    <hyperlink ref="B192" r:id="rId639" xr:uid="{00000000-0004-0000-0100-000095000000}"/>
    <hyperlink ref="B191" r:id="rId640" xr:uid="{00000000-0004-0000-0100-000094000000}"/>
    <hyperlink ref="B190" r:id="rId641" xr:uid="{00000000-0004-0000-0100-000093000000}"/>
    <hyperlink ref="D189" r:id="rId642" xr:uid="{00000000-0004-0000-0100-000092000000}"/>
    <hyperlink ref="B189" r:id="rId643" xr:uid="{00000000-0004-0000-0100-000091000000}"/>
    <hyperlink ref="B188" r:id="rId644" xr:uid="{00000000-0004-0000-0100-000090000000}"/>
    <hyperlink ref="B187" r:id="rId645" xr:uid="{00000000-0004-0000-0100-00008F000000}"/>
    <hyperlink ref="B186" r:id="rId646" xr:uid="{00000000-0004-0000-0100-00008E000000}"/>
    <hyperlink ref="D185" r:id="rId647" xr:uid="{00000000-0004-0000-0100-00008D000000}"/>
    <hyperlink ref="B184" r:id="rId648" xr:uid="{00000000-0004-0000-0100-00008C000000}"/>
    <hyperlink ref="B183" r:id="rId649" xr:uid="{00000000-0004-0000-0100-00008B000000}"/>
    <hyperlink ref="B182" r:id="rId650" xr:uid="{00000000-0004-0000-0100-00008A000000}"/>
    <hyperlink ref="D178" r:id="rId651" xr:uid="{00000000-0004-0000-0100-000089000000}"/>
    <hyperlink ref="B178" r:id="rId652" xr:uid="{00000000-0004-0000-0100-000088000000}"/>
    <hyperlink ref="B177" r:id="rId653" xr:uid="{00000000-0004-0000-0100-000087000000}"/>
    <hyperlink ref="B176" r:id="rId654" xr:uid="{00000000-0004-0000-0100-000086000000}"/>
    <hyperlink ref="B175" r:id="rId655" xr:uid="{00000000-0004-0000-0100-000085000000}"/>
    <hyperlink ref="B174" r:id="rId656" xr:uid="{00000000-0004-0000-0100-000084000000}"/>
    <hyperlink ref="B173" r:id="rId657" xr:uid="{00000000-0004-0000-0100-000083000000}"/>
    <hyperlink ref="B172" r:id="rId658" xr:uid="{00000000-0004-0000-0100-000082000000}"/>
    <hyperlink ref="B171" r:id="rId659" xr:uid="{00000000-0004-0000-0100-000081000000}"/>
    <hyperlink ref="D170" r:id="rId660" xr:uid="{00000000-0004-0000-0100-000080000000}"/>
    <hyperlink ref="B169" r:id="rId661" xr:uid="{00000000-0004-0000-0100-00007F000000}"/>
    <hyperlink ref="B168" r:id="rId662" xr:uid="{00000000-0004-0000-0100-00007E000000}"/>
    <hyperlink ref="B167" r:id="rId663" xr:uid="{00000000-0004-0000-0100-00007D000000}"/>
    <hyperlink ref="B166" r:id="rId664" xr:uid="{00000000-0004-0000-0100-00007C000000}"/>
    <hyperlink ref="B165" r:id="rId665" xr:uid="{00000000-0004-0000-0100-00007B000000}"/>
    <hyperlink ref="D164" r:id="rId666" xr:uid="{00000000-0004-0000-0100-00007A000000}"/>
    <hyperlink ref="D163" r:id="rId667" xr:uid="{00000000-0004-0000-0100-000079000000}"/>
    <hyperlink ref="D162" r:id="rId668" xr:uid="{00000000-0004-0000-0100-000078000000}"/>
    <hyperlink ref="D160" r:id="rId669" xr:uid="{00000000-0004-0000-0100-000077000000}"/>
    <hyperlink ref="B160" r:id="rId670" xr:uid="{00000000-0004-0000-0100-000076000000}"/>
    <hyperlink ref="D159" r:id="rId671" xr:uid="{00000000-0004-0000-0100-000075000000}"/>
    <hyperlink ref="B159" r:id="rId672" xr:uid="{00000000-0004-0000-0100-000074000000}"/>
    <hyperlink ref="B158" r:id="rId673" xr:uid="{00000000-0004-0000-0100-000073000000}"/>
    <hyperlink ref="B157" r:id="rId674" location="4/109.41/92.31/m=101.625,74.625" xr:uid="{00000000-0004-0000-0100-000072000000}"/>
    <hyperlink ref="B156" r:id="rId675" location="4/109.41/92.31/m=101.625,74.625" xr:uid="{00000000-0004-0000-0100-000071000000}"/>
    <hyperlink ref="B155" r:id="rId676" xr:uid="{00000000-0004-0000-0100-000070000000}"/>
    <hyperlink ref="B154" r:id="rId677" location=":~:text=In%20Ciri's%20Footsteps%20is%20a,areas%20to%20complete%20this%20quest." xr:uid="{00000000-0004-0000-0100-00006F000000}"/>
    <hyperlink ref="B153" r:id="rId678" xr:uid="{00000000-0004-0000-0100-00006E000000}"/>
    <hyperlink ref="B151" r:id="rId679" xr:uid="{00000000-0004-0000-0100-00006D000000}"/>
    <hyperlink ref="D150" r:id="rId680" xr:uid="{00000000-0004-0000-0100-00006C000000}"/>
    <hyperlink ref="B150" r:id="rId681" xr:uid="{00000000-0004-0000-0100-00006B000000}"/>
    <hyperlink ref="B148" r:id="rId682" xr:uid="{00000000-0004-0000-0100-00006A000000}"/>
    <hyperlink ref="D147" r:id="rId683" xr:uid="{00000000-0004-0000-0100-000069000000}"/>
    <hyperlink ref="B146" r:id="rId684" xr:uid="{00000000-0004-0000-0100-000068000000}"/>
    <hyperlink ref="B145" r:id="rId685" xr:uid="{00000000-0004-0000-0100-000067000000}"/>
    <hyperlink ref="B143" r:id="rId686" xr:uid="{00000000-0004-0000-0100-000066000000}"/>
    <hyperlink ref="B142" r:id="rId687" xr:uid="{00000000-0004-0000-0100-000065000000}"/>
    <hyperlink ref="B141" r:id="rId688" xr:uid="{00000000-0004-0000-0100-000064000000}"/>
    <hyperlink ref="D138" r:id="rId689" xr:uid="{00000000-0004-0000-0100-000063000000}"/>
    <hyperlink ref="D137" r:id="rId690" xr:uid="{00000000-0004-0000-0100-000062000000}"/>
    <hyperlink ref="D136" r:id="rId691" xr:uid="{00000000-0004-0000-0100-000061000000}"/>
    <hyperlink ref="D135" r:id="rId692" xr:uid="{00000000-0004-0000-0100-000060000000}"/>
    <hyperlink ref="D134" r:id="rId693" xr:uid="{00000000-0004-0000-0100-00005F000000}"/>
    <hyperlink ref="B131" r:id="rId694" xr:uid="{00000000-0004-0000-0100-00005E000000}"/>
    <hyperlink ref="B127" r:id="rId695" xr:uid="{00000000-0004-0000-0100-00005D000000}"/>
    <hyperlink ref="D123" r:id="rId696" xr:uid="{00000000-0004-0000-0100-00005C000000}"/>
    <hyperlink ref="B121" r:id="rId697" xr:uid="{00000000-0004-0000-0100-00005B000000}"/>
    <hyperlink ref="B120" r:id="rId698" xr:uid="{00000000-0004-0000-0100-00005A000000}"/>
    <hyperlink ref="B118" r:id="rId699" xr:uid="{00000000-0004-0000-0100-000059000000}"/>
    <hyperlink ref="D117" r:id="rId700" xr:uid="{00000000-0004-0000-0100-000058000000}"/>
    <hyperlink ref="B115" r:id="rId701" xr:uid="{00000000-0004-0000-0100-000057000000}"/>
    <hyperlink ref="D114" r:id="rId702" xr:uid="{00000000-0004-0000-0100-000056000000}"/>
    <hyperlink ref="B114" r:id="rId703" xr:uid="{00000000-0004-0000-0100-000055000000}"/>
    <hyperlink ref="B112" r:id="rId704" xr:uid="{00000000-0004-0000-0100-000054000000}"/>
    <hyperlink ref="B110" r:id="rId705" xr:uid="{00000000-0004-0000-0100-000053000000}"/>
    <hyperlink ref="D109" r:id="rId706" xr:uid="{00000000-0004-0000-0100-000052000000}"/>
    <hyperlink ref="D107" r:id="rId707" xr:uid="{00000000-0004-0000-0100-000051000000}"/>
    <hyperlink ref="D106" r:id="rId708" xr:uid="{00000000-0004-0000-0100-000050000000}"/>
    <hyperlink ref="D105" r:id="rId709" xr:uid="{00000000-0004-0000-0100-00004F000000}"/>
    <hyperlink ref="B103" r:id="rId710" xr:uid="{00000000-0004-0000-0100-00004E000000}"/>
    <hyperlink ref="B102" r:id="rId711" xr:uid="{00000000-0004-0000-0100-00004D000000}"/>
    <hyperlink ref="B100" r:id="rId712" xr:uid="{00000000-0004-0000-0100-00004C000000}"/>
    <hyperlink ref="B99" r:id="rId713" xr:uid="{00000000-0004-0000-0100-00004B000000}"/>
    <hyperlink ref="B98" r:id="rId714" xr:uid="{00000000-0004-0000-0100-00004A000000}"/>
    <hyperlink ref="B96" r:id="rId715" xr:uid="{00000000-0004-0000-0100-000049000000}"/>
    <hyperlink ref="B95" r:id="rId716" xr:uid="{00000000-0004-0000-0100-000048000000}"/>
    <hyperlink ref="B94" r:id="rId717" xr:uid="{00000000-0004-0000-0100-000047000000}"/>
    <hyperlink ref="B93" r:id="rId718" xr:uid="{00000000-0004-0000-0100-000046000000}"/>
    <hyperlink ref="B92" r:id="rId719" xr:uid="{00000000-0004-0000-0100-000045000000}"/>
    <hyperlink ref="B91" r:id="rId720" xr:uid="{00000000-0004-0000-0100-000044000000}"/>
    <hyperlink ref="B90" r:id="rId721" xr:uid="{00000000-0004-0000-0100-000043000000}"/>
    <hyperlink ref="B89" r:id="rId722" xr:uid="{00000000-0004-0000-0100-000042000000}"/>
    <hyperlink ref="B88" r:id="rId723" location="4/109.41/92.31/m=101.625,74.625" xr:uid="{00000000-0004-0000-0100-000041000000}"/>
    <hyperlink ref="D87" r:id="rId724" xr:uid="{00000000-0004-0000-0100-000040000000}"/>
    <hyperlink ref="B87" r:id="rId725" xr:uid="{00000000-0004-0000-0100-00003F000000}"/>
    <hyperlink ref="B86" r:id="rId726" xr:uid="{00000000-0004-0000-0100-00003E000000}"/>
    <hyperlink ref="B85" r:id="rId727" xr:uid="{00000000-0004-0000-0100-00003D000000}"/>
    <hyperlink ref="B84" r:id="rId728" xr:uid="{00000000-0004-0000-0100-00003C000000}"/>
    <hyperlink ref="D83" r:id="rId729" xr:uid="{00000000-0004-0000-0100-00003B000000}"/>
    <hyperlink ref="B83" r:id="rId730" xr:uid="{00000000-0004-0000-0100-00003A000000}"/>
    <hyperlink ref="B82" r:id="rId731" xr:uid="{00000000-0004-0000-0100-000039000000}"/>
    <hyperlink ref="D81" r:id="rId732" xr:uid="{00000000-0004-0000-0100-000038000000}"/>
    <hyperlink ref="D80" r:id="rId733" xr:uid="{00000000-0004-0000-0100-000037000000}"/>
    <hyperlink ref="B76" r:id="rId734" xr:uid="{00000000-0004-0000-0100-000036000000}"/>
    <hyperlink ref="B75" r:id="rId735" xr:uid="{00000000-0004-0000-0100-000035000000}"/>
    <hyperlink ref="D72" r:id="rId736" xr:uid="{00000000-0004-0000-0100-000034000000}"/>
    <hyperlink ref="D71" r:id="rId737" xr:uid="{00000000-0004-0000-0100-000033000000}"/>
    <hyperlink ref="B69" r:id="rId738" xr:uid="{00000000-0004-0000-0100-000032000000}"/>
    <hyperlink ref="B68" r:id="rId739" xr:uid="{00000000-0004-0000-0100-000031000000}"/>
    <hyperlink ref="B67" r:id="rId740" xr:uid="{00000000-0004-0000-0100-000030000000}"/>
    <hyperlink ref="D66" r:id="rId741" xr:uid="{00000000-0004-0000-0100-00002F000000}"/>
    <hyperlink ref="B66" r:id="rId742" xr:uid="{00000000-0004-0000-0100-00002E000000}"/>
    <hyperlink ref="B65" r:id="rId743" xr:uid="{00000000-0004-0000-0100-00002D000000}"/>
    <hyperlink ref="D62" r:id="rId744" xr:uid="{00000000-0004-0000-0100-00002C000000}"/>
    <hyperlink ref="D61" r:id="rId745" xr:uid="{00000000-0004-0000-0100-00002B000000}"/>
    <hyperlink ref="D60" r:id="rId746" xr:uid="{00000000-0004-0000-0100-00002A000000}"/>
    <hyperlink ref="B60" r:id="rId747" xr:uid="{00000000-0004-0000-0100-000029000000}"/>
    <hyperlink ref="B59" r:id="rId748" xr:uid="{00000000-0004-0000-0100-000028000000}"/>
    <hyperlink ref="B57" r:id="rId749" xr:uid="{00000000-0004-0000-0100-000027000000}"/>
    <hyperlink ref="D54" r:id="rId750" xr:uid="{00000000-0004-0000-0100-000026000000}"/>
    <hyperlink ref="D52" r:id="rId751" xr:uid="{00000000-0004-0000-0100-000025000000}"/>
    <hyperlink ref="B52" r:id="rId752" xr:uid="{00000000-0004-0000-0100-000024000000}"/>
    <hyperlink ref="B51" r:id="rId753" xr:uid="{00000000-0004-0000-0100-000023000000}"/>
    <hyperlink ref="D50" r:id="rId754" xr:uid="{00000000-0004-0000-0100-000022000000}"/>
    <hyperlink ref="D49" r:id="rId755" xr:uid="{00000000-0004-0000-0100-000021000000}"/>
    <hyperlink ref="D48" r:id="rId756" xr:uid="{00000000-0004-0000-0100-000020000000}"/>
    <hyperlink ref="B45" r:id="rId757" xr:uid="{00000000-0004-0000-0100-00001F000000}"/>
    <hyperlink ref="B44" r:id="rId758" xr:uid="{00000000-0004-0000-0100-00001E000000}"/>
    <hyperlink ref="B43" r:id="rId759" xr:uid="{00000000-0004-0000-0100-00001D000000}"/>
    <hyperlink ref="B42" r:id="rId760" xr:uid="{00000000-0004-0000-0100-00001C000000}"/>
    <hyperlink ref="B41" r:id="rId761" xr:uid="{00000000-0004-0000-0100-00001B000000}"/>
    <hyperlink ref="B40" r:id="rId762" xr:uid="{00000000-0004-0000-0100-00001A000000}"/>
    <hyperlink ref="B39" r:id="rId763" xr:uid="{00000000-0004-0000-0100-000019000000}"/>
    <hyperlink ref="B38" r:id="rId764" xr:uid="{00000000-0004-0000-0100-000018000000}"/>
    <hyperlink ref="B37" r:id="rId765" xr:uid="{00000000-0004-0000-0100-000017000000}"/>
    <hyperlink ref="D35" r:id="rId766" xr:uid="{00000000-0004-0000-0100-000016000000}"/>
    <hyperlink ref="D34" r:id="rId767" xr:uid="{00000000-0004-0000-0100-000015000000}"/>
    <hyperlink ref="B32" r:id="rId768" xr:uid="{00000000-0004-0000-0100-000014000000}"/>
    <hyperlink ref="D31" r:id="rId769" xr:uid="{00000000-0004-0000-0100-000013000000}"/>
    <hyperlink ref="B30" r:id="rId770" xr:uid="{00000000-0004-0000-0100-000012000000}"/>
    <hyperlink ref="B29" r:id="rId771" xr:uid="{00000000-0004-0000-0100-000011000000}"/>
    <hyperlink ref="B27" r:id="rId772" xr:uid="{00000000-0004-0000-0100-000010000000}"/>
    <hyperlink ref="B26" r:id="rId773" xr:uid="{00000000-0004-0000-0100-00000F000000}"/>
    <hyperlink ref="B23" r:id="rId774" xr:uid="{00000000-0004-0000-0100-00000E000000}"/>
    <hyperlink ref="B22" r:id="rId775" xr:uid="{00000000-0004-0000-0100-00000D000000}"/>
    <hyperlink ref="D20" r:id="rId776" xr:uid="{00000000-0004-0000-0100-00000C000000}"/>
    <hyperlink ref="D19" r:id="rId777" xr:uid="{00000000-0004-0000-0100-00000B000000}"/>
    <hyperlink ref="D18" r:id="rId778" xr:uid="{00000000-0004-0000-0100-00000A000000}"/>
    <hyperlink ref="D17" r:id="rId779" xr:uid="{00000000-0004-0000-0100-000009000000}"/>
    <hyperlink ref="D16" r:id="rId780" xr:uid="{00000000-0004-0000-0100-000008000000}"/>
    <hyperlink ref="D15" r:id="rId781" xr:uid="{00000000-0004-0000-0100-000007000000}"/>
    <hyperlink ref="D14" r:id="rId782" xr:uid="{00000000-0004-0000-0100-000006000000}"/>
    <hyperlink ref="D13" r:id="rId783" xr:uid="{00000000-0004-0000-0100-000005000000}"/>
    <hyperlink ref="D12" r:id="rId784" xr:uid="{00000000-0004-0000-0100-000004000000}"/>
    <hyperlink ref="B11" r:id="rId785" xr:uid="{00000000-0004-0000-0100-000003000000}"/>
    <hyperlink ref="D7" r:id="rId786" xr:uid="{00000000-0004-0000-0100-000002000000}"/>
    <hyperlink ref="D4" r:id="rId787" xr:uid="{00000000-0004-0000-0100-000001000000}"/>
    <hyperlink ref="B2" r:id="rId788" xr:uid="{00000000-0004-0000-0100-000000000000}"/>
    <hyperlink ref="D5" r:id="rId789" display="-There are new hair and beard options from the next gen update." xr:uid="{92492862-96E1-4C33-B3AE-F61BE68995BA}"/>
    <hyperlink ref="D5:E5" r:id="rId790" display="-Here is a list of many of the Easter Eggs that can be found in the game." xr:uid="{261DC38B-672F-45EA-BFD6-41E3B67EE75D}"/>
    <hyperlink ref="D286:E286" r:id="rId791" display="https://youtu.be/ZFoUc30nyrQ" xr:uid="{9C4A6254-38D0-4C5E-84B6-76BCFA3AC2DB}"/>
    <hyperlink ref="D405:E405" r:id="rId792" display="https://youtu.be/TtNbWS7Ck6k" xr:uid="{F07DA7EE-0B3A-4B5B-AEC3-B9559B541E22}"/>
    <hyperlink ref="D412:E412" r:id="rId793" display="https://www.reddit.com/r/witcher/comments/b11l5e/redanias_most_wanted_no_failed_objectives/?utm_source=share&amp;utm_medium=android_app&amp;utm_name=androidcss&amp;utm_term=1&amp;utm_content=share_button" xr:uid="{A0D07E58-4122-487E-8177-C4D5BFB91647}"/>
    <hyperlink ref="D436:E436" r:id="rId794" display="-'Lord of Undvik', optimal order guide to follow." xr:uid="{420B7610-EC2F-42F2-859D-52602F7F78AA}"/>
    <hyperlink ref="B483" r:id="rId795" xr:uid="{5FC25D11-87DB-435D-88DD-8540692B6673}"/>
    <hyperlink ref="D567:E567" r:id="rId796" display="https://youtu.be/Gz8FJCGHyVE" xr:uid="{349A851D-93F6-44A3-9CE9-94FE2E6C2D4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K1000"/>
  <sheetViews>
    <sheetView topLeftCell="G1" workbookViewId="0">
      <selection sqref="A1:E1"/>
    </sheetView>
  </sheetViews>
  <sheetFormatPr defaultColWidth="12.5703125" defaultRowHeight="15.75" customHeight="1" x14ac:dyDescent="0.2"/>
  <cols>
    <col min="1" max="7" width="73.42578125" customWidth="1"/>
    <col min="8" max="8" width="58.5703125" customWidth="1"/>
    <col min="10" max="10" width="51.5703125" customWidth="1"/>
    <col min="11" max="11" width="58.85546875" customWidth="1"/>
  </cols>
  <sheetData>
    <row r="1" spans="1:11" x14ac:dyDescent="0.2">
      <c r="A1" s="1137" t="s">
        <v>1754</v>
      </c>
      <c r="B1" s="772"/>
      <c r="C1" s="772"/>
      <c r="D1" s="772"/>
      <c r="E1" s="770"/>
      <c r="F1" s="317"/>
      <c r="G1" s="317"/>
      <c r="H1" s="318"/>
      <c r="I1" s="318"/>
      <c r="J1" s="318"/>
      <c r="K1" s="318"/>
    </row>
    <row r="2" spans="1:11" x14ac:dyDescent="0.2">
      <c r="A2" s="319" t="s">
        <v>1755</v>
      </c>
      <c r="B2" s="320" t="s">
        <v>1756</v>
      </c>
      <c r="C2" s="321" t="s">
        <v>1757</v>
      </c>
      <c r="D2" s="322" t="s">
        <v>1758</v>
      </c>
      <c r="E2" s="323" t="s">
        <v>1759</v>
      </c>
      <c r="F2" s="324" t="s">
        <v>1760</v>
      </c>
      <c r="G2" s="325" t="s">
        <v>1761</v>
      </c>
    </row>
    <row r="3" spans="1:11" x14ac:dyDescent="0.2">
      <c r="A3" s="326" t="s">
        <v>73</v>
      </c>
      <c r="B3" s="327" t="s">
        <v>1762</v>
      </c>
      <c r="C3" s="328" t="s">
        <v>1763</v>
      </c>
      <c r="D3" s="329" t="s">
        <v>1764</v>
      </c>
      <c r="E3" s="330" t="s">
        <v>1765</v>
      </c>
      <c r="F3" s="331" t="s">
        <v>1766</v>
      </c>
      <c r="G3" s="332" t="s">
        <v>1767</v>
      </c>
    </row>
    <row r="4" spans="1:11" x14ac:dyDescent="0.2">
      <c r="A4" s="333" t="s">
        <v>1768</v>
      </c>
      <c r="B4" s="334" t="s">
        <v>1769</v>
      </c>
      <c r="C4" s="335" t="s">
        <v>1770</v>
      </c>
      <c r="D4" s="336" t="s">
        <v>1771</v>
      </c>
      <c r="E4" s="337" t="s">
        <v>1772</v>
      </c>
      <c r="F4" s="338" t="s">
        <v>1773</v>
      </c>
      <c r="G4" s="339" t="s">
        <v>1774</v>
      </c>
    </row>
    <row r="5" spans="1:11" x14ac:dyDescent="0.2">
      <c r="A5" s="340" t="s">
        <v>1775</v>
      </c>
      <c r="B5" s="327" t="s">
        <v>1776</v>
      </c>
      <c r="C5" s="328" t="s">
        <v>1777</v>
      </c>
      <c r="D5" s="329" t="s">
        <v>1778</v>
      </c>
      <c r="E5" s="341" t="s">
        <v>1779</v>
      </c>
      <c r="F5" s="342" t="s">
        <v>1780</v>
      </c>
      <c r="G5" s="343" t="s">
        <v>1781</v>
      </c>
    </row>
    <row r="6" spans="1:11" x14ac:dyDescent="0.2">
      <c r="A6" s="333" t="s">
        <v>1782</v>
      </c>
      <c r="B6" s="334" t="s">
        <v>1783</v>
      </c>
      <c r="C6" s="335" t="s">
        <v>1784</v>
      </c>
      <c r="D6" s="336" t="s">
        <v>1785</v>
      </c>
      <c r="E6" s="337" t="s">
        <v>1786</v>
      </c>
      <c r="F6" s="338" t="s">
        <v>1787</v>
      </c>
      <c r="G6" s="339" t="s">
        <v>1788</v>
      </c>
    </row>
    <row r="7" spans="1:11" x14ac:dyDescent="0.2">
      <c r="A7" s="344" t="s">
        <v>1789</v>
      </c>
      <c r="B7" s="327" t="s">
        <v>1790</v>
      </c>
      <c r="C7" s="328" t="s">
        <v>1791</v>
      </c>
      <c r="D7" s="329" t="s">
        <v>1792</v>
      </c>
      <c r="E7" s="341" t="s">
        <v>1793</v>
      </c>
      <c r="F7" s="342" t="s">
        <v>1794</v>
      </c>
      <c r="G7" s="343" t="s">
        <v>1795</v>
      </c>
    </row>
    <row r="8" spans="1:11" x14ac:dyDescent="0.2">
      <c r="A8" s="333" t="s">
        <v>1796</v>
      </c>
      <c r="B8" s="334" t="s">
        <v>1797</v>
      </c>
      <c r="C8" s="335" t="s">
        <v>1798</v>
      </c>
      <c r="D8" s="336" t="s">
        <v>1799</v>
      </c>
      <c r="E8" s="337" t="s">
        <v>1800</v>
      </c>
      <c r="F8" s="338" t="s">
        <v>1801</v>
      </c>
      <c r="G8" s="339" t="s">
        <v>1802</v>
      </c>
    </row>
    <row r="9" spans="1:11" x14ac:dyDescent="0.2">
      <c r="A9" s="340" t="s">
        <v>1803</v>
      </c>
      <c r="B9" s="327" t="s">
        <v>1804</v>
      </c>
      <c r="C9" s="328" t="s">
        <v>1805</v>
      </c>
      <c r="D9" s="329" t="s">
        <v>1806</v>
      </c>
      <c r="E9" s="341" t="s">
        <v>1807</v>
      </c>
      <c r="F9" s="342" t="s">
        <v>1808</v>
      </c>
      <c r="G9" s="345" t="s">
        <v>1809</v>
      </c>
    </row>
    <row r="10" spans="1:11" x14ac:dyDescent="0.2">
      <c r="A10" s="333" t="s">
        <v>1810</v>
      </c>
      <c r="B10" s="334" t="s">
        <v>1811</v>
      </c>
      <c r="C10" s="335" t="s">
        <v>1812</v>
      </c>
      <c r="D10" s="336" t="s">
        <v>1813</v>
      </c>
      <c r="E10" s="337" t="s">
        <v>1814</v>
      </c>
      <c r="F10" s="338" t="s">
        <v>1815</v>
      </c>
      <c r="G10" s="339" t="s">
        <v>1816</v>
      </c>
    </row>
    <row r="11" spans="1:11" x14ac:dyDescent="0.2">
      <c r="A11" s="346" t="s">
        <v>1817</v>
      </c>
      <c r="B11" s="327" t="s">
        <v>1818</v>
      </c>
      <c r="C11" s="328" t="s">
        <v>1819</v>
      </c>
      <c r="D11" s="329" t="s">
        <v>1820</v>
      </c>
      <c r="E11" s="341" t="s">
        <v>1821</v>
      </c>
      <c r="F11" s="342" t="s">
        <v>1822</v>
      </c>
      <c r="G11" s="343" t="s">
        <v>1823</v>
      </c>
    </row>
    <row r="12" spans="1:11" x14ac:dyDescent="0.2">
      <c r="A12" s="333" t="s">
        <v>1824</v>
      </c>
      <c r="B12" s="334" t="s">
        <v>1825</v>
      </c>
      <c r="C12" s="335" t="s">
        <v>1826</v>
      </c>
      <c r="D12" s="347" t="s">
        <v>1827</v>
      </c>
      <c r="E12" s="337" t="s">
        <v>1828</v>
      </c>
      <c r="F12" s="348" t="s">
        <v>1829</v>
      </c>
      <c r="G12" s="339" t="s">
        <v>1830</v>
      </c>
    </row>
    <row r="13" spans="1:11" x14ac:dyDescent="0.2">
      <c r="A13" s="340" t="s">
        <v>1831</v>
      </c>
      <c r="B13" s="327" t="s">
        <v>1832</v>
      </c>
      <c r="C13" s="328" t="s">
        <v>1833</v>
      </c>
      <c r="D13" s="329" t="s">
        <v>1834</v>
      </c>
      <c r="E13" s="341" t="s">
        <v>1835</v>
      </c>
      <c r="F13" s="342" t="s">
        <v>1836</v>
      </c>
      <c r="G13" s="343" t="s">
        <v>1837</v>
      </c>
    </row>
    <row r="14" spans="1:11" x14ac:dyDescent="0.2">
      <c r="A14" s="333" t="s">
        <v>1838</v>
      </c>
      <c r="B14" s="334" t="s">
        <v>1839</v>
      </c>
      <c r="C14" s="335" t="s">
        <v>1840</v>
      </c>
      <c r="D14" s="336" t="s">
        <v>1841</v>
      </c>
      <c r="E14" s="337" t="s">
        <v>1842</v>
      </c>
      <c r="F14" s="338" t="s">
        <v>1843</v>
      </c>
      <c r="G14" s="339" t="s">
        <v>1844</v>
      </c>
    </row>
    <row r="15" spans="1:11" x14ac:dyDescent="0.2">
      <c r="A15" s="340" t="s">
        <v>1845</v>
      </c>
      <c r="B15" s="327" t="s">
        <v>1846</v>
      </c>
      <c r="C15" s="328" t="s">
        <v>1847</v>
      </c>
      <c r="D15" s="329" t="s">
        <v>1848</v>
      </c>
      <c r="E15" s="341" t="s">
        <v>1849</v>
      </c>
      <c r="F15" s="342" t="s">
        <v>1850</v>
      </c>
      <c r="G15" s="343" t="s">
        <v>1851</v>
      </c>
    </row>
    <row r="16" spans="1:11" x14ac:dyDescent="0.2">
      <c r="A16" s="349" t="s">
        <v>1852</v>
      </c>
      <c r="B16" s="334" t="s">
        <v>1853</v>
      </c>
      <c r="C16" s="335" t="s">
        <v>1854</v>
      </c>
      <c r="D16" s="336" t="s">
        <v>1855</v>
      </c>
      <c r="E16" s="337" t="s">
        <v>1856</v>
      </c>
      <c r="F16" s="338" t="s">
        <v>1857</v>
      </c>
      <c r="G16" s="339" t="s">
        <v>1858</v>
      </c>
    </row>
    <row r="17" spans="1:8" x14ac:dyDescent="0.2">
      <c r="A17" s="340" t="s">
        <v>1859</v>
      </c>
      <c r="B17" s="327" t="s">
        <v>1860</v>
      </c>
      <c r="C17" s="328" t="s">
        <v>1861</v>
      </c>
      <c r="D17" s="329" t="s">
        <v>1862</v>
      </c>
      <c r="E17" s="341" t="s">
        <v>1863</v>
      </c>
      <c r="F17" s="342" t="s">
        <v>1864</v>
      </c>
      <c r="G17" s="343" t="s">
        <v>1865</v>
      </c>
    </row>
    <row r="18" spans="1:8" x14ac:dyDescent="0.2">
      <c r="A18" s="333" t="s">
        <v>1866</v>
      </c>
      <c r="B18" s="334" t="s">
        <v>1867</v>
      </c>
      <c r="C18" s="335" t="s">
        <v>1868</v>
      </c>
      <c r="D18" s="336" t="s">
        <v>1869</v>
      </c>
      <c r="E18" s="337" t="s">
        <v>1870</v>
      </c>
      <c r="F18" s="338" t="s">
        <v>1871</v>
      </c>
      <c r="G18" s="339" t="s">
        <v>1872</v>
      </c>
    </row>
    <row r="19" spans="1:8" x14ac:dyDescent="0.2">
      <c r="A19" s="340" t="s">
        <v>1873</v>
      </c>
      <c r="B19" s="327" t="s">
        <v>1874</v>
      </c>
      <c r="C19" s="328" t="s">
        <v>1875</v>
      </c>
      <c r="D19" s="329" t="s">
        <v>1876</v>
      </c>
      <c r="E19" s="341" t="s">
        <v>1877</v>
      </c>
      <c r="F19" s="342" t="s">
        <v>1878</v>
      </c>
      <c r="G19" s="343" t="s">
        <v>1879</v>
      </c>
    </row>
    <row r="20" spans="1:8" x14ac:dyDescent="0.2">
      <c r="A20" s="333" t="s">
        <v>1880</v>
      </c>
      <c r="B20" s="334" t="s">
        <v>1881</v>
      </c>
      <c r="C20" s="335" t="s">
        <v>1882</v>
      </c>
      <c r="D20" s="336" t="s">
        <v>1883</v>
      </c>
      <c r="E20" s="337" t="s">
        <v>1884</v>
      </c>
      <c r="F20" s="338" t="s">
        <v>1885</v>
      </c>
      <c r="G20" s="339" t="s">
        <v>1886</v>
      </c>
    </row>
    <row r="21" spans="1:8" x14ac:dyDescent="0.2">
      <c r="A21" s="340" t="s">
        <v>1887</v>
      </c>
      <c r="B21" s="327" t="s">
        <v>1888</v>
      </c>
      <c r="C21" s="328" t="s">
        <v>1889</v>
      </c>
      <c r="D21" s="329" t="s">
        <v>1890</v>
      </c>
      <c r="E21" s="341" t="s">
        <v>1891</v>
      </c>
      <c r="F21" s="342" t="s">
        <v>1892</v>
      </c>
      <c r="G21" s="343" t="s">
        <v>1893</v>
      </c>
    </row>
    <row r="22" spans="1:8" x14ac:dyDescent="0.2">
      <c r="A22" s="333" t="s">
        <v>1894</v>
      </c>
      <c r="B22" s="334" t="s">
        <v>1895</v>
      </c>
      <c r="C22" s="335" t="s">
        <v>1896</v>
      </c>
      <c r="D22" s="336" t="s">
        <v>1897</v>
      </c>
      <c r="E22" s="337" t="s">
        <v>1898</v>
      </c>
      <c r="F22" s="338" t="s">
        <v>1899</v>
      </c>
      <c r="G22" s="339" t="s">
        <v>1900</v>
      </c>
    </row>
    <row r="23" spans="1:8" x14ac:dyDescent="0.2">
      <c r="A23" s="340" t="s">
        <v>1901</v>
      </c>
      <c r="B23" s="327" t="s">
        <v>1902</v>
      </c>
      <c r="C23" s="328" t="s">
        <v>1903</v>
      </c>
      <c r="D23" s="329" t="s">
        <v>1904</v>
      </c>
      <c r="E23" s="341" t="s">
        <v>1905</v>
      </c>
      <c r="F23" s="342" t="s">
        <v>1906</v>
      </c>
      <c r="G23" s="343" t="s">
        <v>1907</v>
      </c>
    </row>
    <row r="24" spans="1:8" x14ac:dyDescent="0.2">
      <c r="A24" s="333" t="s">
        <v>1101</v>
      </c>
      <c r="B24" s="350" t="s">
        <v>1908</v>
      </c>
      <c r="C24" s="351" t="s">
        <v>1909</v>
      </c>
      <c r="D24" s="336" t="s">
        <v>1910</v>
      </c>
      <c r="E24" s="337" t="s">
        <v>1911</v>
      </c>
      <c r="F24" s="338" t="s">
        <v>1912</v>
      </c>
      <c r="G24" s="339" t="s">
        <v>1913</v>
      </c>
      <c r="H24" s="352"/>
    </row>
    <row r="25" spans="1:8" x14ac:dyDescent="0.2">
      <c r="A25" s="340" t="s">
        <v>1914</v>
      </c>
      <c r="B25" s="353" t="s">
        <v>1915</v>
      </c>
      <c r="C25" s="354"/>
      <c r="D25" s="355" t="s">
        <v>1916</v>
      </c>
      <c r="E25" s="356" t="s">
        <v>1917</v>
      </c>
      <c r="F25" s="342" t="s">
        <v>1918</v>
      </c>
      <c r="G25" s="343" t="s">
        <v>1919</v>
      </c>
    </row>
    <row r="26" spans="1:8" x14ac:dyDescent="0.2">
      <c r="A26" s="333" t="s">
        <v>1920</v>
      </c>
      <c r="B26" s="350" t="s">
        <v>1921</v>
      </c>
      <c r="C26" s="354"/>
      <c r="D26" s="357" t="s">
        <v>1922</v>
      </c>
      <c r="E26" s="358" t="s">
        <v>1923</v>
      </c>
      <c r="F26" s="338" t="s">
        <v>1924</v>
      </c>
      <c r="G26" s="339" t="s">
        <v>1925</v>
      </c>
    </row>
    <row r="27" spans="1:8" x14ac:dyDescent="0.2">
      <c r="A27" s="340" t="s">
        <v>1926</v>
      </c>
      <c r="B27" s="353" t="s">
        <v>1927</v>
      </c>
      <c r="C27" s="354"/>
      <c r="D27" s="355" t="s">
        <v>1928</v>
      </c>
      <c r="E27" s="356" t="s">
        <v>1929</v>
      </c>
      <c r="F27" s="342" t="s">
        <v>1930</v>
      </c>
      <c r="G27" s="343" t="s">
        <v>1931</v>
      </c>
    </row>
    <row r="28" spans="1:8" x14ac:dyDescent="0.2">
      <c r="A28" s="333" t="s">
        <v>1932</v>
      </c>
      <c r="B28" s="350" t="s">
        <v>1933</v>
      </c>
      <c r="C28" s="354"/>
      <c r="D28" s="357" t="s">
        <v>1934</v>
      </c>
      <c r="E28" s="358" t="s">
        <v>1935</v>
      </c>
      <c r="F28" s="338" t="s">
        <v>1936</v>
      </c>
      <c r="G28" s="339" t="s">
        <v>1937</v>
      </c>
    </row>
    <row r="29" spans="1:8" x14ac:dyDescent="0.2">
      <c r="A29" s="340" t="s">
        <v>271</v>
      </c>
      <c r="B29" s="353" t="s">
        <v>1938</v>
      </c>
      <c r="C29" s="354"/>
      <c r="D29" s="355" t="s">
        <v>1939</v>
      </c>
      <c r="E29" s="356" t="s">
        <v>1940</v>
      </c>
      <c r="F29" s="342" t="s">
        <v>1941</v>
      </c>
      <c r="G29" s="343" t="s">
        <v>1942</v>
      </c>
    </row>
    <row r="30" spans="1:8" x14ac:dyDescent="0.2">
      <c r="A30" s="333" t="s">
        <v>1943</v>
      </c>
      <c r="B30" s="350" t="s">
        <v>1944</v>
      </c>
      <c r="C30" s="354"/>
      <c r="D30" s="357" t="s">
        <v>1945</v>
      </c>
      <c r="E30" s="359" t="s">
        <v>1946</v>
      </c>
      <c r="F30" s="338" t="s">
        <v>1947</v>
      </c>
      <c r="G30" s="339" t="s">
        <v>1948</v>
      </c>
    </row>
    <row r="31" spans="1:8" x14ac:dyDescent="0.2">
      <c r="A31" s="340" t="s">
        <v>281</v>
      </c>
      <c r="B31" s="353" t="s">
        <v>1949</v>
      </c>
      <c r="C31" s="354"/>
      <c r="D31" s="355" t="s">
        <v>1950</v>
      </c>
      <c r="E31" s="352"/>
      <c r="F31" s="342" t="s">
        <v>1951</v>
      </c>
      <c r="G31" s="343" t="s">
        <v>1952</v>
      </c>
    </row>
    <row r="32" spans="1:8" x14ac:dyDescent="0.2">
      <c r="A32" s="333" t="s">
        <v>1953</v>
      </c>
      <c r="B32" s="350" t="s">
        <v>1954</v>
      </c>
      <c r="C32" s="354"/>
      <c r="D32" s="360" t="s">
        <v>1955</v>
      </c>
      <c r="E32" s="361"/>
      <c r="F32" s="338" t="s">
        <v>1956</v>
      </c>
      <c r="G32" s="339" t="s">
        <v>1957</v>
      </c>
    </row>
    <row r="33" spans="1:7" x14ac:dyDescent="0.2">
      <c r="A33" s="340" t="s">
        <v>1958</v>
      </c>
      <c r="B33" s="353" t="s">
        <v>1959</v>
      </c>
      <c r="C33" s="354"/>
      <c r="D33" s="362" t="s">
        <v>1960</v>
      </c>
      <c r="E33" s="361"/>
      <c r="F33" s="342" t="s">
        <v>1961</v>
      </c>
      <c r="G33" s="343" t="s">
        <v>1962</v>
      </c>
    </row>
    <row r="34" spans="1:7" x14ac:dyDescent="0.2">
      <c r="A34" s="333" t="s">
        <v>285</v>
      </c>
      <c r="B34" s="350" t="s">
        <v>1963</v>
      </c>
      <c r="C34" s="354"/>
      <c r="D34" s="360" t="s">
        <v>1964</v>
      </c>
      <c r="E34" s="361"/>
      <c r="F34" s="338" t="s">
        <v>1965</v>
      </c>
      <c r="G34" s="339" t="s">
        <v>1966</v>
      </c>
    </row>
    <row r="35" spans="1:7" x14ac:dyDescent="0.2">
      <c r="A35" s="340" t="s">
        <v>1967</v>
      </c>
      <c r="B35" s="327" t="s">
        <v>1968</v>
      </c>
      <c r="D35" s="362" t="s">
        <v>1969</v>
      </c>
      <c r="E35" s="361"/>
      <c r="F35" s="342" t="s">
        <v>1970</v>
      </c>
      <c r="G35" s="343" t="s">
        <v>1971</v>
      </c>
    </row>
    <row r="36" spans="1:7" x14ac:dyDescent="0.2">
      <c r="A36" s="333" t="s">
        <v>1972</v>
      </c>
      <c r="B36" s="334" t="s">
        <v>1973</v>
      </c>
      <c r="D36" s="360" t="s">
        <v>1974</v>
      </c>
      <c r="E36" s="361"/>
      <c r="F36" s="338" t="s">
        <v>1975</v>
      </c>
      <c r="G36" s="339" t="s">
        <v>1976</v>
      </c>
    </row>
    <row r="37" spans="1:7" x14ac:dyDescent="0.2">
      <c r="A37" s="340" t="s">
        <v>1977</v>
      </c>
      <c r="B37" s="327" t="s">
        <v>1978</v>
      </c>
      <c r="D37" s="362" t="s">
        <v>1979</v>
      </c>
      <c r="E37" s="361"/>
      <c r="F37" s="342" t="s">
        <v>1980</v>
      </c>
      <c r="G37" s="343" t="s">
        <v>1981</v>
      </c>
    </row>
    <row r="38" spans="1:7" x14ac:dyDescent="0.2">
      <c r="A38" s="333" t="s">
        <v>1982</v>
      </c>
      <c r="B38" s="334" t="s">
        <v>1983</v>
      </c>
      <c r="D38" s="360" t="s">
        <v>1984</v>
      </c>
      <c r="E38" s="361"/>
      <c r="F38" s="338" t="s">
        <v>1985</v>
      </c>
      <c r="G38" s="339" t="s">
        <v>1986</v>
      </c>
    </row>
    <row r="39" spans="1:7" x14ac:dyDescent="0.2">
      <c r="A39" s="340" t="s">
        <v>1125</v>
      </c>
      <c r="B39" s="327" t="s">
        <v>1987</v>
      </c>
      <c r="D39" s="362" t="s">
        <v>1988</v>
      </c>
      <c r="E39" s="361"/>
      <c r="F39" s="342" t="s">
        <v>1989</v>
      </c>
      <c r="G39" s="343" t="s">
        <v>480</v>
      </c>
    </row>
    <row r="40" spans="1:7" x14ac:dyDescent="0.2">
      <c r="A40" s="333" t="s">
        <v>1990</v>
      </c>
      <c r="B40" s="334" t="s">
        <v>1991</v>
      </c>
      <c r="D40" s="360" t="s">
        <v>1992</v>
      </c>
      <c r="E40" s="361"/>
      <c r="F40" s="348" t="s">
        <v>1993</v>
      </c>
      <c r="G40" s="363"/>
    </row>
    <row r="41" spans="1:7" x14ac:dyDescent="0.2">
      <c r="A41" s="340" t="s">
        <v>1994</v>
      </c>
      <c r="B41" s="327" t="s">
        <v>1995</v>
      </c>
      <c r="D41" s="362" t="s">
        <v>1996</v>
      </c>
      <c r="E41" s="361"/>
      <c r="F41" s="364" t="s">
        <v>1997</v>
      </c>
      <c r="G41" s="361"/>
    </row>
    <row r="42" spans="1:7" x14ac:dyDescent="0.2">
      <c r="A42" s="333" t="s">
        <v>1998</v>
      </c>
      <c r="B42" s="334" t="s">
        <v>1999</v>
      </c>
      <c r="D42" s="360" t="s">
        <v>2000</v>
      </c>
      <c r="E42" s="361"/>
      <c r="F42" s="348" t="s">
        <v>2001</v>
      </c>
      <c r="G42" s="361"/>
    </row>
    <row r="43" spans="1:7" x14ac:dyDescent="0.2">
      <c r="A43" s="346" t="s">
        <v>2002</v>
      </c>
      <c r="B43" s="365" t="s">
        <v>2003</v>
      </c>
      <c r="D43" s="362" t="s">
        <v>2004</v>
      </c>
      <c r="E43" s="361"/>
      <c r="F43" s="364" t="s">
        <v>2005</v>
      </c>
      <c r="G43" s="361"/>
    </row>
    <row r="44" spans="1:7" x14ac:dyDescent="0.2">
      <c r="A44" s="349" t="s">
        <v>2006</v>
      </c>
      <c r="B44" s="366" t="s">
        <v>2007</v>
      </c>
      <c r="D44" s="360" t="s">
        <v>2008</v>
      </c>
      <c r="E44" s="361"/>
      <c r="F44" s="348" t="s">
        <v>2009</v>
      </c>
      <c r="G44" s="361"/>
    </row>
    <row r="45" spans="1:7" x14ac:dyDescent="0.2">
      <c r="A45" s="340" t="s">
        <v>2010</v>
      </c>
      <c r="B45" s="365" t="s">
        <v>2011</v>
      </c>
      <c r="D45" s="362" t="s">
        <v>2012</v>
      </c>
      <c r="E45" s="361"/>
      <c r="F45" s="364" t="s">
        <v>2013</v>
      </c>
      <c r="G45" s="361"/>
    </row>
    <row r="46" spans="1:7" x14ac:dyDescent="0.2">
      <c r="A46" s="333" t="s">
        <v>2014</v>
      </c>
      <c r="B46" s="366" t="s">
        <v>2015</v>
      </c>
      <c r="D46" s="360" t="s">
        <v>2016</v>
      </c>
      <c r="E46" s="361"/>
      <c r="F46" s="348" t="s">
        <v>2017</v>
      </c>
      <c r="G46" s="361"/>
    </row>
    <row r="47" spans="1:7" x14ac:dyDescent="0.2">
      <c r="A47" s="340" t="s">
        <v>2018</v>
      </c>
      <c r="B47" s="367" t="s">
        <v>2019</v>
      </c>
      <c r="D47" s="362" t="s">
        <v>2020</v>
      </c>
      <c r="E47" s="361"/>
      <c r="F47" s="364" t="s">
        <v>2021</v>
      </c>
      <c r="G47" s="361"/>
    </row>
    <row r="48" spans="1:7" x14ac:dyDescent="0.2">
      <c r="A48" s="333" t="s">
        <v>2022</v>
      </c>
      <c r="B48" s="368" t="s">
        <v>2023</v>
      </c>
      <c r="D48" s="360" t="s">
        <v>2024</v>
      </c>
      <c r="E48" s="361"/>
      <c r="F48" s="348" t="s">
        <v>2025</v>
      </c>
      <c r="G48" s="361"/>
    </row>
    <row r="49" spans="1:7" x14ac:dyDescent="0.2">
      <c r="A49" s="340" t="s">
        <v>2026</v>
      </c>
      <c r="B49" s="365" t="s">
        <v>2027</v>
      </c>
      <c r="D49" s="362" t="s">
        <v>2028</v>
      </c>
      <c r="E49" s="361"/>
      <c r="F49" s="364" t="s">
        <v>2029</v>
      </c>
      <c r="G49" s="361"/>
    </row>
    <row r="50" spans="1:7" x14ac:dyDescent="0.2">
      <c r="A50" s="333" t="s">
        <v>148</v>
      </c>
      <c r="B50" s="334" t="s">
        <v>2030</v>
      </c>
      <c r="D50" s="369"/>
      <c r="F50" s="348" t="s">
        <v>2031</v>
      </c>
      <c r="G50" s="361"/>
    </row>
    <row r="51" spans="1:7" x14ac:dyDescent="0.2">
      <c r="A51" s="370" t="s">
        <v>155</v>
      </c>
      <c r="B51" s="327" t="s">
        <v>2032</v>
      </c>
      <c r="D51" s="371"/>
      <c r="F51" s="364" t="s">
        <v>2033</v>
      </c>
      <c r="G51" s="361"/>
    </row>
    <row r="52" spans="1:7" x14ac:dyDescent="0.2">
      <c r="A52" s="372" t="s">
        <v>34</v>
      </c>
      <c r="B52" s="334" t="s">
        <v>2034</v>
      </c>
      <c r="D52" s="371"/>
      <c r="F52" s="348" t="s">
        <v>2035</v>
      </c>
      <c r="G52" s="361"/>
    </row>
    <row r="53" spans="1:7" x14ac:dyDescent="0.2">
      <c r="A53" s="370" t="s">
        <v>2036</v>
      </c>
      <c r="B53" s="327" t="s">
        <v>2037</v>
      </c>
      <c r="D53" s="371"/>
      <c r="E53" s="6"/>
      <c r="F53" s="364" t="s">
        <v>2038</v>
      </c>
      <c r="G53" s="361"/>
    </row>
    <row r="54" spans="1:7" x14ac:dyDescent="0.2">
      <c r="A54" s="333" t="s">
        <v>2039</v>
      </c>
      <c r="B54" s="334" t="s">
        <v>2040</v>
      </c>
      <c r="D54" s="373"/>
      <c r="F54" s="348" t="s">
        <v>2041</v>
      </c>
      <c r="G54" s="361"/>
    </row>
    <row r="55" spans="1:7" x14ac:dyDescent="0.2">
      <c r="A55" s="340" t="s">
        <v>2042</v>
      </c>
      <c r="B55" s="327" t="s">
        <v>2043</v>
      </c>
      <c r="D55" s="6"/>
      <c r="F55" s="364" t="s">
        <v>2044</v>
      </c>
      <c r="G55" s="361"/>
    </row>
    <row r="56" spans="1:7" x14ac:dyDescent="0.2">
      <c r="A56" s="333" t="s">
        <v>2045</v>
      </c>
      <c r="B56" s="334" t="s">
        <v>2046</v>
      </c>
      <c r="F56" s="348" t="s">
        <v>2047</v>
      </c>
      <c r="G56" s="361"/>
    </row>
    <row r="57" spans="1:7" x14ac:dyDescent="0.2">
      <c r="A57" s="340" t="s">
        <v>176</v>
      </c>
      <c r="B57" s="327" t="s">
        <v>2048</v>
      </c>
      <c r="F57" s="364" t="s">
        <v>2049</v>
      </c>
      <c r="G57" s="361"/>
    </row>
    <row r="58" spans="1:7" x14ac:dyDescent="0.2">
      <c r="A58" s="333" t="s">
        <v>2050</v>
      </c>
      <c r="B58" s="334" t="s">
        <v>2051</v>
      </c>
      <c r="F58" s="348" t="s">
        <v>2052</v>
      </c>
      <c r="G58" s="361"/>
    </row>
    <row r="59" spans="1:7" x14ac:dyDescent="0.2">
      <c r="A59" s="340" t="s">
        <v>2053</v>
      </c>
      <c r="B59" s="327" t="s">
        <v>2054</v>
      </c>
      <c r="F59" s="364" t="s">
        <v>2055</v>
      </c>
      <c r="G59" s="361"/>
    </row>
    <row r="60" spans="1:7" x14ac:dyDescent="0.2">
      <c r="A60" s="333" t="s">
        <v>2056</v>
      </c>
      <c r="B60" s="334" t="s">
        <v>2057</v>
      </c>
      <c r="F60" s="348" t="s">
        <v>2058</v>
      </c>
      <c r="G60" s="361"/>
    </row>
    <row r="61" spans="1:7" x14ac:dyDescent="0.2">
      <c r="A61" s="370" t="s">
        <v>2059</v>
      </c>
      <c r="B61" s="327" t="s">
        <v>2060</v>
      </c>
      <c r="F61" s="364" t="s">
        <v>2061</v>
      </c>
      <c r="G61" s="361"/>
    </row>
    <row r="62" spans="1:7" x14ac:dyDescent="0.2">
      <c r="A62" s="372" t="s">
        <v>2062</v>
      </c>
      <c r="B62" s="334" t="s">
        <v>2063</v>
      </c>
      <c r="D62" s="371"/>
      <c r="F62" s="348" t="s">
        <v>2064</v>
      </c>
      <c r="G62" s="361"/>
    </row>
    <row r="63" spans="1:7" x14ac:dyDescent="0.2">
      <c r="A63" s="370" t="s">
        <v>2065</v>
      </c>
      <c r="B63" s="327" t="s">
        <v>2066</v>
      </c>
      <c r="D63" s="6"/>
      <c r="F63" s="364" t="s">
        <v>2067</v>
      </c>
      <c r="G63" s="361"/>
    </row>
    <row r="64" spans="1:7" x14ac:dyDescent="0.2">
      <c r="A64" s="372" t="s">
        <v>2068</v>
      </c>
      <c r="B64" s="334" t="s">
        <v>2069</v>
      </c>
      <c r="F64" s="348" t="s">
        <v>2070</v>
      </c>
      <c r="G64" s="361"/>
    </row>
    <row r="65" spans="1:7" x14ac:dyDescent="0.2">
      <c r="A65" s="370" t="s">
        <v>2071</v>
      </c>
      <c r="B65" s="327" t="s">
        <v>2072</v>
      </c>
      <c r="F65" s="364" t="s">
        <v>2073</v>
      </c>
      <c r="G65" s="361"/>
    </row>
    <row r="66" spans="1:7" x14ac:dyDescent="0.2">
      <c r="A66" s="333" t="s">
        <v>2074</v>
      </c>
      <c r="B66" s="334" t="s">
        <v>2075</v>
      </c>
      <c r="F66" s="348" t="s">
        <v>2076</v>
      </c>
      <c r="G66" s="361"/>
    </row>
    <row r="67" spans="1:7" x14ac:dyDescent="0.2">
      <c r="A67" s="340" t="s">
        <v>2077</v>
      </c>
      <c r="B67" s="327" t="s">
        <v>2078</v>
      </c>
      <c r="F67" s="364" t="s">
        <v>2079</v>
      </c>
      <c r="G67" s="361"/>
    </row>
    <row r="68" spans="1:7" x14ac:dyDescent="0.2">
      <c r="A68" s="333" t="s">
        <v>2080</v>
      </c>
      <c r="B68" s="334" t="s">
        <v>2081</v>
      </c>
      <c r="F68" s="348" t="s">
        <v>2082</v>
      </c>
      <c r="G68" s="361"/>
    </row>
    <row r="69" spans="1:7" x14ac:dyDescent="0.2">
      <c r="A69" s="340" t="s">
        <v>2083</v>
      </c>
      <c r="B69" s="327" t="s">
        <v>2084</v>
      </c>
      <c r="F69" s="364" t="s">
        <v>2085</v>
      </c>
      <c r="G69" s="361"/>
    </row>
    <row r="70" spans="1:7" x14ac:dyDescent="0.2">
      <c r="A70" s="333" t="s">
        <v>2086</v>
      </c>
      <c r="B70" s="334" t="s">
        <v>2087</v>
      </c>
      <c r="C70" s="2"/>
      <c r="F70" s="348" t="s">
        <v>2088</v>
      </c>
      <c r="G70" s="361"/>
    </row>
    <row r="71" spans="1:7" x14ac:dyDescent="0.2">
      <c r="A71" s="340" t="s">
        <v>2089</v>
      </c>
      <c r="B71" s="327" t="s">
        <v>2090</v>
      </c>
      <c r="F71" s="364" t="s">
        <v>2091</v>
      </c>
      <c r="G71" s="361"/>
    </row>
    <row r="72" spans="1:7" x14ac:dyDescent="0.2">
      <c r="A72" s="333" t="s">
        <v>2092</v>
      </c>
      <c r="B72" s="334" t="s">
        <v>2093</v>
      </c>
      <c r="F72" s="348" t="s">
        <v>2094</v>
      </c>
      <c r="G72" s="361"/>
    </row>
    <row r="73" spans="1:7" x14ac:dyDescent="0.2">
      <c r="A73" s="340" t="s">
        <v>2095</v>
      </c>
      <c r="B73" s="327" t="s">
        <v>2096</v>
      </c>
      <c r="F73" s="364" t="s">
        <v>2097</v>
      </c>
      <c r="G73" s="361"/>
    </row>
    <row r="74" spans="1:7" x14ac:dyDescent="0.2">
      <c r="A74" s="374" t="str">
        <f>HYPERLINK("https://youtu.be/4lBuDBeFGZg?t=37", "-Unique game over scene at the end of Hearts of Stone during 'Whatsoever a Man Soweth'.")</f>
        <v>-Unique game over scene at the end of Hearts of Stone during 'Whatsoever a Man Soweth'.</v>
      </c>
      <c r="B74" s="334" t="s">
        <v>2098</v>
      </c>
      <c r="F74" s="348" t="s">
        <v>2099</v>
      </c>
      <c r="G74" s="361"/>
    </row>
    <row r="75" spans="1:7" x14ac:dyDescent="0.2">
      <c r="A75" s="370" t="s">
        <v>2100</v>
      </c>
      <c r="B75" s="327" t="s">
        <v>2101</v>
      </c>
      <c r="F75" s="364" t="s">
        <v>2102</v>
      </c>
      <c r="G75" s="361"/>
    </row>
    <row r="76" spans="1:7" x14ac:dyDescent="0.2">
      <c r="A76" s="333" t="s">
        <v>693</v>
      </c>
      <c r="B76" s="334" t="s">
        <v>2103</v>
      </c>
      <c r="F76" s="348" t="s">
        <v>2104</v>
      </c>
      <c r="G76" s="361"/>
    </row>
    <row r="77" spans="1:7" x14ac:dyDescent="0.2">
      <c r="A77" s="370" t="s">
        <v>2105</v>
      </c>
      <c r="B77" s="327" t="s">
        <v>2106</v>
      </c>
      <c r="F77" s="364" t="s">
        <v>2107</v>
      </c>
      <c r="G77" s="361"/>
    </row>
    <row r="78" spans="1:7" x14ac:dyDescent="0.2">
      <c r="A78" s="375" t="s">
        <v>2108</v>
      </c>
      <c r="B78" s="334" t="s">
        <v>2109</v>
      </c>
      <c r="F78" s="348" t="s">
        <v>2110</v>
      </c>
      <c r="G78" s="361"/>
    </row>
    <row r="79" spans="1:7" x14ac:dyDescent="0.2">
      <c r="A79" s="376" t="s">
        <v>2111</v>
      </c>
      <c r="B79" s="327" t="s">
        <v>2112</v>
      </c>
      <c r="F79" s="364" t="s">
        <v>2113</v>
      </c>
      <c r="G79" s="361"/>
    </row>
    <row r="80" spans="1:7" x14ac:dyDescent="0.2">
      <c r="A80" s="377" t="s">
        <v>2114</v>
      </c>
      <c r="B80" s="334" t="s">
        <v>2115</v>
      </c>
      <c r="F80" s="348" t="s">
        <v>2116</v>
      </c>
      <c r="G80" s="361"/>
    </row>
    <row r="81" spans="1:7" x14ac:dyDescent="0.2">
      <c r="A81" s="376" t="s">
        <v>2117</v>
      </c>
      <c r="B81" s="327" t="s">
        <v>2118</v>
      </c>
      <c r="F81" s="364" t="s">
        <v>2119</v>
      </c>
      <c r="G81" s="361"/>
    </row>
    <row r="82" spans="1:7" x14ac:dyDescent="0.2">
      <c r="A82" s="377" t="s">
        <v>2120</v>
      </c>
      <c r="B82" s="334" t="s">
        <v>2121</v>
      </c>
      <c r="F82" s="348" t="s">
        <v>2122</v>
      </c>
      <c r="G82" s="361"/>
    </row>
    <row r="83" spans="1:7" x14ac:dyDescent="0.2">
      <c r="A83" s="378" t="s">
        <v>2123</v>
      </c>
      <c r="B83" s="327" t="s">
        <v>2124</v>
      </c>
      <c r="F83" s="364" t="s">
        <v>2125</v>
      </c>
      <c r="G83" s="361"/>
    </row>
    <row r="84" spans="1:7" x14ac:dyDescent="0.2">
      <c r="A84" s="379" t="s">
        <v>2126</v>
      </c>
      <c r="B84" s="334" t="s">
        <v>2127</v>
      </c>
      <c r="F84" s="348" t="s">
        <v>2128</v>
      </c>
      <c r="G84" s="361"/>
    </row>
    <row r="85" spans="1:7" x14ac:dyDescent="0.2">
      <c r="A85" s="380" t="s">
        <v>2129</v>
      </c>
      <c r="B85" s="327" t="s">
        <v>2130</v>
      </c>
      <c r="F85" s="364" t="s">
        <v>2131</v>
      </c>
      <c r="G85" s="361"/>
    </row>
    <row r="86" spans="1:7" x14ac:dyDescent="0.2">
      <c r="A86" s="377" t="s">
        <v>2132</v>
      </c>
      <c r="B86" s="334" t="s">
        <v>2133</v>
      </c>
      <c r="F86" s="348" t="s">
        <v>2134</v>
      </c>
      <c r="G86" s="361"/>
    </row>
    <row r="87" spans="1:7" x14ac:dyDescent="0.2">
      <c r="A87" s="381" t="s">
        <v>2135</v>
      </c>
      <c r="B87" s="327" t="s">
        <v>2136</v>
      </c>
      <c r="F87" s="364" t="s">
        <v>2137</v>
      </c>
      <c r="G87" s="361"/>
    </row>
    <row r="88" spans="1:7" x14ac:dyDescent="0.2">
      <c r="A88" s="382" t="s">
        <v>2138</v>
      </c>
      <c r="B88" s="334" t="s">
        <v>2139</v>
      </c>
      <c r="F88" s="348" t="s">
        <v>2140</v>
      </c>
      <c r="G88" s="361"/>
    </row>
    <row r="89" spans="1:7" x14ac:dyDescent="0.2">
      <c r="A89" s="376" t="s">
        <v>2141</v>
      </c>
      <c r="B89" s="327" t="s">
        <v>2142</v>
      </c>
      <c r="F89" s="364" t="s">
        <v>2143</v>
      </c>
      <c r="G89" s="361"/>
    </row>
    <row r="90" spans="1:7" x14ac:dyDescent="0.2">
      <c r="A90" s="372" t="s">
        <v>215</v>
      </c>
      <c r="B90" s="334" t="s">
        <v>2144</v>
      </c>
      <c r="F90" s="348" t="s">
        <v>2145</v>
      </c>
      <c r="G90" s="361"/>
    </row>
    <row r="91" spans="1:7" x14ac:dyDescent="0.2">
      <c r="A91" s="370" t="s">
        <v>218</v>
      </c>
      <c r="B91" s="327" t="s">
        <v>2146</v>
      </c>
      <c r="F91" s="364" t="s">
        <v>2147</v>
      </c>
      <c r="G91" s="361"/>
    </row>
    <row r="92" spans="1:7" x14ac:dyDescent="0.2">
      <c r="A92" s="372" t="s">
        <v>2148</v>
      </c>
      <c r="B92" s="334" t="s">
        <v>2149</v>
      </c>
      <c r="F92" s="348" t="s">
        <v>2150</v>
      </c>
      <c r="G92" s="361"/>
    </row>
    <row r="93" spans="1:7" x14ac:dyDescent="0.2">
      <c r="A93" s="378" t="s">
        <v>400</v>
      </c>
      <c r="B93" s="327" t="s">
        <v>2151</v>
      </c>
      <c r="C93" s="2"/>
      <c r="F93" s="364" t="s">
        <v>2152</v>
      </c>
      <c r="G93" s="361"/>
    </row>
    <row r="94" spans="1:7" x14ac:dyDescent="0.2">
      <c r="A94" s="375" t="s">
        <v>2153</v>
      </c>
      <c r="B94" s="334" t="s">
        <v>2154</v>
      </c>
      <c r="C94" s="2"/>
      <c r="F94" s="348" t="s">
        <v>2155</v>
      </c>
      <c r="G94" s="361"/>
    </row>
    <row r="95" spans="1:7" x14ac:dyDescent="0.2">
      <c r="A95" s="370" t="s">
        <v>2156</v>
      </c>
      <c r="B95" s="327" t="s">
        <v>2157</v>
      </c>
      <c r="F95" s="364" t="s">
        <v>2158</v>
      </c>
      <c r="G95" s="361"/>
    </row>
    <row r="96" spans="1:7" x14ac:dyDescent="0.2">
      <c r="A96" s="375" t="s">
        <v>53</v>
      </c>
      <c r="B96" s="334" t="s">
        <v>2159</v>
      </c>
      <c r="F96" s="348" t="s">
        <v>2160</v>
      </c>
      <c r="G96" s="361"/>
    </row>
    <row r="97" spans="1:7" x14ac:dyDescent="0.2">
      <c r="A97" s="378" t="s">
        <v>2161</v>
      </c>
      <c r="B97" s="327" t="s">
        <v>2162</v>
      </c>
      <c r="C97" s="2"/>
      <c r="F97" s="383" t="s">
        <v>2163</v>
      </c>
      <c r="G97" s="361"/>
    </row>
    <row r="98" spans="1:7" x14ac:dyDescent="0.2">
      <c r="A98" s="372" t="s">
        <v>2164</v>
      </c>
      <c r="B98" s="334" t="s">
        <v>2165</v>
      </c>
      <c r="C98" s="1138"/>
      <c r="D98" s="777"/>
      <c r="E98" s="384"/>
    </row>
    <row r="99" spans="1:7" x14ac:dyDescent="0.2">
      <c r="A99" s="378" t="s">
        <v>2166</v>
      </c>
      <c r="B99" s="327" t="s">
        <v>2167</v>
      </c>
    </row>
    <row r="100" spans="1:7" x14ac:dyDescent="0.2">
      <c r="A100" s="372" t="s">
        <v>2168</v>
      </c>
      <c r="B100" s="334" t="s">
        <v>2169</v>
      </c>
    </row>
    <row r="101" spans="1:7" x14ac:dyDescent="0.2">
      <c r="A101" s="370" t="s">
        <v>2170</v>
      </c>
      <c r="B101" s="327" t="s">
        <v>2171</v>
      </c>
    </row>
    <row r="102" spans="1:7" x14ac:dyDescent="0.2">
      <c r="A102" s="385" t="s">
        <v>2172</v>
      </c>
      <c r="B102" s="386"/>
      <c r="C102" s="2"/>
    </row>
    <row r="103" spans="1:7" x14ac:dyDescent="0.2">
      <c r="A103" s="370" t="s">
        <v>2173</v>
      </c>
      <c r="B103" s="2"/>
      <c r="C103" s="2"/>
    </row>
    <row r="104" spans="1:7" x14ac:dyDescent="0.2">
      <c r="A104" s="372" t="s">
        <v>2174</v>
      </c>
      <c r="B104" s="2"/>
      <c r="C104" s="2"/>
    </row>
    <row r="105" spans="1:7" x14ac:dyDescent="0.2">
      <c r="A105" s="378" t="s">
        <v>2175</v>
      </c>
      <c r="B105" s="2"/>
      <c r="C105" s="2"/>
    </row>
    <row r="106" spans="1:7" x14ac:dyDescent="0.2">
      <c r="A106" s="375" t="s">
        <v>2176</v>
      </c>
      <c r="B106" s="2"/>
      <c r="C106" s="2"/>
    </row>
    <row r="107" spans="1:7" x14ac:dyDescent="0.2">
      <c r="A107" s="378" t="s">
        <v>2177</v>
      </c>
      <c r="B107" s="2"/>
      <c r="C107" s="2"/>
    </row>
    <row r="108" spans="1:7" x14ac:dyDescent="0.2">
      <c r="A108" s="387" t="s">
        <v>2178</v>
      </c>
      <c r="B108" s="2"/>
      <c r="C108" s="2"/>
    </row>
    <row r="109" spans="1:7" x14ac:dyDescent="0.2">
      <c r="A109" s="388" t="s">
        <v>1621</v>
      </c>
      <c r="B109" s="2"/>
      <c r="C109" s="2"/>
    </row>
    <row r="110" spans="1:7" x14ac:dyDescent="0.2">
      <c r="A110" s="372" t="s">
        <v>2179</v>
      </c>
      <c r="B110" s="2"/>
      <c r="C110" s="2"/>
    </row>
    <row r="111" spans="1:7" x14ac:dyDescent="0.2">
      <c r="A111" s="370" t="s">
        <v>2180</v>
      </c>
      <c r="B111" s="2"/>
      <c r="C111" s="2"/>
    </row>
    <row r="112" spans="1:7" x14ac:dyDescent="0.2">
      <c r="A112" s="372" t="s">
        <v>2181</v>
      </c>
      <c r="B112" s="2"/>
      <c r="C112" s="2"/>
    </row>
    <row r="113" spans="1:3" x14ac:dyDescent="0.2">
      <c r="A113" s="389" t="s">
        <v>2182</v>
      </c>
      <c r="B113" s="2"/>
      <c r="C113" s="2"/>
    </row>
    <row r="114" spans="1:3" x14ac:dyDescent="0.2">
      <c r="A114" s="379" t="s">
        <v>563</v>
      </c>
      <c r="B114" s="2"/>
      <c r="C114" s="2"/>
    </row>
    <row r="115" spans="1:3" x14ac:dyDescent="0.2">
      <c r="A115" s="370" t="s">
        <v>2183</v>
      </c>
      <c r="B115" s="2"/>
      <c r="C115" s="2"/>
    </row>
    <row r="116" spans="1:3" x14ac:dyDescent="0.2">
      <c r="A116" s="372" t="s">
        <v>242</v>
      </c>
      <c r="B116" s="2"/>
      <c r="C116" s="2"/>
    </row>
    <row r="117" spans="1:3" x14ac:dyDescent="0.2">
      <c r="A117" s="370" t="s">
        <v>2184</v>
      </c>
      <c r="B117" s="2"/>
      <c r="C117" s="2"/>
    </row>
    <row r="118" spans="1:3" x14ac:dyDescent="0.2">
      <c r="A118" s="382" t="s">
        <v>2185</v>
      </c>
      <c r="B118" s="2"/>
      <c r="C118" s="2"/>
    </row>
    <row r="119" spans="1:3" x14ac:dyDescent="0.2">
      <c r="A119" s="388" t="s">
        <v>58</v>
      </c>
      <c r="B119" s="2"/>
      <c r="C119" s="2"/>
    </row>
    <row r="120" spans="1:3" x14ac:dyDescent="0.2">
      <c r="A120" s="377" t="s">
        <v>60</v>
      </c>
      <c r="B120" s="2"/>
      <c r="C120" s="2"/>
    </row>
    <row r="121" spans="1:3" x14ac:dyDescent="0.2">
      <c r="A121" s="376" t="s">
        <v>2186</v>
      </c>
      <c r="B121" s="2"/>
      <c r="C121" s="2"/>
    </row>
    <row r="122" spans="1:3" x14ac:dyDescent="0.2">
      <c r="A122" s="377" t="s">
        <v>2187</v>
      </c>
      <c r="B122" s="2"/>
      <c r="C122" s="2"/>
    </row>
    <row r="123" spans="1:3" x14ac:dyDescent="0.2">
      <c r="A123" s="376" t="s">
        <v>2188</v>
      </c>
      <c r="B123" s="2"/>
      <c r="C123" s="2"/>
    </row>
    <row r="124" spans="1:3" x14ac:dyDescent="0.2">
      <c r="A124" s="377" t="s">
        <v>2189</v>
      </c>
      <c r="B124" s="2"/>
      <c r="C124" s="2"/>
    </row>
    <row r="125" spans="1:3" x14ac:dyDescent="0.2">
      <c r="A125" s="376" t="s">
        <v>2190</v>
      </c>
      <c r="B125" s="2"/>
      <c r="C125" s="2"/>
    </row>
    <row r="126" spans="1:3" x14ac:dyDescent="0.2">
      <c r="A126" s="377" t="s">
        <v>2191</v>
      </c>
      <c r="B126" s="2"/>
      <c r="C126" s="2"/>
    </row>
    <row r="127" spans="1:3" x14ac:dyDescent="0.2">
      <c r="A127" s="380" t="s">
        <v>2192</v>
      </c>
      <c r="B127" s="2"/>
      <c r="C127" s="2"/>
    </row>
    <row r="128" spans="1:3" x14ac:dyDescent="0.2">
      <c r="A128" s="377" t="s">
        <v>2193</v>
      </c>
      <c r="B128" s="2"/>
      <c r="C128" s="2"/>
    </row>
    <row r="129" spans="1:3" x14ac:dyDescent="0.2">
      <c r="A129" s="380" t="s">
        <v>2194</v>
      </c>
      <c r="B129" s="2"/>
      <c r="C129" s="2"/>
    </row>
    <row r="130" spans="1:3" x14ac:dyDescent="0.2">
      <c r="A130" s="390" t="s">
        <v>2195</v>
      </c>
      <c r="B130" s="2"/>
      <c r="C130" s="2"/>
    </row>
    <row r="131" spans="1:3" x14ac:dyDescent="0.2">
      <c r="A131" s="391" t="s">
        <v>257</v>
      </c>
      <c r="B131" s="2"/>
      <c r="C131" s="2"/>
    </row>
    <row r="132" spans="1:3" x14ac:dyDescent="0.2">
      <c r="A132" s="379" t="s">
        <v>2196</v>
      </c>
      <c r="B132" s="2"/>
      <c r="C132" s="2"/>
    </row>
    <row r="133" spans="1:3" x14ac:dyDescent="0.2">
      <c r="A133" s="370" t="s">
        <v>2197</v>
      </c>
      <c r="B133" s="2"/>
      <c r="C133" s="2"/>
    </row>
    <row r="134" spans="1:3" x14ac:dyDescent="0.2">
      <c r="A134" s="372" t="s">
        <v>2198</v>
      </c>
      <c r="B134" s="2"/>
      <c r="C134" s="2"/>
    </row>
    <row r="135" spans="1:3" x14ac:dyDescent="0.2">
      <c r="A135" s="370" t="s">
        <v>260</v>
      </c>
      <c r="B135" s="2"/>
      <c r="C135" s="2"/>
    </row>
    <row r="136" spans="1:3" x14ac:dyDescent="0.2">
      <c r="A136" s="372" t="s">
        <v>2199</v>
      </c>
      <c r="B136" s="2"/>
      <c r="C136" s="2"/>
    </row>
    <row r="137" spans="1:3" x14ac:dyDescent="0.2">
      <c r="A137" s="380" t="s">
        <v>2200</v>
      </c>
      <c r="B137" s="2"/>
      <c r="C137" s="2"/>
    </row>
    <row r="138" spans="1:3" x14ac:dyDescent="0.2">
      <c r="A138" s="372" t="s">
        <v>2201</v>
      </c>
      <c r="B138" s="2"/>
      <c r="C138" s="2"/>
    </row>
    <row r="139" spans="1:3" x14ac:dyDescent="0.2">
      <c r="A139" s="378" t="s">
        <v>2202</v>
      </c>
      <c r="B139" s="2"/>
      <c r="C139" s="2"/>
    </row>
    <row r="140" spans="1:3" x14ac:dyDescent="0.2">
      <c r="A140" s="387" t="s">
        <v>2203</v>
      </c>
      <c r="B140" s="2"/>
      <c r="C140" s="2"/>
    </row>
    <row r="141" spans="1:3" x14ac:dyDescent="0.2">
      <c r="A141" s="370" t="s">
        <v>2204</v>
      </c>
      <c r="B141" s="2"/>
      <c r="C141" s="2"/>
    </row>
    <row r="142" spans="1:3" x14ac:dyDescent="0.2">
      <c r="A142" s="379" t="s">
        <v>2205</v>
      </c>
      <c r="B142" s="2"/>
      <c r="C142" s="2"/>
    </row>
    <row r="143" spans="1:3" x14ac:dyDescent="0.2">
      <c r="A143" s="370" t="s">
        <v>2206</v>
      </c>
      <c r="B143" s="2"/>
      <c r="C143" s="2"/>
    </row>
    <row r="144" spans="1:3" x14ac:dyDescent="0.2">
      <c r="A144" s="379" t="s">
        <v>2207</v>
      </c>
      <c r="B144" s="2"/>
      <c r="C144" s="2"/>
    </row>
    <row r="145" spans="1:3" x14ac:dyDescent="0.2">
      <c r="A145" s="380" t="s">
        <v>2208</v>
      </c>
      <c r="B145" s="2"/>
      <c r="C145" s="2"/>
    </row>
    <row r="146" spans="1:3" x14ac:dyDescent="0.2">
      <c r="A146" s="372" t="s">
        <v>2209</v>
      </c>
      <c r="B146" s="2"/>
      <c r="C146" s="2"/>
    </row>
    <row r="147" spans="1:3" x14ac:dyDescent="0.2">
      <c r="A147" s="380" t="s">
        <v>2210</v>
      </c>
      <c r="B147" s="2"/>
      <c r="C147" s="2"/>
    </row>
    <row r="148" spans="1:3" x14ac:dyDescent="0.2">
      <c r="A148" s="379" t="s">
        <v>2211</v>
      </c>
      <c r="B148" s="2"/>
      <c r="C148" s="2"/>
    </row>
    <row r="149" spans="1:3" x14ac:dyDescent="0.2">
      <c r="A149" s="378" t="s">
        <v>2212</v>
      </c>
      <c r="B149" s="2"/>
      <c r="C149" s="2"/>
    </row>
    <row r="150" spans="1:3" x14ac:dyDescent="0.2">
      <c r="A150" s="379" t="s">
        <v>2213</v>
      </c>
      <c r="B150" s="3"/>
      <c r="C150" s="2"/>
    </row>
    <row r="151" spans="1:3" x14ac:dyDescent="0.2">
      <c r="A151" s="380" t="s">
        <v>2214</v>
      </c>
      <c r="B151" s="3"/>
      <c r="C151" s="2"/>
    </row>
    <row r="152" spans="1:3" x14ac:dyDescent="0.2">
      <c r="A152" s="379" t="s">
        <v>2215</v>
      </c>
      <c r="B152" s="3"/>
      <c r="C152" s="2"/>
    </row>
    <row r="153" spans="1:3" x14ac:dyDescent="0.2">
      <c r="A153" s="392" t="s">
        <v>2216</v>
      </c>
      <c r="B153" s="393"/>
      <c r="C153" s="2"/>
    </row>
    <row r="154" spans="1:3" x14ac:dyDescent="0.2">
      <c r="A154" s="377" t="s">
        <v>2217</v>
      </c>
      <c r="B154" s="393"/>
      <c r="C154" s="2"/>
    </row>
    <row r="155" spans="1:3" x14ac:dyDescent="0.2">
      <c r="A155" s="394" t="s">
        <v>2218</v>
      </c>
      <c r="B155" s="393"/>
      <c r="C155" s="2"/>
    </row>
    <row r="156" spans="1:3" x14ac:dyDescent="0.2">
      <c r="A156" s="2"/>
      <c r="B156" s="2"/>
      <c r="C156" s="2"/>
    </row>
    <row r="157" spans="1:3" x14ac:dyDescent="0.2">
      <c r="A157" s="2"/>
      <c r="B157" s="2"/>
      <c r="C157" s="2"/>
    </row>
    <row r="158" spans="1:3" x14ac:dyDescent="0.2">
      <c r="A158" s="2"/>
      <c r="B158" s="2"/>
      <c r="C158" s="2"/>
    </row>
    <row r="159" spans="1:3" x14ac:dyDescent="0.2">
      <c r="A159" s="2"/>
      <c r="B159" s="2"/>
      <c r="C159" s="2"/>
    </row>
    <row r="160" spans="1:3" x14ac:dyDescent="0.2">
      <c r="A160" s="2"/>
      <c r="B160" s="3"/>
      <c r="C160" s="2"/>
    </row>
    <row r="161" spans="1:7" x14ac:dyDescent="0.2">
      <c r="A161" s="2"/>
      <c r="B161" s="3"/>
      <c r="C161" s="2"/>
    </row>
    <row r="162" spans="1:7" x14ac:dyDescent="0.2">
      <c r="A162" s="2"/>
      <c r="B162" s="3"/>
      <c r="C162" s="2"/>
    </row>
    <row r="163" spans="1:7" x14ac:dyDescent="0.2">
      <c r="A163" s="2"/>
      <c r="B163" s="3"/>
      <c r="C163" s="2"/>
    </row>
    <row r="164" spans="1:7" x14ac:dyDescent="0.2">
      <c r="A164" s="2"/>
      <c r="B164" s="3"/>
      <c r="C164" s="2"/>
    </row>
    <row r="165" spans="1:7" x14ac:dyDescent="0.2">
      <c r="A165" s="2"/>
      <c r="B165" s="3"/>
      <c r="C165" s="2"/>
    </row>
    <row r="166" spans="1:7" x14ac:dyDescent="0.2">
      <c r="A166" s="2"/>
      <c r="B166" s="3"/>
      <c r="C166" s="2"/>
    </row>
    <row r="167" spans="1:7" x14ac:dyDescent="0.2">
      <c r="A167" s="2"/>
      <c r="B167" s="3"/>
      <c r="C167" s="2"/>
    </row>
    <row r="168" spans="1:7" x14ac:dyDescent="0.2">
      <c r="A168" s="2"/>
      <c r="B168" s="3"/>
      <c r="C168" s="2"/>
    </row>
    <row r="169" spans="1:7" x14ac:dyDescent="0.2">
      <c r="A169" s="2"/>
      <c r="B169" s="3"/>
      <c r="C169" s="2"/>
    </row>
    <row r="170" spans="1:7" x14ac:dyDescent="0.2">
      <c r="A170" s="2"/>
      <c r="B170" s="3"/>
      <c r="C170" s="2"/>
      <c r="F170" s="6"/>
      <c r="G170" s="6"/>
    </row>
    <row r="171" spans="1:7" x14ac:dyDescent="0.2">
      <c r="A171" s="2"/>
      <c r="B171" s="3"/>
      <c r="C171" s="2"/>
    </row>
    <row r="172" spans="1:7" x14ac:dyDescent="0.2">
      <c r="A172" s="2"/>
      <c r="B172" s="3"/>
      <c r="C172" s="2"/>
    </row>
    <row r="173" spans="1:7" x14ac:dyDescent="0.2">
      <c r="A173" s="2"/>
      <c r="B173" s="3"/>
      <c r="C173" s="2"/>
    </row>
    <row r="174" spans="1:7" x14ac:dyDescent="0.2">
      <c r="A174" s="2"/>
      <c r="B174" s="3"/>
      <c r="C174" s="2"/>
    </row>
    <row r="175" spans="1:7" x14ac:dyDescent="0.2">
      <c r="A175" s="2"/>
      <c r="B175" s="3"/>
      <c r="C175" s="2"/>
    </row>
    <row r="176" spans="1:7" x14ac:dyDescent="0.2">
      <c r="A176" s="2"/>
      <c r="B176" s="3"/>
      <c r="C176" s="2"/>
    </row>
    <row r="177" spans="1:3" x14ac:dyDescent="0.2">
      <c r="A177" s="2"/>
      <c r="B177" s="3"/>
      <c r="C177" s="2"/>
    </row>
    <row r="178" spans="1:3" x14ac:dyDescent="0.2">
      <c r="A178" s="2"/>
      <c r="B178" s="3"/>
      <c r="C178" s="2"/>
    </row>
    <row r="179" spans="1:3" x14ac:dyDescent="0.2">
      <c r="A179" s="2"/>
      <c r="B179" s="3"/>
      <c r="C179" s="2"/>
    </row>
    <row r="180" spans="1:3" x14ac:dyDescent="0.2">
      <c r="A180" s="2"/>
      <c r="B180" s="3"/>
      <c r="C180" s="2"/>
    </row>
    <row r="181" spans="1:3" x14ac:dyDescent="0.2">
      <c r="A181" s="2"/>
      <c r="B181" s="3"/>
      <c r="C181" s="2"/>
    </row>
    <row r="182" spans="1:3" x14ac:dyDescent="0.2">
      <c r="A182" s="2"/>
      <c r="B182" s="3"/>
      <c r="C182" s="2"/>
    </row>
    <row r="183" spans="1:3" x14ac:dyDescent="0.2">
      <c r="A183" s="2"/>
      <c r="B183" s="3"/>
      <c r="C183" s="2"/>
    </row>
    <row r="184" spans="1:3" x14ac:dyDescent="0.2">
      <c r="A184" s="2"/>
      <c r="B184" s="3"/>
      <c r="C184" s="2"/>
    </row>
    <row r="185" spans="1:3" x14ac:dyDescent="0.2">
      <c r="A185" s="2"/>
      <c r="B185" s="3"/>
      <c r="C185" s="2"/>
    </row>
    <row r="186" spans="1:3" x14ac:dyDescent="0.2">
      <c r="A186" s="2"/>
      <c r="B186" s="3"/>
      <c r="C186" s="2"/>
    </row>
    <row r="187" spans="1:3" x14ac:dyDescent="0.2">
      <c r="A187" s="2"/>
      <c r="B187" s="3"/>
      <c r="C187" s="2"/>
    </row>
    <row r="188" spans="1:3" x14ac:dyDescent="0.2">
      <c r="A188" s="2"/>
      <c r="B188" s="3"/>
      <c r="C188" s="2"/>
    </row>
    <row r="189" spans="1:3" x14ac:dyDescent="0.2">
      <c r="A189" s="2"/>
      <c r="B189" s="3"/>
      <c r="C189" s="2"/>
    </row>
    <row r="190" spans="1:3" x14ac:dyDescent="0.2">
      <c r="A190" s="2"/>
      <c r="B190" s="3"/>
      <c r="C190" s="2"/>
    </row>
    <row r="191" spans="1:3" x14ac:dyDescent="0.2">
      <c r="A191" s="2"/>
      <c r="B191" s="3"/>
      <c r="C191" s="2"/>
    </row>
    <row r="192" spans="1:3" x14ac:dyDescent="0.2">
      <c r="A192" s="2"/>
      <c r="B192" s="3"/>
      <c r="C192" s="2"/>
    </row>
    <row r="193" spans="1:3" x14ac:dyDescent="0.2">
      <c r="A193" s="2"/>
      <c r="B193" s="3"/>
      <c r="C193" s="2"/>
    </row>
    <row r="194" spans="1:3" x14ac:dyDescent="0.2">
      <c r="A194" s="2"/>
      <c r="B194" s="3"/>
      <c r="C194" s="2"/>
    </row>
    <row r="195" spans="1:3" x14ac:dyDescent="0.2">
      <c r="A195" s="2"/>
      <c r="B195" s="3"/>
      <c r="C195" s="2"/>
    </row>
    <row r="196" spans="1:3" x14ac:dyDescent="0.2">
      <c r="A196" s="2"/>
      <c r="B196" s="3"/>
      <c r="C196" s="2"/>
    </row>
    <row r="197" spans="1:3" x14ac:dyDescent="0.2">
      <c r="A197" s="2"/>
      <c r="B197" s="3"/>
      <c r="C197" s="2"/>
    </row>
    <row r="198" spans="1:3" x14ac:dyDescent="0.2">
      <c r="A198" s="2"/>
      <c r="B198" s="3"/>
      <c r="C198" s="2"/>
    </row>
    <row r="199" spans="1:3" x14ac:dyDescent="0.2">
      <c r="A199" s="2"/>
      <c r="B199" s="3"/>
      <c r="C199" s="2"/>
    </row>
    <row r="200" spans="1:3" x14ac:dyDescent="0.2">
      <c r="A200" s="2"/>
      <c r="B200" s="3"/>
      <c r="C200" s="2"/>
    </row>
    <row r="201" spans="1:3" x14ac:dyDescent="0.2">
      <c r="A201" s="2"/>
      <c r="B201" s="3"/>
      <c r="C201" s="2"/>
    </row>
    <row r="202" spans="1:3" x14ac:dyDescent="0.2">
      <c r="A202" s="2"/>
      <c r="B202" s="3"/>
      <c r="C202" s="2"/>
    </row>
    <row r="203" spans="1:3" x14ac:dyDescent="0.2">
      <c r="A203" s="2"/>
      <c r="B203" s="3"/>
      <c r="C203" s="2"/>
    </row>
    <row r="204" spans="1:3" x14ac:dyDescent="0.2">
      <c r="A204" s="2"/>
      <c r="B204" s="3"/>
      <c r="C204" s="2"/>
    </row>
    <row r="205" spans="1:3" x14ac:dyDescent="0.2">
      <c r="A205" s="2"/>
      <c r="B205" s="3"/>
      <c r="C205" s="2"/>
    </row>
    <row r="206" spans="1:3" x14ac:dyDescent="0.2">
      <c r="A206" s="2"/>
      <c r="B206" s="3"/>
      <c r="C206" s="2"/>
    </row>
    <row r="207" spans="1:3" x14ac:dyDescent="0.2">
      <c r="A207" s="2"/>
      <c r="B207" s="3"/>
      <c r="C207" s="2"/>
    </row>
    <row r="208" spans="1:3" x14ac:dyDescent="0.2">
      <c r="A208" s="2"/>
      <c r="B208" s="3"/>
      <c r="C208" s="2"/>
    </row>
    <row r="209" spans="1:3" x14ac:dyDescent="0.2">
      <c r="A209" s="2"/>
      <c r="B209" s="3"/>
      <c r="C209" s="2"/>
    </row>
    <row r="210" spans="1:3" x14ac:dyDescent="0.2">
      <c r="A210" s="2"/>
      <c r="B210" s="3"/>
      <c r="C210" s="2"/>
    </row>
    <row r="211" spans="1:3" x14ac:dyDescent="0.2">
      <c r="A211" s="2"/>
      <c r="B211" s="3"/>
      <c r="C211" s="2"/>
    </row>
    <row r="212" spans="1:3" x14ac:dyDescent="0.2">
      <c r="A212" s="2"/>
      <c r="B212" s="3"/>
      <c r="C212" s="2"/>
    </row>
    <row r="213" spans="1:3" x14ac:dyDescent="0.2">
      <c r="A213" s="2"/>
      <c r="B213" s="3"/>
      <c r="C213" s="2"/>
    </row>
    <row r="214" spans="1:3" x14ac:dyDescent="0.2">
      <c r="A214" s="2"/>
      <c r="B214" s="3"/>
      <c r="C214" s="2"/>
    </row>
    <row r="215" spans="1:3" x14ac:dyDescent="0.2">
      <c r="A215" s="2"/>
      <c r="B215" s="3"/>
      <c r="C215" s="2"/>
    </row>
    <row r="216" spans="1:3" x14ac:dyDescent="0.2">
      <c r="A216" s="2"/>
      <c r="B216" s="3"/>
      <c r="C216" s="2"/>
    </row>
    <row r="217" spans="1:3" x14ac:dyDescent="0.2">
      <c r="A217" s="2"/>
      <c r="B217" s="3"/>
      <c r="C217" s="2"/>
    </row>
    <row r="218" spans="1:3" x14ac:dyDescent="0.2">
      <c r="A218" s="2"/>
      <c r="B218" s="3"/>
      <c r="C218" s="2"/>
    </row>
    <row r="219" spans="1:3" x14ac:dyDescent="0.2">
      <c r="A219" s="2"/>
      <c r="B219" s="3"/>
      <c r="C219" s="2"/>
    </row>
    <row r="220" spans="1:3" x14ac:dyDescent="0.2">
      <c r="A220" s="2"/>
      <c r="B220" s="3"/>
      <c r="C220" s="2"/>
    </row>
    <row r="221" spans="1:3" x14ac:dyDescent="0.2">
      <c r="A221" s="2"/>
      <c r="B221" s="3"/>
      <c r="C221" s="2"/>
    </row>
    <row r="222" spans="1:3" x14ac:dyDescent="0.2">
      <c r="A222" s="2"/>
      <c r="B222" s="3"/>
      <c r="C222" s="2"/>
    </row>
    <row r="223" spans="1:3" x14ac:dyDescent="0.2">
      <c r="A223" s="2"/>
      <c r="B223" s="3"/>
      <c r="C223" s="2"/>
    </row>
    <row r="224" spans="1:3" x14ac:dyDescent="0.2">
      <c r="A224" s="2"/>
      <c r="B224" s="3"/>
      <c r="C224" s="2"/>
    </row>
    <row r="225" spans="1:3" x14ac:dyDescent="0.2">
      <c r="A225" s="2"/>
      <c r="B225" s="3"/>
      <c r="C225" s="2"/>
    </row>
    <row r="226" spans="1:3" x14ac:dyDescent="0.2">
      <c r="A226" s="2"/>
      <c r="B226" s="3"/>
      <c r="C226" s="2"/>
    </row>
    <row r="227" spans="1:3" x14ac:dyDescent="0.2">
      <c r="A227" s="2"/>
      <c r="B227" s="3"/>
      <c r="C227" s="2"/>
    </row>
    <row r="228" spans="1:3" x14ac:dyDescent="0.2">
      <c r="A228" s="2"/>
      <c r="B228" s="3"/>
      <c r="C228" s="2"/>
    </row>
    <row r="229" spans="1:3" x14ac:dyDescent="0.2">
      <c r="A229" s="2"/>
      <c r="B229" s="3"/>
      <c r="C229" s="2"/>
    </row>
    <row r="230" spans="1:3" x14ac:dyDescent="0.2">
      <c r="A230" s="2"/>
      <c r="B230" s="3"/>
      <c r="C230" s="2"/>
    </row>
    <row r="231" spans="1:3" x14ac:dyDescent="0.2">
      <c r="A231" s="2"/>
      <c r="B231" s="3"/>
      <c r="C231" s="2"/>
    </row>
    <row r="232" spans="1:3" x14ac:dyDescent="0.2">
      <c r="A232" s="2"/>
      <c r="B232" s="3"/>
      <c r="C232" s="2"/>
    </row>
    <row r="233" spans="1:3" x14ac:dyDescent="0.2">
      <c r="A233" s="2"/>
      <c r="B233" s="3"/>
      <c r="C233" s="2"/>
    </row>
    <row r="234" spans="1:3" x14ac:dyDescent="0.2">
      <c r="A234" s="2"/>
      <c r="B234" s="3"/>
      <c r="C234" s="2"/>
    </row>
    <row r="235" spans="1:3" x14ac:dyDescent="0.2">
      <c r="A235" s="2"/>
      <c r="B235" s="3"/>
      <c r="C235" s="2"/>
    </row>
    <row r="236" spans="1:3" x14ac:dyDescent="0.2">
      <c r="A236" s="2"/>
      <c r="B236" s="3"/>
      <c r="C236" s="2"/>
    </row>
    <row r="237" spans="1:3" x14ac:dyDescent="0.2">
      <c r="A237" s="2"/>
      <c r="B237" s="3"/>
      <c r="C237" s="2"/>
    </row>
    <row r="238" spans="1:3" x14ac:dyDescent="0.2">
      <c r="A238" s="2"/>
      <c r="B238" s="3"/>
      <c r="C238" s="2"/>
    </row>
    <row r="239" spans="1:3" x14ac:dyDescent="0.2">
      <c r="A239" s="2"/>
      <c r="B239" s="3"/>
      <c r="C239" s="2"/>
    </row>
    <row r="240" spans="1:3" x14ac:dyDescent="0.2">
      <c r="A240" s="2"/>
      <c r="B240" s="3"/>
      <c r="C240" s="2"/>
    </row>
    <row r="241" spans="1:3" x14ac:dyDescent="0.2">
      <c r="A241" s="2"/>
      <c r="B241" s="3"/>
      <c r="C241" s="2"/>
    </row>
    <row r="242" spans="1:3" x14ac:dyDescent="0.2">
      <c r="A242" s="2"/>
      <c r="B242" s="3"/>
      <c r="C242" s="2"/>
    </row>
    <row r="243" spans="1:3" x14ac:dyDescent="0.2">
      <c r="A243" s="2"/>
      <c r="B243" s="3"/>
      <c r="C243" s="2"/>
    </row>
    <row r="244" spans="1:3" x14ac:dyDescent="0.2">
      <c r="A244" s="2"/>
      <c r="B244" s="3"/>
      <c r="C244" s="2"/>
    </row>
    <row r="245" spans="1:3" x14ac:dyDescent="0.2">
      <c r="A245" s="2"/>
      <c r="B245" s="3"/>
      <c r="C245" s="2"/>
    </row>
    <row r="246" spans="1:3" x14ac:dyDescent="0.2">
      <c r="A246" s="2"/>
      <c r="B246" s="3"/>
      <c r="C246" s="2"/>
    </row>
    <row r="247" spans="1:3" x14ac:dyDescent="0.2">
      <c r="A247" s="2"/>
      <c r="B247" s="3"/>
      <c r="C247" s="2"/>
    </row>
    <row r="248" spans="1:3" x14ac:dyDescent="0.2">
      <c r="A248" s="2"/>
      <c r="B248" s="3"/>
      <c r="C248" s="2"/>
    </row>
    <row r="249" spans="1:3" x14ac:dyDescent="0.2">
      <c r="A249" s="2"/>
      <c r="B249" s="3"/>
      <c r="C249" s="2"/>
    </row>
    <row r="250" spans="1:3" x14ac:dyDescent="0.2">
      <c r="A250" s="2"/>
      <c r="B250" s="3"/>
      <c r="C250" s="2"/>
    </row>
    <row r="251" spans="1:3" x14ac:dyDescent="0.2">
      <c r="A251" s="2"/>
      <c r="B251" s="3"/>
      <c r="C251" s="2"/>
    </row>
    <row r="252" spans="1:3" x14ac:dyDescent="0.2">
      <c r="A252" s="2"/>
      <c r="B252" s="3"/>
      <c r="C252" s="2"/>
    </row>
    <row r="253" spans="1:3" x14ac:dyDescent="0.2">
      <c r="A253" s="2"/>
      <c r="B253" s="3"/>
      <c r="C253" s="2"/>
    </row>
    <row r="254" spans="1:3" x14ac:dyDescent="0.2">
      <c r="A254" s="2"/>
      <c r="B254" s="3"/>
      <c r="C254" s="2"/>
    </row>
    <row r="255" spans="1:3" x14ac:dyDescent="0.2">
      <c r="A255" s="2"/>
      <c r="B255" s="3"/>
      <c r="C255" s="2"/>
    </row>
    <row r="256" spans="1:3" x14ac:dyDescent="0.2">
      <c r="A256" s="2"/>
      <c r="B256" s="3"/>
      <c r="C256" s="2"/>
    </row>
    <row r="257" spans="1:3" x14ac:dyDescent="0.2">
      <c r="A257" s="2"/>
      <c r="B257" s="3"/>
      <c r="C257" s="2"/>
    </row>
    <row r="258" spans="1:3" x14ac:dyDescent="0.2">
      <c r="A258" s="2"/>
      <c r="B258" s="3"/>
      <c r="C258" s="2"/>
    </row>
    <row r="259" spans="1:3" x14ac:dyDescent="0.2">
      <c r="A259" s="2"/>
      <c r="B259" s="3"/>
      <c r="C259" s="2"/>
    </row>
    <row r="260" spans="1:3" x14ac:dyDescent="0.2">
      <c r="A260" s="2"/>
      <c r="B260" s="3"/>
      <c r="C260" s="2"/>
    </row>
    <row r="261" spans="1:3" x14ac:dyDescent="0.2">
      <c r="A261" s="2"/>
      <c r="B261" s="3"/>
      <c r="C261" s="2"/>
    </row>
    <row r="262" spans="1:3" x14ac:dyDescent="0.2">
      <c r="A262" s="2"/>
      <c r="B262" s="3"/>
      <c r="C262" s="2"/>
    </row>
    <row r="263" spans="1:3" x14ac:dyDescent="0.2">
      <c r="A263" s="2"/>
      <c r="B263" s="3"/>
      <c r="C263" s="2"/>
    </row>
    <row r="264" spans="1:3" x14ac:dyDescent="0.2">
      <c r="A264" s="2"/>
      <c r="B264" s="3"/>
      <c r="C264" s="2"/>
    </row>
    <row r="265" spans="1:3" x14ac:dyDescent="0.2">
      <c r="A265" s="2"/>
      <c r="B265" s="3"/>
      <c r="C265" s="2"/>
    </row>
    <row r="266" spans="1:3" x14ac:dyDescent="0.2">
      <c r="A266" s="2"/>
      <c r="B266" s="3"/>
      <c r="C266" s="2"/>
    </row>
    <row r="267" spans="1:3" x14ac:dyDescent="0.2">
      <c r="A267" s="2"/>
      <c r="B267" s="3"/>
      <c r="C267" s="2"/>
    </row>
    <row r="268" spans="1:3" x14ac:dyDescent="0.2">
      <c r="A268" s="2"/>
      <c r="B268" s="3"/>
      <c r="C268" s="2"/>
    </row>
    <row r="269" spans="1:3" x14ac:dyDescent="0.2">
      <c r="A269" s="2"/>
      <c r="B269" s="3"/>
      <c r="C269" s="2"/>
    </row>
    <row r="270" spans="1:3" x14ac:dyDescent="0.2">
      <c r="A270" s="2"/>
      <c r="B270" s="3"/>
      <c r="C270" s="2"/>
    </row>
    <row r="271" spans="1:3" x14ac:dyDescent="0.2">
      <c r="A271" s="2"/>
      <c r="B271" s="3"/>
      <c r="C271" s="2"/>
    </row>
    <row r="272" spans="1:3" x14ac:dyDescent="0.2">
      <c r="A272" s="2"/>
      <c r="B272" s="3"/>
      <c r="C272" s="2"/>
    </row>
    <row r="273" spans="1:3" x14ac:dyDescent="0.2">
      <c r="A273" s="2"/>
      <c r="B273" s="3"/>
      <c r="C273" s="2"/>
    </row>
    <row r="274" spans="1:3" x14ac:dyDescent="0.2">
      <c r="A274" s="2"/>
      <c r="B274" s="3"/>
      <c r="C274" s="2"/>
    </row>
    <row r="275" spans="1:3" x14ac:dyDescent="0.2">
      <c r="A275" s="2"/>
      <c r="B275" s="3"/>
      <c r="C275" s="2"/>
    </row>
    <row r="276" spans="1:3" x14ac:dyDescent="0.2">
      <c r="A276" s="2"/>
      <c r="B276" s="3"/>
      <c r="C276" s="2"/>
    </row>
    <row r="277" spans="1:3" x14ac:dyDescent="0.2">
      <c r="A277" s="2"/>
      <c r="B277" s="3"/>
      <c r="C277" s="2"/>
    </row>
    <row r="278" spans="1:3" x14ac:dyDescent="0.2">
      <c r="A278" s="2"/>
      <c r="B278" s="3"/>
      <c r="C278" s="2"/>
    </row>
    <row r="279" spans="1:3" x14ac:dyDescent="0.2">
      <c r="A279" s="2"/>
      <c r="B279" s="3"/>
      <c r="C279" s="2"/>
    </row>
    <row r="280" spans="1:3" x14ac:dyDescent="0.2">
      <c r="A280" s="2"/>
      <c r="B280" s="3"/>
      <c r="C280" s="2"/>
    </row>
    <row r="281" spans="1:3" x14ac:dyDescent="0.2">
      <c r="A281" s="2"/>
      <c r="B281" s="3"/>
      <c r="C281" s="2"/>
    </row>
    <row r="282" spans="1:3" x14ac:dyDescent="0.2">
      <c r="A282" s="2"/>
      <c r="B282" s="3"/>
      <c r="C282" s="2"/>
    </row>
    <row r="283" spans="1:3" x14ac:dyDescent="0.2">
      <c r="A283" s="2"/>
      <c r="B283" s="3"/>
      <c r="C283" s="2"/>
    </row>
    <row r="284" spans="1:3" x14ac:dyDescent="0.2">
      <c r="A284" s="2"/>
      <c r="B284" s="3"/>
      <c r="C284" s="2"/>
    </row>
    <row r="285" spans="1:3" x14ac:dyDescent="0.2">
      <c r="A285" s="2"/>
      <c r="B285" s="3"/>
      <c r="C285" s="2"/>
    </row>
    <row r="286" spans="1:3" x14ac:dyDescent="0.2">
      <c r="A286" s="2"/>
      <c r="B286" s="3"/>
      <c r="C286" s="2"/>
    </row>
    <row r="287" spans="1:3" x14ac:dyDescent="0.2">
      <c r="A287" s="2"/>
      <c r="B287" s="3"/>
      <c r="C287" s="2"/>
    </row>
    <row r="288" spans="1:3" x14ac:dyDescent="0.2">
      <c r="A288" s="2"/>
      <c r="B288" s="3"/>
      <c r="C288" s="2"/>
    </row>
    <row r="289" spans="1:3" x14ac:dyDescent="0.2">
      <c r="A289" s="2"/>
      <c r="B289" s="3"/>
      <c r="C289" s="2"/>
    </row>
    <row r="290" spans="1:3" x14ac:dyDescent="0.2">
      <c r="A290" s="2"/>
      <c r="B290" s="3"/>
      <c r="C290" s="2"/>
    </row>
    <row r="291" spans="1:3" x14ac:dyDescent="0.2">
      <c r="A291" s="2"/>
      <c r="B291" s="3"/>
      <c r="C291" s="2"/>
    </row>
    <row r="292" spans="1:3" x14ac:dyDescent="0.2">
      <c r="A292" s="2"/>
      <c r="B292" s="3"/>
      <c r="C292" s="2"/>
    </row>
    <row r="293" spans="1:3" x14ac:dyDescent="0.2">
      <c r="A293" s="2"/>
      <c r="B293" s="3"/>
      <c r="C293" s="2"/>
    </row>
    <row r="294" spans="1:3" x14ac:dyDescent="0.2">
      <c r="A294" s="2"/>
      <c r="B294" s="3"/>
      <c r="C294" s="2"/>
    </row>
    <row r="295" spans="1:3" x14ac:dyDescent="0.2">
      <c r="A295" s="2"/>
      <c r="B295" s="3"/>
      <c r="C295" s="2"/>
    </row>
    <row r="296" spans="1:3" x14ac:dyDescent="0.2">
      <c r="A296" s="2"/>
      <c r="B296" s="3"/>
      <c r="C296" s="2"/>
    </row>
    <row r="297" spans="1:3" x14ac:dyDescent="0.2">
      <c r="A297" s="2"/>
      <c r="B297" s="3"/>
      <c r="C297" s="2"/>
    </row>
    <row r="298" spans="1:3" x14ac:dyDescent="0.2">
      <c r="A298" s="2"/>
      <c r="B298" s="3"/>
      <c r="C298" s="2"/>
    </row>
    <row r="299" spans="1:3" x14ac:dyDescent="0.2">
      <c r="A299" s="2"/>
      <c r="B299" s="3"/>
      <c r="C299" s="2"/>
    </row>
    <row r="300" spans="1:3" x14ac:dyDescent="0.2">
      <c r="A300" s="2"/>
      <c r="B300" s="3"/>
      <c r="C300" s="2"/>
    </row>
    <row r="301" spans="1:3" x14ac:dyDescent="0.2">
      <c r="A301" s="2"/>
      <c r="B301" s="3"/>
      <c r="C301" s="2"/>
    </row>
    <row r="302" spans="1:3" x14ac:dyDescent="0.2">
      <c r="A302" s="2"/>
      <c r="B302" s="3"/>
      <c r="C302" s="2"/>
    </row>
    <row r="303" spans="1:3" x14ac:dyDescent="0.2">
      <c r="A303" s="2"/>
      <c r="B303" s="3"/>
      <c r="C303" s="2"/>
    </row>
    <row r="304" spans="1:3" x14ac:dyDescent="0.2">
      <c r="A304" s="2"/>
      <c r="B304" s="3"/>
      <c r="C304" s="2"/>
    </row>
    <row r="305" spans="1:3" x14ac:dyDescent="0.2">
      <c r="A305" s="2"/>
      <c r="B305" s="3"/>
      <c r="C305" s="2"/>
    </row>
    <row r="306" spans="1:3" x14ac:dyDescent="0.2">
      <c r="A306" s="2"/>
      <c r="B306" s="3"/>
      <c r="C306" s="2"/>
    </row>
    <row r="307" spans="1:3" x14ac:dyDescent="0.2">
      <c r="A307" s="2"/>
      <c r="B307" s="3"/>
      <c r="C307" s="2"/>
    </row>
    <row r="308" spans="1:3" x14ac:dyDescent="0.2">
      <c r="A308" s="2"/>
      <c r="B308" s="3"/>
      <c r="C308" s="2"/>
    </row>
    <row r="309" spans="1:3" x14ac:dyDescent="0.2">
      <c r="A309" s="2"/>
      <c r="B309" s="3"/>
      <c r="C309" s="2"/>
    </row>
    <row r="310" spans="1:3" x14ac:dyDescent="0.2">
      <c r="A310" s="2"/>
      <c r="B310" s="3"/>
      <c r="C310" s="2"/>
    </row>
    <row r="311" spans="1:3" x14ac:dyDescent="0.2">
      <c r="A311" s="2"/>
      <c r="B311" s="3"/>
      <c r="C311" s="2"/>
    </row>
    <row r="312" spans="1:3" x14ac:dyDescent="0.2">
      <c r="A312" s="2"/>
      <c r="B312" s="3"/>
      <c r="C312" s="2"/>
    </row>
    <row r="313" spans="1:3" x14ac:dyDescent="0.2">
      <c r="A313" s="2"/>
      <c r="B313" s="3"/>
      <c r="C313" s="2"/>
    </row>
    <row r="314" spans="1:3" x14ac:dyDescent="0.2">
      <c r="A314" s="2"/>
      <c r="B314" s="3"/>
      <c r="C314" s="2"/>
    </row>
    <row r="315" spans="1:3" x14ac:dyDescent="0.2">
      <c r="A315" s="2"/>
      <c r="B315" s="3"/>
      <c r="C315" s="2"/>
    </row>
    <row r="316" spans="1:3" x14ac:dyDescent="0.2">
      <c r="A316" s="2"/>
      <c r="B316" s="3"/>
      <c r="C316" s="2"/>
    </row>
    <row r="317" spans="1:3" x14ac:dyDescent="0.2">
      <c r="A317" s="2"/>
      <c r="B317" s="3"/>
      <c r="C317" s="2"/>
    </row>
    <row r="318" spans="1:3" x14ac:dyDescent="0.2">
      <c r="A318" s="2"/>
      <c r="B318" s="3"/>
      <c r="C318" s="2"/>
    </row>
    <row r="319" spans="1:3" x14ac:dyDescent="0.2">
      <c r="A319" s="2"/>
      <c r="B319" s="3"/>
      <c r="C319" s="2"/>
    </row>
    <row r="320" spans="1:3" x14ac:dyDescent="0.2">
      <c r="A320" s="2"/>
      <c r="B320" s="3"/>
      <c r="C320" s="2"/>
    </row>
    <row r="321" spans="1:3" x14ac:dyDescent="0.2">
      <c r="A321" s="2"/>
      <c r="B321" s="3"/>
      <c r="C321" s="2"/>
    </row>
    <row r="322" spans="1:3" x14ac:dyDescent="0.2">
      <c r="A322" s="2"/>
      <c r="B322" s="3"/>
      <c r="C322" s="2"/>
    </row>
    <row r="323" spans="1:3" x14ac:dyDescent="0.2">
      <c r="A323" s="2"/>
      <c r="B323" s="3"/>
      <c r="C323" s="2"/>
    </row>
    <row r="324" spans="1:3" x14ac:dyDescent="0.2">
      <c r="A324" s="2"/>
      <c r="B324" s="3"/>
      <c r="C324" s="2"/>
    </row>
    <row r="325" spans="1:3" x14ac:dyDescent="0.2">
      <c r="A325" s="2"/>
      <c r="B325" s="3"/>
      <c r="C325" s="2"/>
    </row>
    <row r="326" spans="1:3" x14ac:dyDescent="0.2">
      <c r="A326" s="2"/>
      <c r="B326" s="3"/>
      <c r="C326" s="2"/>
    </row>
    <row r="327" spans="1:3" x14ac:dyDescent="0.2">
      <c r="A327" s="2"/>
      <c r="B327" s="3"/>
      <c r="C327" s="2"/>
    </row>
    <row r="328" spans="1:3" x14ac:dyDescent="0.2">
      <c r="A328" s="2"/>
      <c r="B328" s="3"/>
      <c r="C328" s="2"/>
    </row>
    <row r="329" spans="1:3" x14ac:dyDescent="0.2">
      <c r="A329" s="2"/>
      <c r="B329" s="3"/>
      <c r="C329" s="2"/>
    </row>
    <row r="330" spans="1:3" x14ac:dyDescent="0.2">
      <c r="A330" s="2"/>
      <c r="B330" s="3"/>
      <c r="C330" s="2"/>
    </row>
    <row r="331" spans="1:3" x14ac:dyDescent="0.2">
      <c r="A331" s="2"/>
      <c r="B331" s="3"/>
      <c r="C331" s="2"/>
    </row>
    <row r="332" spans="1:3" x14ac:dyDescent="0.2">
      <c r="A332" s="2"/>
      <c r="B332" s="3"/>
      <c r="C332" s="2"/>
    </row>
    <row r="333" spans="1:3" x14ac:dyDescent="0.2">
      <c r="A333" s="2"/>
      <c r="B333" s="3"/>
      <c r="C333" s="2"/>
    </row>
    <row r="334" spans="1:3" x14ac:dyDescent="0.2">
      <c r="A334" s="2"/>
      <c r="B334" s="3"/>
      <c r="C334" s="2"/>
    </row>
    <row r="335" spans="1:3" x14ac:dyDescent="0.2">
      <c r="A335" s="2"/>
      <c r="B335" s="3"/>
      <c r="C335" s="2"/>
    </row>
    <row r="336" spans="1:3" x14ac:dyDescent="0.2">
      <c r="A336" s="2"/>
      <c r="B336" s="3"/>
      <c r="C336" s="2"/>
    </row>
    <row r="337" spans="1:3" x14ac:dyDescent="0.2">
      <c r="A337" s="2"/>
      <c r="B337" s="3"/>
      <c r="C337" s="2"/>
    </row>
    <row r="338" spans="1:3" x14ac:dyDescent="0.2">
      <c r="A338" s="2"/>
      <c r="B338" s="3"/>
      <c r="C338" s="2"/>
    </row>
    <row r="339" spans="1:3" x14ac:dyDescent="0.2">
      <c r="A339" s="2"/>
      <c r="B339" s="3"/>
      <c r="C339" s="2"/>
    </row>
    <row r="340" spans="1:3" x14ac:dyDescent="0.2">
      <c r="A340" s="2"/>
      <c r="B340" s="3"/>
      <c r="C340" s="2"/>
    </row>
    <row r="341" spans="1:3" x14ac:dyDescent="0.2">
      <c r="A341" s="2"/>
      <c r="B341" s="3"/>
      <c r="C341" s="2"/>
    </row>
    <row r="342" spans="1:3" x14ac:dyDescent="0.2">
      <c r="A342" s="2"/>
      <c r="B342" s="3"/>
      <c r="C342" s="2"/>
    </row>
    <row r="343" spans="1:3" x14ac:dyDescent="0.2">
      <c r="A343" s="2"/>
      <c r="B343" s="3"/>
      <c r="C343" s="2"/>
    </row>
    <row r="344" spans="1:3" x14ac:dyDescent="0.2">
      <c r="A344" s="2"/>
      <c r="B344" s="3"/>
      <c r="C344" s="2"/>
    </row>
    <row r="345" spans="1:3" x14ac:dyDescent="0.2">
      <c r="A345" s="2"/>
      <c r="B345" s="3"/>
      <c r="C345" s="2"/>
    </row>
    <row r="346" spans="1:3" x14ac:dyDescent="0.2">
      <c r="A346" s="2"/>
      <c r="B346" s="3"/>
      <c r="C346" s="2"/>
    </row>
    <row r="347" spans="1:3" x14ac:dyDescent="0.2">
      <c r="A347" s="2"/>
      <c r="B347" s="3"/>
      <c r="C347" s="2"/>
    </row>
    <row r="348" spans="1:3" x14ac:dyDescent="0.2">
      <c r="A348" s="2"/>
      <c r="B348" s="3"/>
      <c r="C348" s="2"/>
    </row>
    <row r="349" spans="1:3" x14ac:dyDescent="0.2">
      <c r="A349" s="2"/>
      <c r="B349" s="3"/>
      <c r="C349" s="2"/>
    </row>
    <row r="350" spans="1:3" x14ac:dyDescent="0.2">
      <c r="A350" s="2"/>
      <c r="B350" s="3"/>
      <c r="C350" s="2"/>
    </row>
    <row r="351" spans="1:3" x14ac:dyDescent="0.2">
      <c r="A351" s="2"/>
      <c r="B351" s="3"/>
      <c r="C351" s="2"/>
    </row>
    <row r="352" spans="1:3" x14ac:dyDescent="0.2">
      <c r="A352" s="2"/>
      <c r="B352" s="3"/>
      <c r="C352" s="2"/>
    </row>
    <row r="353" spans="1:3" x14ac:dyDescent="0.2">
      <c r="A353" s="2"/>
      <c r="B353" s="3"/>
      <c r="C353" s="2"/>
    </row>
    <row r="354" spans="1:3" x14ac:dyDescent="0.2">
      <c r="A354" s="2"/>
      <c r="B354" s="3"/>
      <c r="C354" s="2"/>
    </row>
    <row r="355" spans="1:3" x14ac:dyDescent="0.2">
      <c r="A355" s="2"/>
      <c r="B355" s="3"/>
      <c r="C355" s="2"/>
    </row>
    <row r="356" spans="1:3" x14ac:dyDescent="0.2">
      <c r="A356" s="2"/>
      <c r="B356" s="3"/>
      <c r="C356" s="2"/>
    </row>
    <row r="357" spans="1:3" x14ac:dyDescent="0.2">
      <c r="A357" s="2"/>
      <c r="B357" s="3"/>
      <c r="C357" s="2"/>
    </row>
    <row r="358" spans="1:3" x14ac:dyDescent="0.2">
      <c r="A358" s="2"/>
      <c r="B358" s="3"/>
      <c r="C358" s="2"/>
    </row>
    <row r="359" spans="1:3" x14ac:dyDescent="0.2">
      <c r="A359" s="2"/>
      <c r="B359" s="3"/>
      <c r="C359" s="2"/>
    </row>
    <row r="360" spans="1:3" x14ac:dyDescent="0.2">
      <c r="A360" s="2"/>
      <c r="B360" s="3"/>
      <c r="C360" s="2"/>
    </row>
    <row r="361" spans="1:3" x14ac:dyDescent="0.2">
      <c r="A361" s="2"/>
      <c r="B361" s="3"/>
      <c r="C361" s="2"/>
    </row>
    <row r="362" spans="1:3" x14ac:dyDescent="0.2">
      <c r="A362" s="2"/>
      <c r="B362" s="3"/>
      <c r="C362" s="2"/>
    </row>
    <row r="363" spans="1:3" x14ac:dyDescent="0.2">
      <c r="A363" s="2"/>
      <c r="B363" s="3"/>
      <c r="C363" s="2"/>
    </row>
    <row r="364" spans="1:3" x14ac:dyDescent="0.2">
      <c r="A364" s="2"/>
      <c r="B364" s="3"/>
      <c r="C364" s="2"/>
    </row>
    <row r="365" spans="1:3" x14ac:dyDescent="0.2">
      <c r="A365" s="2"/>
      <c r="B365" s="3"/>
      <c r="C365" s="2"/>
    </row>
    <row r="366" spans="1:3" x14ac:dyDescent="0.2">
      <c r="A366" s="2"/>
      <c r="B366" s="3"/>
      <c r="C366" s="2"/>
    </row>
    <row r="367" spans="1:3" x14ac:dyDescent="0.2">
      <c r="A367" s="2"/>
      <c r="B367" s="3"/>
      <c r="C367" s="2"/>
    </row>
    <row r="368" spans="1:3" x14ac:dyDescent="0.2">
      <c r="A368" s="2"/>
      <c r="B368" s="3"/>
      <c r="C368" s="2"/>
    </row>
    <row r="369" spans="1:3" x14ac:dyDescent="0.2">
      <c r="A369" s="2"/>
      <c r="B369" s="3"/>
      <c r="C369" s="2"/>
    </row>
    <row r="370" spans="1:3" x14ac:dyDescent="0.2">
      <c r="A370" s="2"/>
      <c r="B370" s="3"/>
      <c r="C370" s="2"/>
    </row>
    <row r="371" spans="1:3" x14ac:dyDescent="0.2">
      <c r="A371" s="2"/>
      <c r="B371" s="3"/>
      <c r="C371" s="2"/>
    </row>
    <row r="372" spans="1:3" x14ac:dyDescent="0.2">
      <c r="A372" s="2"/>
      <c r="B372" s="3"/>
      <c r="C372" s="2"/>
    </row>
    <row r="373" spans="1:3" x14ac:dyDescent="0.2">
      <c r="A373" s="2"/>
      <c r="B373" s="3"/>
      <c r="C373" s="2"/>
    </row>
    <row r="374" spans="1:3" x14ac:dyDescent="0.2">
      <c r="A374" s="2"/>
      <c r="B374" s="3"/>
      <c r="C374" s="2"/>
    </row>
    <row r="375" spans="1:3" x14ac:dyDescent="0.2">
      <c r="A375" s="2"/>
      <c r="B375" s="3"/>
      <c r="C375" s="2"/>
    </row>
    <row r="376" spans="1:3" x14ac:dyDescent="0.2">
      <c r="A376" s="2"/>
      <c r="B376" s="3"/>
      <c r="C376" s="2"/>
    </row>
    <row r="377" spans="1:3" x14ac:dyDescent="0.2">
      <c r="A377" s="2"/>
      <c r="B377" s="3"/>
      <c r="C377" s="2"/>
    </row>
    <row r="378" spans="1:3" x14ac:dyDescent="0.2">
      <c r="A378" s="2"/>
      <c r="B378" s="3"/>
      <c r="C378" s="2"/>
    </row>
    <row r="379" spans="1:3" x14ac:dyDescent="0.2">
      <c r="A379" s="2"/>
      <c r="B379" s="3"/>
      <c r="C379" s="2"/>
    </row>
    <row r="380" spans="1:3" x14ac:dyDescent="0.2">
      <c r="A380" s="2"/>
      <c r="B380" s="3"/>
      <c r="C380" s="2"/>
    </row>
    <row r="381" spans="1:3" x14ac:dyDescent="0.2">
      <c r="A381" s="2"/>
      <c r="B381" s="3"/>
      <c r="C381" s="2"/>
    </row>
    <row r="382" spans="1:3" x14ac:dyDescent="0.2">
      <c r="A382" s="2"/>
      <c r="B382" s="3"/>
      <c r="C382" s="2"/>
    </row>
    <row r="383" spans="1:3" x14ac:dyDescent="0.2">
      <c r="A383" s="2"/>
      <c r="B383" s="3"/>
      <c r="C383" s="2"/>
    </row>
    <row r="384" spans="1:3" x14ac:dyDescent="0.2">
      <c r="A384" s="2"/>
      <c r="B384" s="3"/>
      <c r="C384" s="2"/>
    </row>
    <row r="385" spans="1:3" x14ac:dyDescent="0.2">
      <c r="A385" s="2"/>
      <c r="B385" s="3"/>
      <c r="C385" s="2"/>
    </row>
    <row r="386" spans="1:3" x14ac:dyDescent="0.2">
      <c r="A386" s="2"/>
      <c r="B386" s="3"/>
      <c r="C386" s="2"/>
    </row>
    <row r="387" spans="1:3" x14ac:dyDescent="0.2">
      <c r="A387" s="2"/>
      <c r="B387" s="3"/>
      <c r="C387" s="2"/>
    </row>
    <row r="388" spans="1:3" x14ac:dyDescent="0.2">
      <c r="A388" s="2"/>
      <c r="B388" s="3"/>
      <c r="C388" s="2"/>
    </row>
    <row r="389" spans="1:3" x14ac:dyDescent="0.2">
      <c r="A389" s="2"/>
      <c r="B389" s="3"/>
      <c r="C389" s="2"/>
    </row>
    <row r="390" spans="1:3" x14ac:dyDescent="0.2">
      <c r="A390" s="2"/>
      <c r="B390" s="3"/>
      <c r="C390" s="2"/>
    </row>
    <row r="391" spans="1:3" x14ac:dyDescent="0.2">
      <c r="A391" s="2"/>
      <c r="B391" s="3"/>
      <c r="C391" s="2"/>
    </row>
    <row r="392" spans="1:3" x14ac:dyDescent="0.2">
      <c r="A392" s="2"/>
      <c r="B392" s="3"/>
      <c r="C392" s="2"/>
    </row>
    <row r="393" spans="1:3" x14ac:dyDescent="0.2">
      <c r="A393" s="2"/>
      <c r="B393" s="3"/>
      <c r="C393" s="2"/>
    </row>
    <row r="394" spans="1:3" x14ac:dyDescent="0.2">
      <c r="A394" s="2"/>
      <c r="B394" s="3"/>
      <c r="C394" s="2"/>
    </row>
    <row r="395" spans="1:3" x14ac:dyDescent="0.2">
      <c r="A395" s="2"/>
      <c r="B395" s="3"/>
      <c r="C395" s="2"/>
    </row>
    <row r="396" spans="1:3" x14ac:dyDescent="0.2">
      <c r="A396" s="2"/>
      <c r="B396" s="3"/>
      <c r="C396" s="2"/>
    </row>
    <row r="397" spans="1:3" x14ac:dyDescent="0.2">
      <c r="A397" s="2"/>
      <c r="B397" s="3"/>
      <c r="C397" s="2"/>
    </row>
    <row r="398" spans="1:3" x14ac:dyDescent="0.2">
      <c r="A398" s="2"/>
      <c r="B398" s="3"/>
      <c r="C398" s="2"/>
    </row>
    <row r="399" spans="1:3" x14ac:dyDescent="0.2">
      <c r="A399" s="2"/>
      <c r="B399" s="3"/>
      <c r="C399" s="2"/>
    </row>
    <row r="400" spans="1:3" x14ac:dyDescent="0.2">
      <c r="A400" s="2"/>
      <c r="B400" s="3"/>
      <c r="C400" s="2"/>
    </row>
    <row r="401" spans="1:3" x14ac:dyDescent="0.2">
      <c r="A401" s="2"/>
      <c r="B401" s="3"/>
      <c r="C401" s="2"/>
    </row>
    <row r="402" spans="1:3" x14ac:dyDescent="0.2">
      <c r="A402" s="2"/>
      <c r="B402" s="3"/>
      <c r="C402" s="2"/>
    </row>
    <row r="403" spans="1:3" x14ac:dyDescent="0.2">
      <c r="A403" s="2"/>
      <c r="B403" s="3"/>
      <c r="C403" s="2"/>
    </row>
    <row r="404" spans="1:3" x14ac:dyDescent="0.2">
      <c r="A404" s="2"/>
      <c r="B404" s="3"/>
      <c r="C404" s="2"/>
    </row>
    <row r="405" spans="1:3" x14ac:dyDescent="0.2">
      <c r="A405" s="2"/>
      <c r="B405" s="3"/>
      <c r="C405" s="2"/>
    </row>
    <row r="406" spans="1:3" x14ac:dyDescent="0.2">
      <c r="A406" s="2"/>
      <c r="B406" s="3"/>
      <c r="C406" s="2"/>
    </row>
    <row r="407" spans="1:3" x14ac:dyDescent="0.2">
      <c r="A407" s="2"/>
      <c r="B407" s="3"/>
      <c r="C407" s="2"/>
    </row>
    <row r="408" spans="1:3" x14ac:dyDescent="0.2">
      <c r="A408" s="2"/>
      <c r="B408" s="3"/>
      <c r="C408" s="2"/>
    </row>
    <row r="409" spans="1:3" x14ac:dyDescent="0.2">
      <c r="A409" s="2"/>
      <c r="B409" s="3"/>
      <c r="C409" s="2"/>
    </row>
    <row r="410" spans="1:3" x14ac:dyDescent="0.2">
      <c r="A410" s="2"/>
      <c r="B410" s="3"/>
      <c r="C410" s="2"/>
    </row>
    <row r="411" spans="1:3" x14ac:dyDescent="0.2">
      <c r="A411" s="2"/>
      <c r="B411" s="3"/>
      <c r="C411" s="2"/>
    </row>
    <row r="412" spans="1:3" x14ac:dyDescent="0.2">
      <c r="A412" s="2"/>
      <c r="B412" s="3"/>
      <c r="C412" s="2"/>
    </row>
    <row r="413" spans="1:3" x14ac:dyDescent="0.2">
      <c r="A413" s="2"/>
      <c r="B413" s="3"/>
      <c r="C413" s="2"/>
    </row>
    <row r="414" spans="1:3" x14ac:dyDescent="0.2">
      <c r="A414" s="2"/>
      <c r="B414" s="3"/>
      <c r="C414" s="2"/>
    </row>
    <row r="415" spans="1:3" x14ac:dyDescent="0.2">
      <c r="A415" s="2"/>
      <c r="B415" s="3"/>
      <c r="C415" s="2"/>
    </row>
    <row r="416" spans="1:3" x14ac:dyDescent="0.2">
      <c r="A416" s="2"/>
      <c r="B416" s="3"/>
      <c r="C416" s="2"/>
    </row>
    <row r="417" spans="1:3" x14ac:dyDescent="0.2">
      <c r="A417" s="2"/>
      <c r="B417" s="3"/>
      <c r="C417" s="2"/>
    </row>
    <row r="418" spans="1:3" x14ac:dyDescent="0.2">
      <c r="A418" s="2"/>
      <c r="B418" s="3"/>
      <c r="C418" s="2"/>
    </row>
    <row r="419" spans="1:3" x14ac:dyDescent="0.2">
      <c r="A419" s="2"/>
      <c r="B419" s="3"/>
      <c r="C419" s="2"/>
    </row>
    <row r="420" spans="1:3" x14ac:dyDescent="0.2">
      <c r="A420" s="2"/>
      <c r="B420" s="3"/>
      <c r="C420" s="2"/>
    </row>
    <row r="421" spans="1:3" x14ac:dyDescent="0.2">
      <c r="A421" s="2"/>
      <c r="B421" s="3"/>
      <c r="C421" s="2"/>
    </row>
    <row r="422" spans="1:3" x14ac:dyDescent="0.2">
      <c r="A422" s="2"/>
      <c r="B422" s="3"/>
      <c r="C422" s="2"/>
    </row>
    <row r="423" spans="1:3" x14ac:dyDescent="0.2">
      <c r="A423" s="2"/>
      <c r="B423" s="3"/>
      <c r="C423" s="2"/>
    </row>
    <row r="424" spans="1:3" x14ac:dyDescent="0.2">
      <c r="A424" s="2"/>
      <c r="B424" s="3"/>
      <c r="C424" s="2"/>
    </row>
    <row r="425" spans="1:3" x14ac:dyDescent="0.2">
      <c r="A425" s="2"/>
      <c r="B425" s="3"/>
      <c r="C425" s="2"/>
    </row>
    <row r="426" spans="1:3" x14ac:dyDescent="0.2">
      <c r="A426" s="2"/>
      <c r="B426" s="3"/>
      <c r="C426" s="2"/>
    </row>
    <row r="427" spans="1:3" x14ac:dyDescent="0.2">
      <c r="A427" s="2"/>
      <c r="B427" s="3"/>
      <c r="C427" s="2"/>
    </row>
    <row r="428" spans="1:3" x14ac:dyDescent="0.2">
      <c r="A428" s="2"/>
      <c r="B428" s="3"/>
      <c r="C428" s="2"/>
    </row>
    <row r="429" spans="1:3" x14ac:dyDescent="0.2">
      <c r="A429" s="2"/>
      <c r="B429" s="3"/>
      <c r="C429" s="2"/>
    </row>
    <row r="430" spans="1:3" x14ac:dyDescent="0.2">
      <c r="A430" s="2"/>
      <c r="B430" s="3"/>
      <c r="C430" s="2"/>
    </row>
    <row r="431" spans="1:3" x14ac:dyDescent="0.2">
      <c r="A431" s="2"/>
      <c r="B431" s="3"/>
      <c r="C431" s="2"/>
    </row>
    <row r="432" spans="1:3" x14ac:dyDescent="0.2">
      <c r="A432" s="2"/>
      <c r="B432" s="3"/>
      <c r="C432" s="2"/>
    </row>
    <row r="433" spans="1:3" x14ac:dyDescent="0.2">
      <c r="A433" s="2"/>
      <c r="B433" s="3"/>
      <c r="C433" s="2"/>
    </row>
    <row r="434" spans="1:3" x14ac:dyDescent="0.2">
      <c r="A434" s="2"/>
      <c r="B434" s="3"/>
      <c r="C434" s="2"/>
    </row>
    <row r="435" spans="1:3" x14ac:dyDescent="0.2">
      <c r="A435" s="2"/>
      <c r="B435" s="3"/>
      <c r="C435" s="2"/>
    </row>
    <row r="436" spans="1:3" x14ac:dyDescent="0.2">
      <c r="A436" s="2"/>
      <c r="B436" s="3"/>
      <c r="C436" s="2"/>
    </row>
    <row r="437" spans="1:3" x14ac:dyDescent="0.2">
      <c r="A437" s="2"/>
      <c r="B437" s="3"/>
      <c r="C437" s="2"/>
    </row>
    <row r="438" spans="1:3" x14ac:dyDescent="0.2">
      <c r="A438" s="2"/>
      <c r="B438" s="3"/>
      <c r="C438" s="2"/>
    </row>
    <row r="439" spans="1:3" x14ac:dyDescent="0.2">
      <c r="A439" s="2"/>
      <c r="B439" s="3"/>
      <c r="C439" s="2"/>
    </row>
    <row r="440" spans="1:3" x14ac:dyDescent="0.2">
      <c r="A440" s="2"/>
      <c r="B440" s="3"/>
      <c r="C440" s="2"/>
    </row>
    <row r="441" spans="1:3" x14ac:dyDescent="0.2">
      <c r="A441" s="2"/>
      <c r="B441" s="3"/>
      <c r="C441" s="2"/>
    </row>
    <row r="442" spans="1:3" x14ac:dyDescent="0.2">
      <c r="A442" s="2"/>
      <c r="B442" s="3"/>
      <c r="C442" s="2"/>
    </row>
    <row r="443" spans="1:3" x14ac:dyDescent="0.2">
      <c r="A443" s="2"/>
      <c r="B443" s="3"/>
      <c r="C443" s="2"/>
    </row>
    <row r="444" spans="1:3" x14ac:dyDescent="0.2">
      <c r="A444" s="2"/>
      <c r="B444" s="3"/>
      <c r="C444" s="2"/>
    </row>
    <row r="445" spans="1:3" x14ac:dyDescent="0.2">
      <c r="A445" s="2"/>
      <c r="B445" s="3"/>
      <c r="C445" s="2"/>
    </row>
    <row r="446" spans="1:3" x14ac:dyDescent="0.2">
      <c r="A446" s="2"/>
      <c r="B446" s="3"/>
      <c r="C446" s="2"/>
    </row>
    <row r="447" spans="1:3" x14ac:dyDescent="0.2">
      <c r="A447" s="2"/>
      <c r="B447" s="3"/>
      <c r="C447" s="2"/>
    </row>
    <row r="448" spans="1:3" x14ac:dyDescent="0.2">
      <c r="A448" s="2"/>
      <c r="B448" s="3"/>
      <c r="C448" s="2"/>
    </row>
    <row r="449" spans="1:3" x14ac:dyDescent="0.2">
      <c r="A449" s="2"/>
      <c r="B449" s="3"/>
      <c r="C449" s="2"/>
    </row>
    <row r="450" spans="1:3" x14ac:dyDescent="0.2">
      <c r="A450" s="2"/>
      <c r="B450" s="3"/>
      <c r="C450" s="2"/>
    </row>
    <row r="451" spans="1:3" x14ac:dyDescent="0.2">
      <c r="A451" s="2"/>
      <c r="B451" s="3"/>
      <c r="C451" s="2"/>
    </row>
    <row r="452" spans="1:3" x14ac:dyDescent="0.2">
      <c r="A452" s="2"/>
      <c r="B452" s="3"/>
      <c r="C452" s="2"/>
    </row>
    <row r="453" spans="1:3" x14ac:dyDescent="0.2">
      <c r="A453" s="2"/>
      <c r="B453" s="3"/>
      <c r="C453" s="2"/>
    </row>
    <row r="454" spans="1:3" x14ac:dyDescent="0.2">
      <c r="A454" s="2"/>
      <c r="B454" s="3"/>
      <c r="C454" s="2"/>
    </row>
    <row r="455" spans="1:3" x14ac:dyDescent="0.2">
      <c r="A455" s="2"/>
      <c r="B455" s="3"/>
      <c r="C455" s="2"/>
    </row>
    <row r="456" spans="1:3" x14ac:dyDescent="0.2">
      <c r="A456" s="2"/>
      <c r="B456" s="3"/>
      <c r="C456" s="2"/>
    </row>
    <row r="457" spans="1:3" x14ac:dyDescent="0.2">
      <c r="A457" s="2"/>
      <c r="B457" s="3"/>
      <c r="C457" s="2"/>
    </row>
    <row r="458" spans="1:3" x14ac:dyDescent="0.2">
      <c r="A458" s="2"/>
      <c r="B458" s="3"/>
      <c r="C458" s="2"/>
    </row>
    <row r="459" spans="1:3" x14ac:dyDescent="0.2">
      <c r="A459" s="2"/>
      <c r="B459" s="3"/>
      <c r="C459" s="2"/>
    </row>
    <row r="460" spans="1:3" x14ac:dyDescent="0.2">
      <c r="A460" s="2"/>
      <c r="B460" s="3"/>
      <c r="C460" s="2"/>
    </row>
    <row r="461" spans="1:3" x14ac:dyDescent="0.2">
      <c r="A461" s="2"/>
      <c r="B461" s="3"/>
      <c r="C461" s="2"/>
    </row>
    <row r="462" spans="1:3" x14ac:dyDescent="0.2">
      <c r="A462" s="2"/>
      <c r="B462" s="3"/>
      <c r="C462" s="2"/>
    </row>
    <row r="463" spans="1:3" x14ac:dyDescent="0.2">
      <c r="A463" s="2"/>
      <c r="B463" s="3"/>
      <c r="C463" s="2"/>
    </row>
    <row r="464" spans="1:3" x14ac:dyDescent="0.2">
      <c r="A464" s="2"/>
      <c r="B464" s="3"/>
      <c r="C464" s="2"/>
    </row>
    <row r="465" spans="1:3" x14ac:dyDescent="0.2">
      <c r="A465" s="2"/>
      <c r="B465" s="3"/>
      <c r="C465" s="2"/>
    </row>
    <row r="466" spans="1:3" x14ac:dyDescent="0.2">
      <c r="A466" s="2"/>
      <c r="B466" s="3"/>
      <c r="C466" s="2"/>
    </row>
    <row r="467" spans="1:3" x14ac:dyDescent="0.2">
      <c r="A467" s="2"/>
      <c r="B467" s="3"/>
      <c r="C467" s="2"/>
    </row>
    <row r="468" spans="1:3" x14ac:dyDescent="0.2">
      <c r="A468" s="2"/>
      <c r="B468" s="3"/>
      <c r="C468" s="2"/>
    </row>
    <row r="469" spans="1:3" x14ac:dyDescent="0.2">
      <c r="A469" s="2"/>
      <c r="B469" s="3"/>
      <c r="C469" s="2"/>
    </row>
    <row r="470" spans="1:3" x14ac:dyDescent="0.2">
      <c r="A470" s="2"/>
      <c r="B470" s="3"/>
      <c r="C470" s="2"/>
    </row>
    <row r="471" spans="1:3" x14ac:dyDescent="0.2">
      <c r="A471" s="2"/>
      <c r="B471" s="3"/>
      <c r="C471" s="2"/>
    </row>
    <row r="472" spans="1:3" x14ac:dyDescent="0.2">
      <c r="A472" s="2"/>
      <c r="B472" s="3"/>
      <c r="C472" s="2"/>
    </row>
    <row r="473" spans="1:3" x14ac:dyDescent="0.2">
      <c r="A473" s="2"/>
      <c r="B473" s="3"/>
      <c r="C473" s="2"/>
    </row>
    <row r="474" spans="1:3" x14ac:dyDescent="0.2">
      <c r="A474" s="2"/>
      <c r="B474" s="3"/>
      <c r="C474" s="2"/>
    </row>
    <row r="475" spans="1:3" x14ac:dyDescent="0.2">
      <c r="A475" s="2"/>
      <c r="B475" s="3"/>
      <c r="C475" s="2"/>
    </row>
    <row r="476" spans="1:3" x14ac:dyDescent="0.2">
      <c r="A476" s="2"/>
      <c r="B476" s="3"/>
      <c r="C476" s="2"/>
    </row>
    <row r="477" spans="1:3" x14ac:dyDescent="0.2">
      <c r="A477" s="2"/>
      <c r="B477" s="3"/>
      <c r="C477" s="2"/>
    </row>
    <row r="478" spans="1:3" x14ac:dyDescent="0.2">
      <c r="A478" s="2"/>
      <c r="B478" s="3"/>
      <c r="C478" s="2"/>
    </row>
    <row r="479" spans="1:3" x14ac:dyDescent="0.2">
      <c r="A479" s="2"/>
      <c r="B479" s="3"/>
      <c r="C479" s="2"/>
    </row>
    <row r="480" spans="1:3" x14ac:dyDescent="0.2">
      <c r="A480" s="2"/>
      <c r="B480" s="3"/>
      <c r="C480" s="2"/>
    </row>
    <row r="481" spans="1:3" x14ac:dyDescent="0.2">
      <c r="A481" s="2"/>
      <c r="B481" s="3"/>
      <c r="C481" s="2"/>
    </row>
    <row r="482" spans="1:3" x14ac:dyDescent="0.2">
      <c r="A482" s="2"/>
      <c r="B482" s="3"/>
      <c r="C482" s="2"/>
    </row>
    <row r="483" spans="1:3" x14ac:dyDescent="0.2">
      <c r="A483" s="2"/>
      <c r="B483" s="3"/>
      <c r="C483" s="2"/>
    </row>
    <row r="484" spans="1:3" x14ac:dyDescent="0.2">
      <c r="A484" s="2"/>
      <c r="B484" s="3"/>
      <c r="C484" s="2"/>
    </row>
    <row r="485" spans="1:3" x14ac:dyDescent="0.2">
      <c r="A485" s="2"/>
      <c r="B485" s="3"/>
      <c r="C485" s="2"/>
    </row>
    <row r="486" spans="1:3" x14ac:dyDescent="0.2">
      <c r="A486" s="2"/>
      <c r="B486" s="3"/>
      <c r="C486" s="2"/>
    </row>
    <row r="487" spans="1:3" x14ac:dyDescent="0.2">
      <c r="A487" s="2"/>
      <c r="B487" s="3"/>
      <c r="C487" s="2"/>
    </row>
    <row r="488" spans="1:3" x14ac:dyDescent="0.2">
      <c r="A488" s="2"/>
      <c r="B488" s="3"/>
      <c r="C488" s="2"/>
    </row>
    <row r="489" spans="1:3" x14ac:dyDescent="0.2">
      <c r="A489" s="2"/>
      <c r="B489" s="3"/>
      <c r="C489" s="2"/>
    </row>
    <row r="490" spans="1:3" x14ac:dyDescent="0.2">
      <c r="A490" s="2"/>
      <c r="B490" s="3"/>
      <c r="C490" s="2"/>
    </row>
    <row r="491" spans="1:3" x14ac:dyDescent="0.2">
      <c r="A491" s="2"/>
      <c r="B491" s="3"/>
      <c r="C491" s="2"/>
    </row>
    <row r="492" spans="1:3" x14ac:dyDescent="0.2">
      <c r="A492" s="2"/>
      <c r="B492" s="3"/>
      <c r="C492" s="2"/>
    </row>
    <row r="493" spans="1:3" x14ac:dyDescent="0.2">
      <c r="A493" s="2"/>
      <c r="B493" s="3"/>
      <c r="C493" s="2"/>
    </row>
    <row r="494" spans="1:3" x14ac:dyDescent="0.2">
      <c r="A494" s="2"/>
      <c r="B494" s="3"/>
      <c r="C494" s="2"/>
    </row>
    <row r="495" spans="1:3" x14ac:dyDescent="0.2">
      <c r="A495" s="2"/>
      <c r="B495" s="3"/>
      <c r="C495" s="2"/>
    </row>
    <row r="496" spans="1:3" x14ac:dyDescent="0.2">
      <c r="A496" s="2"/>
      <c r="B496" s="3"/>
      <c r="C496" s="2"/>
    </row>
    <row r="497" spans="1:3" x14ac:dyDescent="0.2">
      <c r="A497" s="2"/>
      <c r="B497" s="3"/>
      <c r="C497" s="2"/>
    </row>
    <row r="498" spans="1:3" x14ac:dyDescent="0.2">
      <c r="A498" s="2"/>
      <c r="B498" s="3"/>
      <c r="C498" s="2"/>
    </row>
    <row r="499" spans="1:3" x14ac:dyDescent="0.2">
      <c r="A499" s="2"/>
      <c r="B499" s="3"/>
      <c r="C499" s="2"/>
    </row>
    <row r="500" spans="1:3" x14ac:dyDescent="0.2">
      <c r="A500" s="2"/>
      <c r="B500" s="3"/>
      <c r="C500" s="2"/>
    </row>
    <row r="501" spans="1:3" x14ac:dyDescent="0.2">
      <c r="A501" s="2"/>
      <c r="B501" s="3"/>
      <c r="C501" s="2"/>
    </row>
    <row r="502" spans="1:3" x14ac:dyDescent="0.2">
      <c r="A502" s="2"/>
      <c r="B502" s="3"/>
      <c r="C502" s="2"/>
    </row>
    <row r="503" spans="1:3" x14ac:dyDescent="0.2">
      <c r="A503" s="2"/>
      <c r="B503" s="3"/>
      <c r="C503" s="2"/>
    </row>
    <row r="504" spans="1:3" x14ac:dyDescent="0.2">
      <c r="A504" s="2"/>
      <c r="B504" s="3"/>
      <c r="C504" s="2"/>
    </row>
    <row r="505" spans="1:3" x14ac:dyDescent="0.2">
      <c r="A505" s="2"/>
      <c r="B505" s="3"/>
      <c r="C505" s="2"/>
    </row>
    <row r="506" spans="1:3" x14ac:dyDescent="0.2">
      <c r="A506" s="2"/>
      <c r="B506" s="3"/>
      <c r="C506" s="2"/>
    </row>
    <row r="507" spans="1:3" x14ac:dyDescent="0.2">
      <c r="A507" s="2"/>
      <c r="B507" s="3"/>
      <c r="C507" s="2"/>
    </row>
    <row r="508" spans="1:3" x14ac:dyDescent="0.2">
      <c r="A508" s="2"/>
      <c r="B508" s="3"/>
      <c r="C508" s="2"/>
    </row>
    <row r="509" spans="1:3" x14ac:dyDescent="0.2">
      <c r="A509" s="2"/>
      <c r="B509" s="3"/>
      <c r="C509" s="2"/>
    </row>
    <row r="510" spans="1:3" x14ac:dyDescent="0.2">
      <c r="A510" s="2"/>
      <c r="B510" s="3"/>
      <c r="C510" s="2"/>
    </row>
    <row r="511" spans="1:3" x14ac:dyDescent="0.2">
      <c r="A511" s="2"/>
      <c r="B511" s="3"/>
      <c r="C511" s="2"/>
    </row>
    <row r="512" spans="1:3" x14ac:dyDescent="0.2">
      <c r="A512" s="2"/>
      <c r="B512" s="3"/>
      <c r="C512" s="2"/>
    </row>
    <row r="513" spans="1:3" x14ac:dyDescent="0.2">
      <c r="A513" s="2"/>
      <c r="B513" s="3"/>
      <c r="C513" s="2"/>
    </row>
    <row r="514" spans="1:3" x14ac:dyDescent="0.2">
      <c r="A514" s="2"/>
      <c r="B514" s="3"/>
      <c r="C514" s="2"/>
    </row>
    <row r="515" spans="1:3" x14ac:dyDescent="0.2">
      <c r="A515" s="2"/>
      <c r="B515" s="3"/>
      <c r="C515" s="2"/>
    </row>
    <row r="516" spans="1:3" x14ac:dyDescent="0.2">
      <c r="A516" s="2"/>
      <c r="B516" s="3"/>
      <c r="C516" s="2"/>
    </row>
    <row r="517" spans="1:3" x14ac:dyDescent="0.2">
      <c r="A517" s="2"/>
      <c r="B517" s="3"/>
      <c r="C517" s="2"/>
    </row>
    <row r="518" spans="1:3" x14ac:dyDescent="0.2">
      <c r="A518" s="2"/>
      <c r="B518" s="3"/>
      <c r="C518" s="2"/>
    </row>
    <row r="519" spans="1:3" x14ac:dyDescent="0.2">
      <c r="A519" s="2"/>
      <c r="B519" s="3"/>
      <c r="C519" s="2"/>
    </row>
    <row r="520" spans="1:3" x14ac:dyDescent="0.2">
      <c r="A520" s="2"/>
      <c r="B520" s="3"/>
      <c r="C520" s="2"/>
    </row>
    <row r="521" spans="1:3" x14ac:dyDescent="0.2">
      <c r="A521" s="2"/>
      <c r="B521" s="3"/>
      <c r="C521" s="2"/>
    </row>
    <row r="522" spans="1:3" x14ac:dyDescent="0.2">
      <c r="A522" s="2"/>
      <c r="B522" s="3"/>
      <c r="C522" s="2"/>
    </row>
    <row r="523" spans="1:3" x14ac:dyDescent="0.2">
      <c r="A523" s="2"/>
      <c r="B523" s="3"/>
      <c r="C523" s="2"/>
    </row>
    <row r="524" spans="1:3" x14ac:dyDescent="0.2">
      <c r="A524" s="2"/>
      <c r="B524" s="3"/>
      <c r="C524" s="2"/>
    </row>
    <row r="525" spans="1:3" x14ac:dyDescent="0.2">
      <c r="A525" s="2"/>
      <c r="B525" s="3"/>
      <c r="C525" s="2"/>
    </row>
    <row r="526" spans="1:3" x14ac:dyDescent="0.2">
      <c r="A526" s="2"/>
      <c r="B526" s="3"/>
      <c r="C526" s="2"/>
    </row>
    <row r="527" spans="1:3" x14ac:dyDescent="0.2">
      <c r="A527" s="2"/>
      <c r="B527" s="3"/>
      <c r="C527" s="2"/>
    </row>
    <row r="528" spans="1:3" x14ac:dyDescent="0.2">
      <c r="A528" s="2"/>
      <c r="B528" s="3"/>
      <c r="C528" s="2"/>
    </row>
    <row r="529" spans="1:3" x14ac:dyDescent="0.2">
      <c r="A529" s="2"/>
      <c r="B529" s="3"/>
      <c r="C529" s="2"/>
    </row>
    <row r="530" spans="1:3" x14ac:dyDescent="0.2">
      <c r="A530" s="2"/>
      <c r="B530" s="3"/>
      <c r="C530" s="2"/>
    </row>
    <row r="531" spans="1:3" x14ac:dyDescent="0.2">
      <c r="A531" s="2"/>
      <c r="B531" s="3"/>
      <c r="C531" s="2"/>
    </row>
    <row r="532" spans="1:3" x14ac:dyDescent="0.2">
      <c r="A532" s="2"/>
      <c r="B532" s="3"/>
      <c r="C532" s="2"/>
    </row>
    <row r="533" spans="1:3" x14ac:dyDescent="0.2">
      <c r="A533" s="2"/>
      <c r="B533" s="3"/>
      <c r="C533" s="2"/>
    </row>
    <row r="534" spans="1:3" x14ac:dyDescent="0.2">
      <c r="A534" s="2"/>
      <c r="B534" s="3"/>
      <c r="C534" s="2"/>
    </row>
    <row r="535" spans="1:3" x14ac:dyDescent="0.2">
      <c r="A535" s="2"/>
      <c r="B535" s="3"/>
      <c r="C535" s="2"/>
    </row>
    <row r="536" spans="1:3" x14ac:dyDescent="0.2">
      <c r="A536" s="2"/>
      <c r="B536" s="3"/>
      <c r="C536" s="2"/>
    </row>
    <row r="537" spans="1:3" x14ac:dyDescent="0.2">
      <c r="A537" s="2"/>
      <c r="B537" s="3"/>
      <c r="C537" s="2"/>
    </row>
    <row r="538" spans="1:3" x14ac:dyDescent="0.2">
      <c r="A538" s="2"/>
      <c r="B538" s="3"/>
      <c r="C538" s="2"/>
    </row>
    <row r="539" spans="1:3" x14ac:dyDescent="0.2">
      <c r="A539" s="2"/>
      <c r="B539" s="3"/>
      <c r="C539" s="2"/>
    </row>
    <row r="540" spans="1:3" x14ac:dyDescent="0.2">
      <c r="A540" s="2"/>
      <c r="B540" s="3"/>
      <c r="C540" s="2"/>
    </row>
    <row r="541" spans="1:3" x14ac:dyDescent="0.2">
      <c r="A541" s="2"/>
      <c r="B541" s="3"/>
      <c r="C541" s="2"/>
    </row>
    <row r="542" spans="1:3" x14ac:dyDescent="0.2">
      <c r="A542" s="2"/>
      <c r="B542" s="3"/>
      <c r="C542" s="2"/>
    </row>
    <row r="543" spans="1:3" x14ac:dyDescent="0.2">
      <c r="A543" s="2"/>
      <c r="B543" s="3"/>
      <c r="C543" s="2"/>
    </row>
    <row r="544" spans="1:3" x14ac:dyDescent="0.2">
      <c r="A544" s="2"/>
      <c r="B544" s="3"/>
      <c r="C544" s="2"/>
    </row>
    <row r="545" spans="1:3" x14ac:dyDescent="0.2">
      <c r="A545" s="2"/>
      <c r="B545" s="3"/>
      <c r="C545" s="2"/>
    </row>
    <row r="546" spans="1:3" x14ac:dyDescent="0.2">
      <c r="A546" s="2"/>
      <c r="B546" s="3"/>
      <c r="C546" s="2"/>
    </row>
    <row r="547" spans="1:3" x14ac:dyDescent="0.2">
      <c r="A547" s="2"/>
      <c r="B547" s="3"/>
      <c r="C547" s="2"/>
    </row>
    <row r="548" spans="1:3" x14ac:dyDescent="0.2">
      <c r="A548" s="2"/>
      <c r="B548" s="3"/>
      <c r="C548" s="2"/>
    </row>
    <row r="549" spans="1:3" x14ac:dyDescent="0.2">
      <c r="A549" s="2"/>
      <c r="B549" s="3"/>
      <c r="C549" s="2"/>
    </row>
    <row r="550" spans="1:3" x14ac:dyDescent="0.2">
      <c r="A550" s="2"/>
      <c r="B550" s="3"/>
      <c r="C550" s="2"/>
    </row>
    <row r="551" spans="1:3" x14ac:dyDescent="0.2">
      <c r="A551" s="2"/>
      <c r="B551" s="3"/>
      <c r="C551" s="2"/>
    </row>
    <row r="552" spans="1:3" x14ac:dyDescent="0.2">
      <c r="A552" s="2"/>
      <c r="B552" s="3"/>
      <c r="C552" s="2"/>
    </row>
    <row r="553" spans="1:3" x14ac:dyDescent="0.2">
      <c r="A553" s="2"/>
      <c r="B553" s="3"/>
      <c r="C553" s="2"/>
    </row>
    <row r="554" spans="1:3" x14ac:dyDescent="0.2">
      <c r="A554" s="2"/>
      <c r="B554" s="3"/>
      <c r="C554" s="2"/>
    </row>
    <row r="555" spans="1:3" x14ac:dyDescent="0.2">
      <c r="A555" s="2"/>
      <c r="B555" s="3"/>
      <c r="C555" s="2"/>
    </row>
    <row r="556" spans="1:3" x14ac:dyDescent="0.2">
      <c r="A556" s="2"/>
      <c r="B556" s="3"/>
      <c r="C556" s="2"/>
    </row>
    <row r="557" spans="1:3" x14ac:dyDescent="0.2">
      <c r="A557" s="2"/>
      <c r="B557" s="3"/>
      <c r="C557" s="2"/>
    </row>
    <row r="558" spans="1:3" x14ac:dyDescent="0.2">
      <c r="A558" s="2"/>
      <c r="B558" s="3"/>
      <c r="C558" s="2"/>
    </row>
    <row r="559" spans="1:3" x14ac:dyDescent="0.2">
      <c r="A559" s="2"/>
      <c r="B559" s="3"/>
      <c r="C559" s="2"/>
    </row>
    <row r="560" spans="1:3" x14ac:dyDescent="0.2">
      <c r="A560" s="2"/>
      <c r="B560" s="3"/>
      <c r="C560" s="2"/>
    </row>
    <row r="561" spans="1:3" x14ac:dyDescent="0.2">
      <c r="A561" s="2"/>
      <c r="B561" s="3"/>
      <c r="C561" s="2"/>
    </row>
    <row r="562" spans="1:3" x14ac:dyDescent="0.2">
      <c r="A562" s="2"/>
      <c r="B562" s="3"/>
      <c r="C562" s="2"/>
    </row>
    <row r="563" spans="1:3" x14ac:dyDescent="0.2">
      <c r="A563" s="2"/>
      <c r="B563" s="3"/>
      <c r="C563" s="2"/>
    </row>
    <row r="564" spans="1:3" x14ac:dyDescent="0.2">
      <c r="A564" s="2"/>
      <c r="B564" s="3"/>
      <c r="C564" s="2"/>
    </row>
    <row r="565" spans="1:3" x14ac:dyDescent="0.2">
      <c r="A565" s="2"/>
      <c r="B565" s="3"/>
      <c r="C565" s="2"/>
    </row>
    <row r="566" spans="1:3" x14ac:dyDescent="0.2">
      <c r="A566" s="2"/>
      <c r="B566" s="3"/>
      <c r="C566" s="2"/>
    </row>
    <row r="567" spans="1:3" x14ac:dyDescent="0.2">
      <c r="A567" s="2"/>
      <c r="B567" s="3"/>
      <c r="C567" s="2"/>
    </row>
    <row r="568" spans="1:3" x14ac:dyDescent="0.2">
      <c r="A568" s="2"/>
      <c r="B568" s="3"/>
      <c r="C568" s="2"/>
    </row>
    <row r="569" spans="1:3" x14ac:dyDescent="0.2">
      <c r="A569" s="2"/>
      <c r="B569" s="3"/>
      <c r="C569" s="2"/>
    </row>
    <row r="570" spans="1:3" x14ac:dyDescent="0.2">
      <c r="A570" s="2"/>
      <c r="B570" s="3"/>
      <c r="C570" s="2"/>
    </row>
    <row r="571" spans="1:3" x14ac:dyDescent="0.2">
      <c r="A571" s="2"/>
      <c r="B571" s="3"/>
      <c r="C571" s="2"/>
    </row>
    <row r="572" spans="1:3" x14ac:dyDescent="0.2">
      <c r="A572" s="2"/>
      <c r="B572" s="3"/>
      <c r="C572" s="2"/>
    </row>
    <row r="573" spans="1:3" x14ac:dyDescent="0.2">
      <c r="A573" s="2"/>
      <c r="B573" s="3"/>
      <c r="C573" s="2"/>
    </row>
    <row r="574" spans="1:3" x14ac:dyDescent="0.2">
      <c r="A574" s="2"/>
      <c r="B574" s="3"/>
      <c r="C574" s="2"/>
    </row>
    <row r="575" spans="1:3" x14ac:dyDescent="0.2">
      <c r="A575" s="2"/>
      <c r="B575" s="3"/>
      <c r="C575" s="2"/>
    </row>
    <row r="576" spans="1:3" x14ac:dyDescent="0.2">
      <c r="A576" s="2"/>
      <c r="B576" s="3"/>
      <c r="C576" s="2"/>
    </row>
    <row r="577" spans="1:3" x14ac:dyDescent="0.2">
      <c r="A577" s="2"/>
      <c r="B577" s="3"/>
      <c r="C577" s="2"/>
    </row>
    <row r="578" spans="1:3" x14ac:dyDescent="0.2">
      <c r="A578" s="2"/>
      <c r="B578" s="3"/>
      <c r="C578" s="2"/>
    </row>
    <row r="579" spans="1:3" x14ac:dyDescent="0.2">
      <c r="A579" s="2"/>
      <c r="B579" s="3"/>
      <c r="C579" s="2"/>
    </row>
    <row r="580" spans="1:3" x14ac:dyDescent="0.2">
      <c r="A580" s="2"/>
      <c r="B580" s="3"/>
      <c r="C580" s="2"/>
    </row>
    <row r="581" spans="1:3" x14ac:dyDescent="0.2">
      <c r="A581" s="2"/>
      <c r="B581" s="3"/>
      <c r="C581" s="2"/>
    </row>
    <row r="582" spans="1:3" x14ac:dyDescent="0.2">
      <c r="A582" s="2"/>
      <c r="B582" s="3"/>
      <c r="C582" s="2"/>
    </row>
    <row r="583" spans="1:3" x14ac:dyDescent="0.2">
      <c r="A583" s="2"/>
      <c r="B583" s="3"/>
      <c r="C583" s="2"/>
    </row>
    <row r="584" spans="1:3" x14ac:dyDescent="0.2">
      <c r="A584" s="2"/>
      <c r="B584" s="3"/>
      <c r="C584" s="2"/>
    </row>
    <row r="585" spans="1:3" x14ac:dyDescent="0.2">
      <c r="A585" s="2"/>
      <c r="B585" s="3"/>
      <c r="C585" s="2"/>
    </row>
    <row r="586" spans="1:3" x14ac:dyDescent="0.2">
      <c r="A586" s="2"/>
      <c r="B586" s="3"/>
      <c r="C586" s="2"/>
    </row>
    <row r="587" spans="1:3" x14ac:dyDescent="0.2">
      <c r="A587" s="2"/>
      <c r="B587" s="3"/>
      <c r="C587" s="2"/>
    </row>
    <row r="588" spans="1:3" x14ac:dyDescent="0.2">
      <c r="A588" s="2"/>
      <c r="B588" s="3"/>
      <c r="C588" s="2"/>
    </row>
    <row r="589" spans="1:3" x14ac:dyDescent="0.2">
      <c r="A589" s="2"/>
      <c r="B589" s="3"/>
      <c r="C589" s="2"/>
    </row>
    <row r="590" spans="1:3" x14ac:dyDescent="0.2">
      <c r="A590" s="2"/>
      <c r="B590" s="3"/>
      <c r="C590" s="2"/>
    </row>
    <row r="591" spans="1:3" x14ac:dyDescent="0.2">
      <c r="A591" s="2"/>
      <c r="B591" s="3"/>
      <c r="C591" s="2"/>
    </row>
    <row r="592" spans="1:3" x14ac:dyDescent="0.2">
      <c r="A592" s="2"/>
      <c r="B592" s="3"/>
      <c r="C592" s="2"/>
    </row>
    <row r="593" spans="1:3" x14ac:dyDescent="0.2">
      <c r="A593" s="2"/>
      <c r="B593" s="3"/>
      <c r="C593" s="2"/>
    </row>
    <row r="594" spans="1:3" x14ac:dyDescent="0.2">
      <c r="A594" s="2"/>
      <c r="B594" s="3"/>
      <c r="C594" s="2"/>
    </row>
    <row r="595" spans="1:3" x14ac:dyDescent="0.2">
      <c r="A595" s="2"/>
      <c r="B595" s="3"/>
      <c r="C595" s="2"/>
    </row>
    <row r="596" spans="1:3" x14ac:dyDescent="0.2">
      <c r="A596" s="2"/>
      <c r="B596" s="3"/>
      <c r="C596" s="2"/>
    </row>
    <row r="597" spans="1:3" x14ac:dyDescent="0.2">
      <c r="A597" s="2"/>
      <c r="B597" s="3"/>
      <c r="C597" s="2"/>
    </row>
    <row r="598" spans="1:3" x14ac:dyDescent="0.2">
      <c r="A598" s="2"/>
      <c r="B598" s="3"/>
      <c r="C598" s="2"/>
    </row>
    <row r="599" spans="1:3" x14ac:dyDescent="0.2">
      <c r="A599" s="2"/>
      <c r="B599" s="3"/>
      <c r="C599" s="2"/>
    </row>
    <row r="600" spans="1:3" x14ac:dyDescent="0.2">
      <c r="A600" s="2"/>
      <c r="B600" s="3"/>
      <c r="C600" s="2"/>
    </row>
    <row r="601" spans="1:3" x14ac:dyDescent="0.2">
      <c r="A601" s="2"/>
      <c r="B601" s="3"/>
      <c r="C601" s="2"/>
    </row>
    <row r="602" spans="1:3" x14ac:dyDescent="0.2">
      <c r="A602" s="2"/>
      <c r="B602" s="3"/>
      <c r="C602" s="2"/>
    </row>
    <row r="603" spans="1:3" x14ac:dyDescent="0.2">
      <c r="A603" s="2"/>
      <c r="B603" s="3"/>
      <c r="C603" s="2"/>
    </row>
    <row r="604" spans="1:3" x14ac:dyDescent="0.2">
      <c r="A604" s="2"/>
      <c r="B604" s="3"/>
      <c r="C604" s="2"/>
    </row>
    <row r="605" spans="1:3" x14ac:dyDescent="0.2">
      <c r="A605" s="2"/>
      <c r="B605" s="3"/>
      <c r="C605" s="2"/>
    </row>
    <row r="606" spans="1:3" x14ac:dyDescent="0.2">
      <c r="A606" s="2"/>
      <c r="B606" s="3"/>
      <c r="C606" s="2"/>
    </row>
    <row r="607" spans="1:3" x14ac:dyDescent="0.2">
      <c r="A607" s="2"/>
      <c r="B607" s="3"/>
      <c r="C607" s="2"/>
    </row>
    <row r="608" spans="1:3" x14ac:dyDescent="0.2">
      <c r="A608" s="2"/>
      <c r="B608" s="3"/>
      <c r="C608" s="2"/>
    </row>
    <row r="609" spans="1:3" x14ac:dyDescent="0.2">
      <c r="A609" s="2"/>
      <c r="B609" s="3"/>
      <c r="C609" s="2"/>
    </row>
    <row r="610" spans="1:3" x14ac:dyDescent="0.2">
      <c r="A610" s="2"/>
      <c r="B610" s="3"/>
      <c r="C610" s="2"/>
    </row>
    <row r="611" spans="1:3" x14ac:dyDescent="0.2">
      <c r="A611" s="2"/>
      <c r="B611" s="3"/>
      <c r="C611" s="2"/>
    </row>
    <row r="612" spans="1:3" x14ac:dyDescent="0.2">
      <c r="A612" s="2"/>
      <c r="B612" s="3"/>
      <c r="C612" s="2"/>
    </row>
    <row r="613" spans="1:3" x14ac:dyDescent="0.2">
      <c r="A613" s="2"/>
      <c r="B613" s="3"/>
      <c r="C613" s="2"/>
    </row>
    <row r="614" spans="1:3" x14ac:dyDescent="0.2">
      <c r="A614" s="2"/>
      <c r="B614" s="3"/>
      <c r="C614" s="2"/>
    </row>
    <row r="615" spans="1:3" x14ac:dyDescent="0.2">
      <c r="A615" s="2"/>
      <c r="B615" s="3"/>
      <c r="C615" s="2"/>
    </row>
    <row r="616" spans="1:3" x14ac:dyDescent="0.2">
      <c r="A616" s="2"/>
      <c r="B616" s="3"/>
      <c r="C616" s="2"/>
    </row>
    <row r="617" spans="1:3" x14ac:dyDescent="0.2">
      <c r="A617" s="2"/>
      <c r="B617" s="3"/>
      <c r="C617" s="2"/>
    </row>
    <row r="618" spans="1:3" x14ac:dyDescent="0.2">
      <c r="A618" s="2"/>
      <c r="B618" s="3"/>
      <c r="C618" s="2"/>
    </row>
    <row r="619" spans="1:3" x14ac:dyDescent="0.2">
      <c r="A619" s="2"/>
      <c r="B619" s="3"/>
      <c r="C619" s="2"/>
    </row>
    <row r="620" spans="1:3" x14ac:dyDescent="0.2">
      <c r="A620" s="2"/>
      <c r="B620" s="3"/>
      <c r="C620" s="2"/>
    </row>
    <row r="621" spans="1:3" x14ac:dyDescent="0.2">
      <c r="A621" s="2"/>
      <c r="B621" s="3"/>
      <c r="C621" s="2"/>
    </row>
    <row r="622" spans="1:3" x14ac:dyDescent="0.2">
      <c r="A622" s="2"/>
      <c r="B622" s="3"/>
      <c r="C622" s="2"/>
    </row>
    <row r="623" spans="1:3" x14ac:dyDescent="0.2">
      <c r="A623" s="2"/>
      <c r="B623" s="3"/>
      <c r="C623" s="2"/>
    </row>
    <row r="624" spans="1:3" x14ac:dyDescent="0.2">
      <c r="A624" s="2"/>
      <c r="B624" s="3"/>
      <c r="C624" s="2"/>
    </row>
    <row r="625" spans="1:3" x14ac:dyDescent="0.2">
      <c r="A625" s="2"/>
      <c r="B625" s="3"/>
      <c r="C625" s="2"/>
    </row>
    <row r="626" spans="1:3" x14ac:dyDescent="0.2">
      <c r="A626" s="2"/>
      <c r="B626" s="3"/>
      <c r="C626" s="2"/>
    </row>
    <row r="627" spans="1:3" x14ac:dyDescent="0.2">
      <c r="A627" s="2"/>
      <c r="B627" s="3"/>
      <c r="C627" s="2"/>
    </row>
    <row r="628" spans="1:3" x14ac:dyDescent="0.2">
      <c r="A628" s="2"/>
      <c r="B628" s="3"/>
      <c r="C628" s="2"/>
    </row>
    <row r="629" spans="1:3" x14ac:dyDescent="0.2">
      <c r="A629" s="2"/>
      <c r="B629" s="3"/>
      <c r="C629" s="2"/>
    </row>
    <row r="630" spans="1:3" x14ac:dyDescent="0.2">
      <c r="A630" s="2"/>
      <c r="B630" s="3"/>
      <c r="C630" s="2"/>
    </row>
    <row r="631" spans="1:3" x14ac:dyDescent="0.2">
      <c r="A631" s="2"/>
      <c r="B631" s="3"/>
      <c r="C631" s="2"/>
    </row>
    <row r="632" spans="1:3" x14ac:dyDescent="0.2">
      <c r="A632" s="2"/>
      <c r="B632" s="3"/>
      <c r="C632" s="2"/>
    </row>
    <row r="633" spans="1:3" x14ac:dyDescent="0.2">
      <c r="A633" s="2"/>
      <c r="B633" s="3"/>
      <c r="C633" s="2"/>
    </row>
    <row r="634" spans="1:3" x14ac:dyDescent="0.2">
      <c r="A634" s="2"/>
      <c r="B634" s="3"/>
      <c r="C634" s="2"/>
    </row>
    <row r="635" spans="1:3" x14ac:dyDescent="0.2">
      <c r="A635" s="2"/>
      <c r="B635" s="3"/>
      <c r="C635" s="2"/>
    </row>
    <row r="636" spans="1:3" x14ac:dyDescent="0.2">
      <c r="A636" s="2"/>
      <c r="B636" s="3"/>
      <c r="C636" s="2"/>
    </row>
    <row r="637" spans="1:3" x14ac:dyDescent="0.2">
      <c r="A637" s="2"/>
      <c r="B637" s="3"/>
      <c r="C637" s="2"/>
    </row>
    <row r="638" spans="1:3" x14ac:dyDescent="0.2">
      <c r="A638" s="2"/>
      <c r="B638" s="3"/>
      <c r="C638" s="2"/>
    </row>
    <row r="639" spans="1:3" x14ac:dyDescent="0.2">
      <c r="A639" s="2"/>
      <c r="B639" s="3"/>
      <c r="C639" s="2"/>
    </row>
    <row r="640" spans="1:3" x14ac:dyDescent="0.2">
      <c r="A640" s="2"/>
      <c r="B640" s="3"/>
      <c r="C640" s="2"/>
    </row>
    <row r="641" spans="1:3" x14ac:dyDescent="0.2">
      <c r="A641" s="2"/>
      <c r="B641" s="3"/>
      <c r="C641" s="2"/>
    </row>
    <row r="642" spans="1:3" x14ac:dyDescent="0.2">
      <c r="A642" s="2"/>
      <c r="B642" s="3"/>
      <c r="C642" s="2"/>
    </row>
    <row r="643" spans="1:3" x14ac:dyDescent="0.2">
      <c r="A643" s="2"/>
      <c r="B643" s="3"/>
      <c r="C643" s="2"/>
    </row>
    <row r="644" spans="1:3" x14ac:dyDescent="0.2">
      <c r="A644" s="2"/>
      <c r="B644" s="3"/>
      <c r="C644" s="2"/>
    </row>
    <row r="645" spans="1:3" x14ac:dyDescent="0.2">
      <c r="A645" s="2"/>
      <c r="B645" s="3"/>
      <c r="C645" s="2"/>
    </row>
    <row r="646" spans="1:3" x14ac:dyDescent="0.2">
      <c r="A646" s="2"/>
      <c r="B646" s="3"/>
      <c r="C646" s="2"/>
    </row>
    <row r="647" spans="1:3" x14ac:dyDescent="0.2">
      <c r="A647" s="2"/>
      <c r="B647" s="3"/>
      <c r="C647" s="2"/>
    </row>
    <row r="648" spans="1:3" x14ac:dyDescent="0.2">
      <c r="A648" s="2"/>
      <c r="B648" s="3"/>
      <c r="C648" s="2"/>
    </row>
    <row r="649" spans="1:3" x14ac:dyDescent="0.2">
      <c r="A649" s="2"/>
      <c r="B649" s="3"/>
      <c r="C649" s="2"/>
    </row>
    <row r="650" spans="1:3" x14ac:dyDescent="0.2">
      <c r="A650" s="2"/>
      <c r="B650" s="3"/>
      <c r="C650" s="2"/>
    </row>
    <row r="651" spans="1:3" x14ac:dyDescent="0.2">
      <c r="A651" s="2"/>
      <c r="B651" s="3"/>
      <c r="C651" s="2"/>
    </row>
    <row r="652" spans="1:3" x14ac:dyDescent="0.2">
      <c r="A652" s="2"/>
      <c r="B652" s="3"/>
      <c r="C652" s="2"/>
    </row>
    <row r="653" spans="1:3" x14ac:dyDescent="0.2">
      <c r="A653" s="2"/>
      <c r="B653" s="3"/>
      <c r="C653" s="2"/>
    </row>
    <row r="654" spans="1:3" x14ac:dyDescent="0.2">
      <c r="A654" s="2"/>
      <c r="B654" s="3"/>
      <c r="C654" s="2"/>
    </row>
    <row r="655" spans="1:3" x14ac:dyDescent="0.2">
      <c r="A655" s="2"/>
      <c r="B655" s="3"/>
      <c r="C655" s="2"/>
    </row>
    <row r="656" spans="1:3" x14ac:dyDescent="0.2">
      <c r="A656" s="2"/>
      <c r="B656" s="3"/>
      <c r="C656" s="2"/>
    </row>
    <row r="657" spans="1:3" x14ac:dyDescent="0.2">
      <c r="A657" s="2"/>
      <c r="B657" s="3"/>
      <c r="C657" s="2"/>
    </row>
    <row r="658" spans="1:3" x14ac:dyDescent="0.2">
      <c r="A658" s="2"/>
      <c r="B658" s="3"/>
      <c r="C658" s="2"/>
    </row>
    <row r="659" spans="1:3" x14ac:dyDescent="0.2">
      <c r="A659" s="2"/>
      <c r="B659" s="3"/>
      <c r="C659" s="2"/>
    </row>
    <row r="660" spans="1:3" x14ac:dyDescent="0.2">
      <c r="A660" s="2"/>
      <c r="B660" s="3"/>
      <c r="C660" s="2"/>
    </row>
    <row r="661" spans="1:3" x14ac:dyDescent="0.2">
      <c r="A661" s="2"/>
      <c r="B661" s="3"/>
      <c r="C661" s="2"/>
    </row>
    <row r="662" spans="1:3" x14ac:dyDescent="0.2">
      <c r="A662" s="2"/>
      <c r="B662" s="3"/>
      <c r="C662" s="2"/>
    </row>
    <row r="663" spans="1:3" x14ac:dyDescent="0.2">
      <c r="A663" s="2"/>
      <c r="B663" s="3"/>
      <c r="C663" s="2"/>
    </row>
    <row r="664" spans="1:3" x14ac:dyDescent="0.2">
      <c r="A664" s="2"/>
      <c r="B664" s="3"/>
      <c r="C664" s="2"/>
    </row>
    <row r="665" spans="1:3" x14ac:dyDescent="0.2">
      <c r="A665" s="2"/>
      <c r="B665" s="3"/>
      <c r="C665" s="2"/>
    </row>
    <row r="666" spans="1:3" x14ac:dyDescent="0.2">
      <c r="A666" s="2"/>
      <c r="B666" s="3"/>
      <c r="C666" s="2"/>
    </row>
    <row r="667" spans="1:3" x14ac:dyDescent="0.2">
      <c r="A667" s="2"/>
      <c r="B667" s="3"/>
      <c r="C667" s="2"/>
    </row>
    <row r="668" spans="1:3" x14ac:dyDescent="0.2">
      <c r="A668" s="2"/>
      <c r="B668" s="3"/>
      <c r="C668" s="2"/>
    </row>
    <row r="669" spans="1:3" x14ac:dyDescent="0.2">
      <c r="A669" s="2"/>
      <c r="B669" s="3"/>
      <c r="C669" s="2"/>
    </row>
    <row r="670" spans="1:3" x14ac:dyDescent="0.2">
      <c r="A670" s="2"/>
      <c r="B670" s="3"/>
      <c r="C670" s="2"/>
    </row>
    <row r="671" spans="1:3" x14ac:dyDescent="0.2">
      <c r="A671" s="2"/>
      <c r="B671" s="3"/>
      <c r="C671" s="2"/>
    </row>
    <row r="672" spans="1:3" x14ac:dyDescent="0.2">
      <c r="A672" s="2"/>
      <c r="B672" s="3"/>
      <c r="C672" s="2"/>
    </row>
    <row r="673" spans="1:3" x14ac:dyDescent="0.2">
      <c r="A673" s="2"/>
      <c r="B673" s="3"/>
      <c r="C673" s="2"/>
    </row>
    <row r="674" spans="1:3" x14ac:dyDescent="0.2">
      <c r="A674" s="2"/>
      <c r="B674" s="3"/>
      <c r="C674" s="2"/>
    </row>
    <row r="675" spans="1:3" x14ac:dyDescent="0.2">
      <c r="A675" s="2"/>
      <c r="B675" s="3"/>
      <c r="C675" s="2"/>
    </row>
    <row r="676" spans="1:3" x14ac:dyDescent="0.2">
      <c r="A676" s="2"/>
      <c r="B676" s="3"/>
      <c r="C676" s="2"/>
    </row>
    <row r="677" spans="1:3" x14ac:dyDescent="0.2">
      <c r="A677" s="2"/>
      <c r="B677" s="3"/>
      <c r="C677" s="2"/>
    </row>
    <row r="678" spans="1:3" x14ac:dyDescent="0.2">
      <c r="A678" s="2"/>
      <c r="B678" s="3"/>
      <c r="C678" s="2"/>
    </row>
    <row r="679" spans="1:3" x14ac:dyDescent="0.2">
      <c r="A679" s="2"/>
      <c r="B679" s="3"/>
      <c r="C679" s="2"/>
    </row>
    <row r="680" spans="1:3" x14ac:dyDescent="0.2">
      <c r="A680" s="2"/>
      <c r="B680" s="3"/>
      <c r="C680" s="2"/>
    </row>
    <row r="681" spans="1:3" x14ac:dyDescent="0.2">
      <c r="A681" s="2"/>
      <c r="B681" s="3"/>
      <c r="C681" s="2"/>
    </row>
    <row r="682" spans="1:3" x14ac:dyDescent="0.2">
      <c r="A682" s="2"/>
      <c r="B682" s="3"/>
      <c r="C682" s="2"/>
    </row>
    <row r="683" spans="1:3" x14ac:dyDescent="0.2">
      <c r="A683" s="2"/>
      <c r="B683" s="3"/>
      <c r="C683" s="2"/>
    </row>
    <row r="684" spans="1:3" x14ac:dyDescent="0.2">
      <c r="A684" s="2"/>
      <c r="B684" s="3"/>
      <c r="C684" s="2"/>
    </row>
    <row r="685" spans="1:3" x14ac:dyDescent="0.2">
      <c r="A685" s="2"/>
      <c r="B685" s="3"/>
      <c r="C685" s="2"/>
    </row>
    <row r="686" spans="1:3" x14ac:dyDescent="0.2">
      <c r="A686" s="2"/>
      <c r="B686" s="3"/>
      <c r="C686" s="2"/>
    </row>
    <row r="687" spans="1:3" x14ac:dyDescent="0.2">
      <c r="A687" s="2"/>
      <c r="B687" s="3"/>
      <c r="C687" s="2"/>
    </row>
    <row r="688" spans="1:3" x14ac:dyDescent="0.2">
      <c r="A688" s="2"/>
      <c r="B688" s="3"/>
      <c r="C688" s="2"/>
    </row>
    <row r="689" spans="1:3" x14ac:dyDescent="0.2">
      <c r="A689" s="2"/>
      <c r="B689" s="3"/>
      <c r="C689" s="2"/>
    </row>
    <row r="690" spans="1:3" x14ac:dyDescent="0.2">
      <c r="A690" s="2"/>
      <c r="B690" s="3"/>
      <c r="C690" s="2"/>
    </row>
    <row r="691" spans="1:3" x14ac:dyDescent="0.2">
      <c r="A691" s="2"/>
      <c r="B691" s="3"/>
      <c r="C691" s="2"/>
    </row>
    <row r="692" spans="1:3" x14ac:dyDescent="0.2">
      <c r="A692" s="2"/>
      <c r="B692" s="3"/>
      <c r="C692" s="2"/>
    </row>
    <row r="693" spans="1:3" x14ac:dyDescent="0.2">
      <c r="A693" s="2"/>
      <c r="B693" s="3"/>
      <c r="C693" s="2"/>
    </row>
    <row r="694" spans="1:3" x14ac:dyDescent="0.2">
      <c r="A694" s="2"/>
      <c r="B694" s="3"/>
      <c r="C694" s="2"/>
    </row>
    <row r="695" spans="1:3" x14ac:dyDescent="0.2">
      <c r="A695" s="2"/>
      <c r="B695" s="3"/>
      <c r="C695" s="2"/>
    </row>
    <row r="696" spans="1:3" x14ac:dyDescent="0.2">
      <c r="A696" s="2"/>
      <c r="B696" s="3"/>
      <c r="C696" s="2"/>
    </row>
    <row r="697" spans="1:3" x14ac:dyDescent="0.2">
      <c r="A697" s="2"/>
      <c r="B697" s="3"/>
      <c r="C697" s="2"/>
    </row>
    <row r="698" spans="1:3" x14ac:dyDescent="0.2">
      <c r="A698" s="2"/>
      <c r="B698" s="3"/>
      <c r="C698" s="2"/>
    </row>
    <row r="699" spans="1:3" x14ac:dyDescent="0.2">
      <c r="A699" s="2"/>
      <c r="B699" s="3"/>
      <c r="C699" s="2"/>
    </row>
    <row r="700" spans="1:3" x14ac:dyDescent="0.2">
      <c r="A700" s="2"/>
      <c r="B700" s="3"/>
      <c r="C700" s="2"/>
    </row>
    <row r="701" spans="1:3" x14ac:dyDescent="0.2">
      <c r="A701" s="2"/>
      <c r="B701" s="3"/>
      <c r="C701" s="2"/>
    </row>
    <row r="702" spans="1:3" x14ac:dyDescent="0.2">
      <c r="A702" s="2"/>
      <c r="B702" s="3"/>
      <c r="C702" s="2"/>
    </row>
    <row r="703" spans="1:3" x14ac:dyDescent="0.2">
      <c r="A703" s="2"/>
      <c r="B703" s="3"/>
      <c r="C703" s="2"/>
    </row>
    <row r="704" spans="1:3" x14ac:dyDescent="0.2">
      <c r="A704" s="2"/>
      <c r="B704" s="3"/>
      <c r="C704" s="2"/>
    </row>
    <row r="705" spans="1:3" x14ac:dyDescent="0.2">
      <c r="A705" s="2"/>
      <c r="B705" s="3"/>
      <c r="C705" s="2"/>
    </row>
    <row r="706" spans="1:3" x14ac:dyDescent="0.2">
      <c r="A706" s="2"/>
      <c r="B706" s="3"/>
      <c r="C706" s="2"/>
    </row>
    <row r="707" spans="1:3" x14ac:dyDescent="0.2">
      <c r="A707" s="2"/>
      <c r="B707" s="3"/>
      <c r="C707" s="2"/>
    </row>
    <row r="708" spans="1:3" x14ac:dyDescent="0.2">
      <c r="A708" s="2"/>
      <c r="B708" s="3"/>
      <c r="C708" s="2"/>
    </row>
    <row r="709" spans="1:3" x14ac:dyDescent="0.2">
      <c r="A709" s="2"/>
      <c r="B709" s="3"/>
      <c r="C709" s="2"/>
    </row>
    <row r="710" spans="1:3" x14ac:dyDescent="0.2">
      <c r="A710" s="2"/>
      <c r="B710" s="3"/>
      <c r="C710" s="2"/>
    </row>
    <row r="711" spans="1:3" x14ac:dyDescent="0.2">
      <c r="A711" s="2"/>
      <c r="B711" s="3"/>
      <c r="C711" s="2"/>
    </row>
    <row r="712" spans="1:3" x14ac:dyDescent="0.2">
      <c r="A712" s="2"/>
      <c r="B712" s="3"/>
      <c r="C712" s="2"/>
    </row>
    <row r="713" spans="1:3" x14ac:dyDescent="0.2">
      <c r="A713" s="2"/>
      <c r="B713" s="3"/>
      <c r="C713" s="2"/>
    </row>
    <row r="714" spans="1:3" x14ac:dyDescent="0.2">
      <c r="A714" s="2"/>
      <c r="B714" s="3"/>
      <c r="C714" s="2"/>
    </row>
    <row r="715" spans="1:3" x14ac:dyDescent="0.2">
      <c r="A715" s="2"/>
      <c r="B715" s="3"/>
      <c r="C715" s="2"/>
    </row>
    <row r="716" spans="1:3" x14ac:dyDescent="0.2">
      <c r="A716" s="2"/>
      <c r="B716" s="3"/>
      <c r="C716" s="2"/>
    </row>
    <row r="717" spans="1:3" x14ac:dyDescent="0.2">
      <c r="A717" s="2"/>
      <c r="B717" s="3"/>
      <c r="C717" s="2"/>
    </row>
    <row r="718" spans="1:3" x14ac:dyDescent="0.2">
      <c r="A718" s="2"/>
      <c r="B718" s="3"/>
      <c r="C718" s="2"/>
    </row>
    <row r="719" spans="1:3" x14ac:dyDescent="0.2">
      <c r="A719" s="2"/>
      <c r="B719" s="3"/>
      <c r="C719" s="2"/>
    </row>
    <row r="720" spans="1:3" x14ac:dyDescent="0.2">
      <c r="A720" s="2"/>
      <c r="B720" s="3"/>
      <c r="C720" s="2"/>
    </row>
    <row r="721" spans="1:3" x14ac:dyDescent="0.2">
      <c r="A721" s="2"/>
      <c r="B721" s="3"/>
      <c r="C721" s="2"/>
    </row>
    <row r="722" spans="1:3" x14ac:dyDescent="0.2">
      <c r="A722" s="2"/>
      <c r="B722" s="3"/>
      <c r="C722" s="2"/>
    </row>
    <row r="723" spans="1:3" x14ac:dyDescent="0.2">
      <c r="A723" s="2"/>
      <c r="B723" s="3"/>
      <c r="C723" s="2"/>
    </row>
    <row r="724" spans="1:3" x14ac:dyDescent="0.2">
      <c r="A724" s="2"/>
      <c r="B724" s="3"/>
      <c r="C724" s="2"/>
    </row>
    <row r="725" spans="1:3" x14ac:dyDescent="0.2">
      <c r="A725" s="2"/>
      <c r="B725" s="3"/>
      <c r="C725" s="2"/>
    </row>
    <row r="726" spans="1:3" x14ac:dyDescent="0.2">
      <c r="A726" s="2"/>
      <c r="B726" s="3"/>
      <c r="C726" s="2"/>
    </row>
    <row r="727" spans="1:3" x14ac:dyDescent="0.2">
      <c r="A727" s="2"/>
      <c r="B727" s="3"/>
      <c r="C727" s="2"/>
    </row>
    <row r="728" spans="1:3" x14ac:dyDescent="0.2">
      <c r="A728" s="2"/>
      <c r="B728" s="3"/>
      <c r="C728" s="2"/>
    </row>
    <row r="729" spans="1:3" x14ac:dyDescent="0.2">
      <c r="A729" s="2"/>
      <c r="B729" s="3"/>
      <c r="C729" s="2"/>
    </row>
    <row r="730" spans="1:3" x14ac:dyDescent="0.2">
      <c r="A730" s="2"/>
      <c r="B730" s="3"/>
      <c r="C730" s="2"/>
    </row>
    <row r="731" spans="1:3" x14ac:dyDescent="0.2">
      <c r="A731" s="2"/>
      <c r="B731" s="3"/>
      <c r="C731" s="2"/>
    </row>
    <row r="732" spans="1:3" x14ac:dyDescent="0.2">
      <c r="A732" s="2"/>
      <c r="B732" s="3"/>
      <c r="C732" s="2"/>
    </row>
    <row r="733" spans="1:3" x14ac:dyDescent="0.2">
      <c r="A733" s="2"/>
      <c r="B733" s="3"/>
      <c r="C733" s="2"/>
    </row>
    <row r="734" spans="1:3" x14ac:dyDescent="0.2">
      <c r="A734" s="2"/>
      <c r="B734" s="3"/>
      <c r="C734" s="2"/>
    </row>
    <row r="735" spans="1:3" x14ac:dyDescent="0.2">
      <c r="A735" s="2"/>
      <c r="B735" s="3"/>
      <c r="C735" s="2"/>
    </row>
    <row r="736" spans="1:3" x14ac:dyDescent="0.2">
      <c r="A736" s="2"/>
      <c r="B736" s="3"/>
      <c r="C736" s="2"/>
    </row>
    <row r="737" spans="1:3" x14ac:dyDescent="0.2">
      <c r="A737" s="2"/>
      <c r="B737" s="3"/>
      <c r="C737" s="2"/>
    </row>
    <row r="738" spans="1:3" x14ac:dyDescent="0.2">
      <c r="A738" s="2"/>
      <c r="B738" s="3"/>
      <c r="C738" s="2"/>
    </row>
    <row r="739" spans="1:3" x14ac:dyDescent="0.2">
      <c r="A739" s="2"/>
      <c r="B739" s="3"/>
      <c r="C739" s="2"/>
    </row>
    <row r="740" spans="1:3" x14ac:dyDescent="0.2">
      <c r="A740" s="2"/>
      <c r="B740" s="3"/>
      <c r="C740" s="2"/>
    </row>
    <row r="741" spans="1:3" x14ac:dyDescent="0.2">
      <c r="A741" s="2"/>
      <c r="B741" s="3"/>
      <c r="C741" s="2"/>
    </row>
    <row r="742" spans="1:3" x14ac:dyDescent="0.2">
      <c r="A742" s="2"/>
      <c r="B742" s="3"/>
      <c r="C742" s="2"/>
    </row>
    <row r="743" spans="1:3" x14ac:dyDescent="0.2">
      <c r="A743" s="2"/>
      <c r="B743" s="3"/>
      <c r="C743" s="2"/>
    </row>
    <row r="744" spans="1:3" x14ac:dyDescent="0.2">
      <c r="A744" s="2"/>
      <c r="B744" s="3"/>
      <c r="C744" s="2"/>
    </row>
    <row r="745" spans="1:3" x14ac:dyDescent="0.2">
      <c r="A745" s="2"/>
      <c r="B745" s="3"/>
      <c r="C745" s="2"/>
    </row>
    <row r="746" spans="1:3" x14ac:dyDescent="0.2">
      <c r="A746" s="2"/>
      <c r="B746" s="3"/>
      <c r="C746" s="2"/>
    </row>
    <row r="747" spans="1:3" x14ac:dyDescent="0.2">
      <c r="A747" s="2"/>
      <c r="B747" s="3"/>
      <c r="C747" s="2"/>
    </row>
    <row r="748" spans="1:3" x14ac:dyDescent="0.2">
      <c r="A748" s="2"/>
      <c r="B748" s="3"/>
      <c r="C748" s="2"/>
    </row>
    <row r="749" spans="1:3" x14ac:dyDescent="0.2">
      <c r="A749" s="2"/>
      <c r="B749" s="3"/>
      <c r="C749" s="2"/>
    </row>
    <row r="750" spans="1:3" x14ac:dyDescent="0.2">
      <c r="A750" s="2"/>
      <c r="B750" s="3"/>
      <c r="C750" s="2"/>
    </row>
    <row r="751" spans="1:3" x14ac:dyDescent="0.2">
      <c r="A751" s="2"/>
      <c r="B751" s="3"/>
      <c r="C751" s="2"/>
    </row>
    <row r="752" spans="1:3" x14ac:dyDescent="0.2">
      <c r="A752" s="2"/>
      <c r="B752" s="3"/>
      <c r="C752" s="2"/>
    </row>
    <row r="753" spans="1:3" x14ac:dyDescent="0.2">
      <c r="A753" s="2"/>
      <c r="B753" s="3"/>
      <c r="C753" s="2"/>
    </row>
    <row r="754" spans="1:3" x14ac:dyDescent="0.2">
      <c r="A754" s="2"/>
      <c r="B754" s="3"/>
      <c r="C754" s="2"/>
    </row>
    <row r="755" spans="1:3" x14ac:dyDescent="0.2">
      <c r="A755" s="2"/>
      <c r="B755" s="3"/>
      <c r="C755" s="2"/>
    </row>
    <row r="756" spans="1:3" x14ac:dyDescent="0.2">
      <c r="A756" s="2"/>
      <c r="B756" s="3"/>
      <c r="C756" s="2"/>
    </row>
    <row r="757" spans="1:3" x14ac:dyDescent="0.2">
      <c r="A757" s="2"/>
      <c r="B757" s="3"/>
      <c r="C757" s="2"/>
    </row>
    <row r="758" spans="1:3" x14ac:dyDescent="0.2">
      <c r="A758" s="2"/>
      <c r="B758" s="3"/>
      <c r="C758" s="2"/>
    </row>
    <row r="759" spans="1:3" x14ac:dyDescent="0.2">
      <c r="A759" s="2"/>
      <c r="B759" s="3"/>
      <c r="C759" s="2"/>
    </row>
    <row r="760" spans="1:3" x14ac:dyDescent="0.2">
      <c r="A760" s="2"/>
      <c r="B760" s="3"/>
      <c r="C760" s="2"/>
    </row>
    <row r="761" spans="1:3" x14ac:dyDescent="0.2">
      <c r="A761" s="2"/>
      <c r="B761" s="3"/>
      <c r="C761" s="2"/>
    </row>
    <row r="762" spans="1:3" x14ac:dyDescent="0.2">
      <c r="A762" s="2"/>
      <c r="B762" s="3"/>
      <c r="C762" s="2"/>
    </row>
    <row r="763" spans="1:3" x14ac:dyDescent="0.2">
      <c r="A763" s="2"/>
      <c r="B763" s="3"/>
      <c r="C763" s="2"/>
    </row>
    <row r="764" spans="1:3" x14ac:dyDescent="0.2">
      <c r="A764" s="2"/>
      <c r="B764" s="3"/>
      <c r="C764" s="2"/>
    </row>
    <row r="765" spans="1:3" x14ac:dyDescent="0.2">
      <c r="A765" s="2"/>
      <c r="B765" s="3"/>
      <c r="C765" s="2"/>
    </row>
    <row r="766" spans="1:3" x14ac:dyDescent="0.2">
      <c r="A766" s="2"/>
      <c r="B766" s="3"/>
      <c r="C766" s="2"/>
    </row>
    <row r="767" spans="1:3" x14ac:dyDescent="0.2">
      <c r="A767" s="2"/>
      <c r="B767" s="3"/>
      <c r="C767" s="2"/>
    </row>
    <row r="768" spans="1:3" x14ac:dyDescent="0.2">
      <c r="A768" s="2"/>
      <c r="B768" s="3"/>
      <c r="C768" s="2"/>
    </row>
    <row r="769" spans="1:3" x14ac:dyDescent="0.2">
      <c r="A769" s="2"/>
      <c r="B769" s="3"/>
      <c r="C769" s="2"/>
    </row>
    <row r="770" spans="1:3" x14ac:dyDescent="0.2">
      <c r="A770" s="2"/>
      <c r="B770" s="3"/>
      <c r="C770" s="2"/>
    </row>
    <row r="771" spans="1:3" x14ac:dyDescent="0.2">
      <c r="A771" s="2"/>
      <c r="B771" s="3"/>
      <c r="C771" s="2"/>
    </row>
    <row r="772" spans="1:3" x14ac:dyDescent="0.2">
      <c r="A772" s="2"/>
      <c r="B772" s="3"/>
      <c r="C772" s="2"/>
    </row>
    <row r="773" spans="1:3" x14ac:dyDescent="0.2">
      <c r="A773" s="2"/>
      <c r="B773" s="3"/>
      <c r="C773" s="2"/>
    </row>
    <row r="774" spans="1:3" x14ac:dyDescent="0.2">
      <c r="A774" s="2"/>
      <c r="B774" s="3"/>
      <c r="C774" s="2"/>
    </row>
    <row r="775" spans="1:3" x14ac:dyDescent="0.2">
      <c r="A775" s="2"/>
      <c r="B775" s="3"/>
      <c r="C775" s="2"/>
    </row>
    <row r="776" spans="1:3" x14ac:dyDescent="0.2">
      <c r="A776" s="2"/>
      <c r="B776" s="3"/>
      <c r="C776" s="2"/>
    </row>
    <row r="777" spans="1:3" x14ac:dyDescent="0.2">
      <c r="A777" s="2"/>
      <c r="B777" s="3"/>
      <c r="C777" s="2"/>
    </row>
    <row r="778" spans="1:3" x14ac:dyDescent="0.2">
      <c r="A778" s="2"/>
      <c r="B778" s="3"/>
      <c r="C778" s="2"/>
    </row>
    <row r="779" spans="1:3" x14ac:dyDescent="0.2">
      <c r="A779" s="2"/>
      <c r="B779" s="3"/>
      <c r="C779" s="2"/>
    </row>
    <row r="780" spans="1:3" x14ac:dyDescent="0.2">
      <c r="A780" s="2"/>
      <c r="B780" s="3"/>
      <c r="C780" s="2"/>
    </row>
    <row r="781" spans="1:3" x14ac:dyDescent="0.2">
      <c r="A781" s="2"/>
      <c r="B781" s="3"/>
      <c r="C781" s="2"/>
    </row>
    <row r="782" spans="1:3" x14ac:dyDescent="0.2">
      <c r="A782" s="2"/>
      <c r="B782" s="3"/>
      <c r="C782" s="2"/>
    </row>
    <row r="783" spans="1:3" x14ac:dyDescent="0.2">
      <c r="A783" s="2"/>
      <c r="B783" s="3"/>
      <c r="C783" s="2"/>
    </row>
    <row r="784" spans="1:3" x14ac:dyDescent="0.2">
      <c r="A784" s="2"/>
      <c r="B784" s="3"/>
      <c r="C784" s="2"/>
    </row>
    <row r="785" spans="1:3" x14ac:dyDescent="0.2">
      <c r="A785" s="2"/>
      <c r="B785" s="3"/>
      <c r="C785" s="2"/>
    </row>
    <row r="786" spans="1:3" x14ac:dyDescent="0.2">
      <c r="A786" s="2"/>
      <c r="B786" s="3"/>
      <c r="C786" s="2"/>
    </row>
    <row r="787" spans="1:3" x14ac:dyDescent="0.2">
      <c r="A787" s="2"/>
      <c r="B787" s="3"/>
      <c r="C787" s="2"/>
    </row>
    <row r="788" spans="1:3" x14ac:dyDescent="0.2">
      <c r="A788" s="2"/>
      <c r="B788" s="3"/>
      <c r="C788" s="2"/>
    </row>
    <row r="789" spans="1:3" x14ac:dyDescent="0.2">
      <c r="A789" s="2"/>
      <c r="B789" s="3"/>
      <c r="C789" s="2"/>
    </row>
    <row r="790" spans="1:3" x14ac:dyDescent="0.2">
      <c r="A790" s="2"/>
      <c r="B790" s="3"/>
      <c r="C790" s="2"/>
    </row>
    <row r="791" spans="1:3" x14ac:dyDescent="0.2">
      <c r="A791" s="2"/>
      <c r="B791" s="3"/>
      <c r="C791" s="2"/>
    </row>
    <row r="792" spans="1:3" x14ac:dyDescent="0.2">
      <c r="A792" s="2"/>
      <c r="B792" s="3"/>
      <c r="C792" s="2"/>
    </row>
    <row r="793" spans="1:3" x14ac:dyDescent="0.2">
      <c r="A793" s="2"/>
      <c r="B793" s="3"/>
      <c r="C793" s="2"/>
    </row>
    <row r="794" spans="1:3" x14ac:dyDescent="0.2">
      <c r="A794" s="2"/>
      <c r="B794" s="3"/>
      <c r="C794" s="2"/>
    </row>
    <row r="795" spans="1:3" x14ac:dyDescent="0.2">
      <c r="A795" s="2"/>
      <c r="B795" s="3"/>
      <c r="C795" s="2"/>
    </row>
    <row r="796" spans="1:3" x14ac:dyDescent="0.2">
      <c r="A796" s="2"/>
      <c r="B796" s="3"/>
      <c r="C796" s="2"/>
    </row>
    <row r="797" spans="1:3" x14ac:dyDescent="0.2">
      <c r="A797" s="2"/>
      <c r="B797" s="3"/>
      <c r="C797" s="2"/>
    </row>
    <row r="798" spans="1:3" x14ac:dyDescent="0.2">
      <c r="A798" s="2"/>
      <c r="B798" s="3"/>
      <c r="C798" s="2"/>
    </row>
    <row r="799" spans="1:3" x14ac:dyDescent="0.2">
      <c r="A799" s="2"/>
      <c r="B799" s="3"/>
      <c r="C799" s="2"/>
    </row>
    <row r="800" spans="1:3" x14ac:dyDescent="0.2">
      <c r="A800" s="2"/>
      <c r="B800" s="3"/>
      <c r="C800" s="2"/>
    </row>
    <row r="801" spans="1:3" x14ac:dyDescent="0.2">
      <c r="A801" s="2"/>
      <c r="B801" s="3"/>
      <c r="C801" s="2"/>
    </row>
    <row r="802" spans="1:3" x14ac:dyDescent="0.2">
      <c r="A802" s="2"/>
      <c r="B802" s="3"/>
      <c r="C802" s="2"/>
    </row>
    <row r="803" spans="1:3" x14ac:dyDescent="0.2">
      <c r="A803" s="2"/>
      <c r="B803" s="3"/>
      <c r="C803" s="2"/>
    </row>
    <row r="804" spans="1:3" x14ac:dyDescent="0.2">
      <c r="A804" s="2"/>
      <c r="B804" s="3"/>
      <c r="C804" s="2"/>
    </row>
    <row r="805" spans="1:3" x14ac:dyDescent="0.2">
      <c r="A805" s="2"/>
      <c r="B805" s="3"/>
      <c r="C805" s="2"/>
    </row>
    <row r="806" spans="1:3" x14ac:dyDescent="0.2">
      <c r="A806" s="2"/>
      <c r="B806" s="3"/>
      <c r="C806" s="2"/>
    </row>
    <row r="807" spans="1:3" x14ac:dyDescent="0.2">
      <c r="A807" s="2"/>
      <c r="B807" s="3"/>
      <c r="C807" s="2"/>
    </row>
    <row r="808" spans="1:3" x14ac:dyDescent="0.2">
      <c r="A808" s="2"/>
      <c r="B808" s="3"/>
      <c r="C808" s="2"/>
    </row>
    <row r="809" spans="1:3" x14ac:dyDescent="0.2">
      <c r="A809" s="2"/>
      <c r="B809" s="3"/>
      <c r="C809" s="2"/>
    </row>
    <row r="810" spans="1:3" x14ac:dyDescent="0.2">
      <c r="A810" s="2"/>
      <c r="B810" s="3"/>
      <c r="C810" s="2"/>
    </row>
    <row r="811" spans="1:3" x14ac:dyDescent="0.2">
      <c r="A811" s="2"/>
      <c r="B811" s="3"/>
      <c r="C811" s="2"/>
    </row>
    <row r="812" spans="1:3" x14ac:dyDescent="0.2">
      <c r="A812" s="2"/>
      <c r="B812" s="3"/>
      <c r="C812" s="2"/>
    </row>
    <row r="813" spans="1:3" x14ac:dyDescent="0.2">
      <c r="A813" s="2"/>
      <c r="B813" s="3"/>
      <c r="C813" s="2"/>
    </row>
    <row r="814" spans="1:3" x14ac:dyDescent="0.2">
      <c r="A814" s="2"/>
      <c r="B814" s="3"/>
      <c r="C814" s="2"/>
    </row>
    <row r="815" spans="1:3" x14ac:dyDescent="0.2">
      <c r="A815" s="2"/>
      <c r="B815" s="3"/>
      <c r="C815" s="2"/>
    </row>
    <row r="816" spans="1:3" x14ac:dyDescent="0.2">
      <c r="A816" s="2"/>
      <c r="B816" s="3"/>
      <c r="C816" s="2"/>
    </row>
    <row r="817" spans="1:3" x14ac:dyDescent="0.2">
      <c r="A817" s="2"/>
      <c r="B817" s="3"/>
      <c r="C817" s="2"/>
    </row>
    <row r="818" spans="1:3" x14ac:dyDescent="0.2">
      <c r="A818" s="2"/>
      <c r="B818" s="3"/>
      <c r="C818" s="2"/>
    </row>
    <row r="819" spans="1:3" x14ac:dyDescent="0.2">
      <c r="A819" s="2"/>
      <c r="B819" s="3"/>
      <c r="C819" s="2"/>
    </row>
    <row r="820" spans="1:3" x14ac:dyDescent="0.2">
      <c r="A820" s="2"/>
      <c r="B820" s="3"/>
      <c r="C820" s="2"/>
    </row>
    <row r="821" spans="1:3" x14ac:dyDescent="0.2">
      <c r="A821" s="2"/>
      <c r="B821" s="3"/>
      <c r="C821" s="2"/>
    </row>
    <row r="822" spans="1:3" x14ac:dyDescent="0.2">
      <c r="A822" s="2"/>
      <c r="B822" s="3"/>
      <c r="C822" s="2"/>
    </row>
    <row r="823" spans="1:3" x14ac:dyDescent="0.2">
      <c r="A823" s="2"/>
      <c r="B823" s="3"/>
      <c r="C823" s="2"/>
    </row>
    <row r="824" spans="1:3" x14ac:dyDescent="0.2">
      <c r="A824" s="2"/>
      <c r="B824" s="3"/>
      <c r="C824" s="2"/>
    </row>
    <row r="825" spans="1:3" x14ac:dyDescent="0.2">
      <c r="A825" s="2"/>
      <c r="B825" s="3"/>
      <c r="C825" s="2"/>
    </row>
    <row r="826" spans="1:3" x14ac:dyDescent="0.2">
      <c r="A826" s="2"/>
      <c r="B826" s="3"/>
      <c r="C826" s="2"/>
    </row>
    <row r="827" spans="1:3" x14ac:dyDescent="0.2">
      <c r="A827" s="2"/>
      <c r="B827" s="3"/>
      <c r="C827" s="2"/>
    </row>
    <row r="828" spans="1:3" x14ac:dyDescent="0.2">
      <c r="A828" s="2"/>
      <c r="B828" s="3"/>
      <c r="C828" s="2"/>
    </row>
    <row r="829" spans="1:3" x14ac:dyDescent="0.2">
      <c r="A829" s="2"/>
      <c r="B829" s="3"/>
      <c r="C829" s="2"/>
    </row>
    <row r="830" spans="1:3" x14ac:dyDescent="0.2">
      <c r="A830" s="2"/>
      <c r="B830" s="3"/>
      <c r="C830" s="2"/>
    </row>
    <row r="831" spans="1:3" x14ac:dyDescent="0.2">
      <c r="A831" s="2"/>
      <c r="B831" s="3"/>
      <c r="C831" s="2"/>
    </row>
    <row r="832" spans="1:3" x14ac:dyDescent="0.2">
      <c r="A832" s="2"/>
      <c r="B832" s="3"/>
      <c r="C832" s="2"/>
    </row>
    <row r="833" spans="1:3" x14ac:dyDescent="0.2">
      <c r="A833" s="2"/>
      <c r="B833" s="3"/>
      <c r="C833" s="2"/>
    </row>
    <row r="834" spans="1:3" x14ac:dyDescent="0.2">
      <c r="A834" s="2"/>
      <c r="B834" s="3"/>
      <c r="C834" s="2"/>
    </row>
    <row r="835" spans="1:3" x14ac:dyDescent="0.2">
      <c r="A835" s="2"/>
      <c r="B835" s="3"/>
      <c r="C835" s="2"/>
    </row>
    <row r="836" spans="1:3" x14ac:dyDescent="0.2">
      <c r="A836" s="2"/>
      <c r="B836" s="3"/>
      <c r="C836" s="2"/>
    </row>
    <row r="837" spans="1:3" x14ac:dyDescent="0.2">
      <c r="A837" s="2"/>
      <c r="B837" s="3"/>
      <c r="C837" s="2"/>
    </row>
    <row r="838" spans="1:3" x14ac:dyDescent="0.2">
      <c r="A838" s="2"/>
      <c r="B838" s="3"/>
      <c r="C838" s="2"/>
    </row>
    <row r="839" spans="1:3" x14ac:dyDescent="0.2">
      <c r="A839" s="2"/>
      <c r="B839" s="3"/>
      <c r="C839" s="2"/>
    </row>
    <row r="840" spans="1:3" x14ac:dyDescent="0.2">
      <c r="A840" s="2"/>
      <c r="B840" s="3"/>
      <c r="C840" s="2"/>
    </row>
    <row r="841" spans="1:3" x14ac:dyDescent="0.2">
      <c r="A841" s="2"/>
      <c r="B841" s="3"/>
      <c r="C841" s="2"/>
    </row>
    <row r="842" spans="1:3" x14ac:dyDescent="0.2">
      <c r="A842" s="2"/>
      <c r="B842" s="3"/>
      <c r="C842" s="2"/>
    </row>
    <row r="843" spans="1:3" x14ac:dyDescent="0.2">
      <c r="A843" s="2"/>
      <c r="B843" s="3"/>
      <c r="C843" s="2"/>
    </row>
    <row r="844" spans="1:3" x14ac:dyDescent="0.2">
      <c r="A844" s="2"/>
      <c r="B844" s="3"/>
      <c r="C844" s="2"/>
    </row>
    <row r="845" spans="1:3" x14ac:dyDescent="0.2">
      <c r="A845" s="2"/>
      <c r="B845" s="3"/>
      <c r="C845" s="2"/>
    </row>
    <row r="846" spans="1:3" x14ac:dyDescent="0.2">
      <c r="A846" s="2"/>
      <c r="B846" s="3"/>
      <c r="C846" s="2"/>
    </row>
    <row r="847" spans="1:3" x14ac:dyDescent="0.2">
      <c r="A847" s="2"/>
      <c r="B847" s="3"/>
      <c r="C847" s="2"/>
    </row>
    <row r="848" spans="1:3" x14ac:dyDescent="0.2">
      <c r="A848" s="2"/>
      <c r="B848" s="3"/>
      <c r="C848" s="2"/>
    </row>
    <row r="849" spans="1:3" x14ac:dyDescent="0.2">
      <c r="A849" s="2"/>
      <c r="B849" s="3"/>
      <c r="C849" s="2"/>
    </row>
    <row r="850" spans="1:3" x14ac:dyDescent="0.2">
      <c r="A850" s="2"/>
      <c r="B850" s="3"/>
      <c r="C850" s="2"/>
    </row>
    <row r="851" spans="1:3" x14ac:dyDescent="0.2">
      <c r="A851" s="2"/>
      <c r="B851" s="3"/>
      <c r="C851" s="2"/>
    </row>
    <row r="852" spans="1:3" x14ac:dyDescent="0.2">
      <c r="A852" s="2"/>
      <c r="B852" s="3"/>
      <c r="C852" s="2"/>
    </row>
    <row r="853" spans="1:3" x14ac:dyDescent="0.2">
      <c r="A853" s="2"/>
      <c r="B853" s="3"/>
      <c r="C853" s="2"/>
    </row>
    <row r="854" spans="1:3" x14ac:dyDescent="0.2">
      <c r="A854" s="2"/>
      <c r="B854" s="3"/>
      <c r="C854" s="2"/>
    </row>
    <row r="855" spans="1:3" x14ac:dyDescent="0.2">
      <c r="A855" s="2"/>
      <c r="B855" s="3"/>
      <c r="C855" s="2"/>
    </row>
    <row r="856" spans="1:3" x14ac:dyDescent="0.2">
      <c r="A856" s="2"/>
      <c r="B856" s="3"/>
      <c r="C856" s="2"/>
    </row>
    <row r="857" spans="1:3" x14ac:dyDescent="0.2">
      <c r="A857" s="2"/>
      <c r="B857" s="3"/>
      <c r="C857" s="2"/>
    </row>
    <row r="858" spans="1:3" x14ac:dyDescent="0.2">
      <c r="A858" s="2"/>
      <c r="B858" s="3"/>
      <c r="C858" s="2"/>
    </row>
    <row r="859" spans="1:3" x14ac:dyDescent="0.2">
      <c r="A859" s="2"/>
      <c r="B859" s="3"/>
      <c r="C859" s="2"/>
    </row>
    <row r="860" spans="1:3" x14ac:dyDescent="0.2">
      <c r="A860" s="2"/>
      <c r="B860" s="3"/>
      <c r="C860" s="2"/>
    </row>
    <row r="861" spans="1:3" x14ac:dyDescent="0.2">
      <c r="A861" s="2"/>
      <c r="B861" s="3"/>
      <c r="C861" s="2"/>
    </row>
    <row r="862" spans="1:3" x14ac:dyDescent="0.2">
      <c r="A862" s="2"/>
      <c r="B862" s="3"/>
      <c r="C862" s="2"/>
    </row>
    <row r="863" spans="1:3" x14ac:dyDescent="0.2">
      <c r="A863" s="2"/>
      <c r="B863" s="3"/>
      <c r="C863" s="2"/>
    </row>
    <row r="864" spans="1:3" x14ac:dyDescent="0.2">
      <c r="A864" s="2"/>
      <c r="B864" s="3"/>
      <c r="C864" s="2"/>
    </row>
    <row r="865" spans="1:3" x14ac:dyDescent="0.2">
      <c r="A865" s="2"/>
      <c r="B865" s="3"/>
      <c r="C865" s="2"/>
    </row>
    <row r="866" spans="1:3" x14ac:dyDescent="0.2">
      <c r="A866" s="2"/>
      <c r="B866" s="3"/>
      <c r="C866" s="2"/>
    </row>
    <row r="867" spans="1:3" x14ac:dyDescent="0.2">
      <c r="A867" s="2"/>
      <c r="B867" s="3"/>
      <c r="C867" s="2"/>
    </row>
    <row r="868" spans="1:3" x14ac:dyDescent="0.2">
      <c r="A868" s="2"/>
      <c r="B868" s="3"/>
      <c r="C868" s="2"/>
    </row>
    <row r="869" spans="1:3" x14ac:dyDescent="0.2">
      <c r="A869" s="2"/>
      <c r="B869" s="3"/>
      <c r="C869" s="2"/>
    </row>
    <row r="870" spans="1:3" x14ac:dyDescent="0.2">
      <c r="A870" s="2"/>
      <c r="B870" s="3"/>
      <c r="C870" s="2"/>
    </row>
    <row r="871" spans="1:3" x14ac:dyDescent="0.2">
      <c r="A871" s="2"/>
      <c r="B871" s="3"/>
      <c r="C871" s="2"/>
    </row>
    <row r="872" spans="1:3" x14ac:dyDescent="0.2">
      <c r="A872" s="2"/>
      <c r="B872" s="3"/>
      <c r="C872" s="2"/>
    </row>
    <row r="873" spans="1:3" x14ac:dyDescent="0.2">
      <c r="A873" s="2"/>
      <c r="B873" s="3"/>
      <c r="C873" s="2"/>
    </row>
    <row r="874" spans="1:3" x14ac:dyDescent="0.2">
      <c r="A874" s="2"/>
      <c r="B874" s="3"/>
      <c r="C874" s="2"/>
    </row>
    <row r="875" spans="1:3" x14ac:dyDescent="0.2">
      <c r="A875" s="2"/>
      <c r="B875" s="3"/>
      <c r="C875" s="2"/>
    </row>
    <row r="876" spans="1:3" x14ac:dyDescent="0.2">
      <c r="A876" s="2"/>
      <c r="B876" s="3"/>
      <c r="C876" s="2"/>
    </row>
    <row r="877" spans="1:3" x14ac:dyDescent="0.2">
      <c r="A877" s="2"/>
      <c r="B877" s="3"/>
      <c r="C877" s="2"/>
    </row>
    <row r="878" spans="1:3" x14ac:dyDescent="0.2">
      <c r="A878" s="2"/>
      <c r="B878" s="3"/>
      <c r="C878" s="2"/>
    </row>
    <row r="879" spans="1:3" x14ac:dyDescent="0.2">
      <c r="A879" s="2"/>
      <c r="B879" s="3"/>
      <c r="C879" s="2"/>
    </row>
    <row r="880" spans="1:3" x14ac:dyDescent="0.2">
      <c r="A880" s="2"/>
      <c r="B880" s="3"/>
      <c r="C880" s="2"/>
    </row>
    <row r="881" spans="1:3" x14ac:dyDescent="0.2">
      <c r="A881" s="2"/>
      <c r="B881" s="3"/>
      <c r="C881" s="2"/>
    </row>
    <row r="882" spans="1:3" x14ac:dyDescent="0.2">
      <c r="A882" s="2"/>
      <c r="B882" s="3"/>
      <c r="C882" s="2"/>
    </row>
    <row r="883" spans="1:3" x14ac:dyDescent="0.2">
      <c r="A883" s="2"/>
      <c r="B883" s="3"/>
      <c r="C883" s="2"/>
    </row>
    <row r="884" spans="1:3" x14ac:dyDescent="0.2">
      <c r="A884" s="2"/>
      <c r="B884" s="3"/>
      <c r="C884" s="2"/>
    </row>
    <row r="885" spans="1:3" x14ac:dyDescent="0.2">
      <c r="A885" s="2"/>
      <c r="B885" s="3"/>
      <c r="C885" s="2"/>
    </row>
    <row r="886" spans="1:3" x14ac:dyDescent="0.2">
      <c r="A886" s="2"/>
      <c r="B886" s="3"/>
      <c r="C886" s="2"/>
    </row>
    <row r="887" spans="1:3" x14ac:dyDescent="0.2">
      <c r="A887" s="2"/>
      <c r="B887" s="3"/>
      <c r="C887" s="2"/>
    </row>
    <row r="888" spans="1:3" x14ac:dyDescent="0.2">
      <c r="A888" s="2"/>
      <c r="B888" s="3"/>
      <c r="C888" s="2"/>
    </row>
    <row r="889" spans="1:3" x14ac:dyDescent="0.2">
      <c r="A889" s="2"/>
      <c r="B889" s="3"/>
      <c r="C889" s="2"/>
    </row>
    <row r="890" spans="1:3" x14ac:dyDescent="0.2">
      <c r="A890" s="2"/>
      <c r="B890" s="3"/>
      <c r="C890" s="2"/>
    </row>
    <row r="891" spans="1:3" x14ac:dyDescent="0.2">
      <c r="A891" s="2"/>
      <c r="B891" s="3"/>
      <c r="C891" s="2"/>
    </row>
    <row r="892" spans="1:3" x14ac:dyDescent="0.2">
      <c r="A892" s="2"/>
      <c r="B892" s="3"/>
      <c r="C892" s="2"/>
    </row>
    <row r="893" spans="1:3" x14ac:dyDescent="0.2">
      <c r="A893" s="2"/>
      <c r="B893" s="3"/>
      <c r="C893" s="2"/>
    </row>
    <row r="894" spans="1:3" x14ac:dyDescent="0.2">
      <c r="A894" s="2"/>
      <c r="B894" s="3"/>
      <c r="C894" s="2"/>
    </row>
    <row r="895" spans="1:3" x14ac:dyDescent="0.2">
      <c r="A895" s="2"/>
      <c r="B895" s="3"/>
      <c r="C895" s="2"/>
    </row>
    <row r="896" spans="1:3" x14ac:dyDescent="0.2">
      <c r="A896" s="2"/>
      <c r="B896" s="3"/>
      <c r="C896" s="2"/>
    </row>
    <row r="897" spans="1:3" x14ac:dyDescent="0.2">
      <c r="A897" s="2"/>
      <c r="B897" s="3"/>
      <c r="C897" s="2"/>
    </row>
    <row r="898" spans="1:3" x14ac:dyDescent="0.2">
      <c r="A898" s="2"/>
      <c r="B898" s="3"/>
      <c r="C898" s="2"/>
    </row>
    <row r="899" spans="1:3" x14ac:dyDescent="0.2">
      <c r="A899" s="2"/>
      <c r="B899" s="3"/>
      <c r="C899" s="2"/>
    </row>
    <row r="900" spans="1:3" x14ac:dyDescent="0.2">
      <c r="A900" s="2"/>
      <c r="B900" s="3"/>
      <c r="C900" s="2"/>
    </row>
    <row r="901" spans="1:3" x14ac:dyDescent="0.2">
      <c r="A901" s="2"/>
      <c r="B901" s="3"/>
      <c r="C901" s="2"/>
    </row>
    <row r="902" spans="1:3" x14ac:dyDescent="0.2">
      <c r="A902" s="2"/>
      <c r="B902" s="3"/>
      <c r="C902" s="2"/>
    </row>
    <row r="903" spans="1:3" x14ac:dyDescent="0.2">
      <c r="A903" s="2"/>
      <c r="B903" s="3"/>
      <c r="C903" s="2"/>
    </row>
    <row r="904" spans="1:3" x14ac:dyDescent="0.2">
      <c r="A904" s="2"/>
      <c r="B904" s="3"/>
      <c r="C904" s="2"/>
    </row>
    <row r="905" spans="1:3" x14ac:dyDescent="0.2">
      <c r="A905" s="2"/>
      <c r="B905" s="3"/>
      <c r="C905" s="2"/>
    </row>
    <row r="906" spans="1:3" x14ac:dyDescent="0.2">
      <c r="A906" s="2"/>
      <c r="B906" s="3"/>
      <c r="C906" s="2"/>
    </row>
    <row r="907" spans="1:3" x14ac:dyDescent="0.2">
      <c r="A907" s="2"/>
      <c r="B907" s="3"/>
      <c r="C907" s="2"/>
    </row>
    <row r="908" spans="1:3" x14ac:dyDescent="0.2">
      <c r="A908" s="2"/>
      <c r="B908" s="3"/>
      <c r="C908" s="2"/>
    </row>
    <row r="909" spans="1:3" x14ac:dyDescent="0.2">
      <c r="A909" s="2"/>
      <c r="B909" s="3"/>
      <c r="C909" s="2"/>
    </row>
    <row r="910" spans="1:3" x14ac:dyDescent="0.2">
      <c r="A910" s="2"/>
      <c r="B910" s="3"/>
      <c r="C910" s="2"/>
    </row>
    <row r="911" spans="1:3" x14ac:dyDescent="0.2">
      <c r="A911" s="2"/>
      <c r="B911" s="3"/>
      <c r="C911" s="2"/>
    </row>
    <row r="912" spans="1:3" x14ac:dyDescent="0.2">
      <c r="A912" s="2"/>
      <c r="B912" s="3"/>
      <c r="C912" s="2"/>
    </row>
    <row r="913" spans="1:3" x14ac:dyDescent="0.2">
      <c r="A913" s="2"/>
      <c r="B913" s="3"/>
      <c r="C913" s="2"/>
    </row>
    <row r="914" spans="1:3" x14ac:dyDescent="0.2">
      <c r="A914" s="2"/>
      <c r="B914" s="3"/>
      <c r="C914" s="2"/>
    </row>
    <row r="915" spans="1:3" x14ac:dyDescent="0.2">
      <c r="A915" s="2"/>
      <c r="B915" s="3"/>
      <c r="C915" s="2"/>
    </row>
    <row r="916" spans="1:3" x14ac:dyDescent="0.2">
      <c r="A916" s="2"/>
      <c r="B916" s="3"/>
      <c r="C916" s="2"/>
    </row>
    <row r="917" spans="1:3" x14ac:dyDescent="0.2">
      <c r="A917" s="2"/>
      <c r="B917" s="3"/>
      <c r="C917" s="2"/>
    </row>
    <row r="918" spans="1:3" x14ac:dyDescent="0.2">
      <c r="A918" s="2"/>
      <c r="B918" s="3"/>
      <c r="C918" s="2"/>
    </row>
    <row r="919" spans="1:3" x14ac:dyDescent="0.2">
      <c r="A919" s="2"/>
      <c r="B919" s="3"/>
      <c r="C919" s="2"/>
    </row>
    <row r="920" spans="1:3" x14ac:dyDescent="0.2">
      <c r="A920" s="2"/>
      <c r="B920" s="3"/>
      <c r="C920" s="2"/>
    </row>
    <row r="921" spans="1:3" x14ac:dyDescent="0.2">
      <c r="A921" s="2"/>
      <c r="B921" s="3"/>
      <c r="C921" s="2"/>
    </row>
    <row r="922" spans="1:3" x14ac:dyDescent="0.2">
      <c r="A922" s="2"/>
      <c r="B922" s="3"/>
      <c r="C922" s="2"/>
    </row>
    <row r="923" spans="1:3" x14ac:dyDescent="0.2">
      <c r="A923" s="2"/>
      <c r="B923" s="3"/>
      <c r="C923" s="2"/>
    </row>
    <row r="924" spans="1:3" x14ac:dyDescent="0.2">
      <c r="A924" s="2"/>
      <c r="B924" s="3"/>
      <c r="C924" s="2"/>
    </row>
    <row r="925" spans="1:3" x14ac:dyDescent="0.2">
      <c r="A925" s="2"/>
      <c r="B925" s="3"/>
      <c r="C925" s="2"/>
    </row>
    <row r="926" spans="1:3" x14ac:dyDescent="0.2">
      <c r="A926" s="2"/>
      <c r="B926" s="3"/>
      <c r="C926" s="2"/>
    </row>
    <row r="927" spans="1:3" x14ac:dyDescent="0.2">
      <c r="A927" s="2"/>
      <c r="B927" s="3"/>
      <c r="C927" s="2"/>
    </row>
    <row r="928" spans="1:3" x14ac:dyDescent="0.2">
      <c r="A928" s="2"/>
      <c r="B928" s="3"/>
      <c r="C928" s="2"/>
    </row>
    <row r="929" spans="1:3" x14ac:dyDescent="0.2">
      <c r="A929" s="2"/>
      <c r="B929" s="3"/>
      <c r="C929" s="2"/>
    </row>
    <row r="930" spans="1:3" x14ac:dyDescent="0.2">
      <c r="A930" s="2"/>
      <c r="B930" s="3"/>
      <c r="C930" s="2"/>
    </row>
    <row r="931" spans="1:3" x14ac:dyDescent="0.2">
      <c r="A931" s="2"/>
      <c r="B931" s="3"/>
      <c r="C931" s="2"/>
    </row>
    <row r="932" spans="1:3" x14ac:dyDescent="0.2">
      <c r="A932" s="2"/>
      <c r="B932" s="3"/>
      <c r="C932" s="2"/>
    </row>
    <row r="933" spans="1:3" x14ac:dyDescent="0.2">
      <c r="A933" s="2"/>
      <c r="B933" s="3"/>
      <c r="C933" s="2"/>
    </row>
    <row r="934" spans="1:3" x14ac:dyDescent="0.2">
      <c r="A934" s="2"/>
      <c r="B934" s="3"/>
      <c r="C934" s="2"/>
    </row>
    <row r="935" spans="1:3" x14ac:dyDescent="0.2">
      <c r="A935" s="2"/>
      <c r="B935" s="3"/>
      <c r="C935" s="2"/>
    </row>
    <row r="936" spans="1:3" x14ac:dyDescent="0.2">
      <c r="A936" s="2"/>
      <c r="B936" s="3"/>
      <c r="C936" s="2"/>
    </row>
    <row r="937" spans="1:3" x14ac:dyDescent="0.2">
      <c r="A937" s="2"/>
      <c r="B937" s="3"/>
      <c r="C937" s="2"/>
    </row>
    <row r="938" spans="1:3" x14ac:dyDescent="0.2">
      <c r="A938" s="2"/>
      <c r="B938" s="3"/>
      <c r="C938" s="2"/>
    </row>
    <row r="939" spans="1:3" x14ac:dyDescent="0.2">
      <c r="A939" s="2"/>
      <c r="B939" s="3"/>
      <c r="C939" s="2"/>
    </row>
    <row r="940" spans="1:3" x14ac:dyDescent="0.2">
      <c r="A940" s="2"/>
      <c r="B940" s="3"/>
      <c r="C940" s="2"/>
    </row>
    <row r="941" spans="1:3" x14ac:dyDescent="0.2">
      <c r="A941" s="2"/>
      <c r="B941" s="3"/>
      <c r="C941" s="2"/>
    </row>
    <row r="942" spans="1:3" x14ac:dyDescent="0.2">
      <c r="A942" s="2"/>
      <c r="B942" s="3"/>
      <c r="C942" s="2"/>
    </row>
    <row r="943" spans="1:3" x14ac:dyDescent="0.2">
      <c r="A943" s="2"/>
      <c r="B943" s="3"/>
      <c r="C943" s="2"/>
    </row>
    <row r="944" spans="1:3" x14ac:dyDescent="0.2">
      <c r="A944" s="2"/>
      <c r="B944" s="3"/>
      <c r="C944" s="2"/>
    </row>
    <row r="945" spans="1:3" x14ac:dyDescent="0.2">
      <c r="A945" s="2"/>
      <c r="B945" s="3"/>
      <c r="C945" s="2"/>
    </row>
    <row r="946" spans="1:3" x14ac:dyDescent="0.2">
      <c r="A946" s="2"/>
      <c r="B946" s="3"/>
      <c r="C946" s="2"/>
    </row>
    <row r="947" spans="1:3" x14ac:dyDescent="0.2">
      <c r="A947" s="2"/>
      <c r="B947" s="3"/>
      <c r="C947" s="2"/>
    </row>
    <row r="948" spans="1:3" x14ac:dyDescent="0.2">
      <c r="A948" s="2"/>
      <c r="B948" s="3"/>
      <c r="C948" s="2"/>
    </row>
    <row r="949" spans="1:3" x14ac:dyDescent="0.2">
      <c r="A949" s="2"/>
      <c r="B949" s="3"/>
      <c r="C949" s="2"/>
    </row>
    <row r="950" spans="1:3" x14ac:dyDescent="0.2">
      <c r="A950" s="2"/>
      <c r="B950" s="3"/>
      <c r="C950" s="2"/>
    </row>
    <row r="951" spans="1:3" x14ac:dyDescent="0.2">
      <c r="A951" s="2"/>
      <c r="B951" s="3"/>
      <c r="C951" s="2"/>
    </row>
    <row r="952" spans="1:3" x14ac:dyDescent="0.2">
      <c r="A952" s="2"/>
      <c r="B952" s="3"/>
      <c r="C952" s="2"/>
    </row>
    <row r="953" spans="1:3" x14ac:dyDescent="0.2">
      <c r="A953" s="2"/>
      <c r="B953" s="3"/>
      <c r="C953" s="2"/>
    </row>
    <row r="954" spans="1:3" x14ac:dyDescent="0.2">
      <c r="A954" s="2"/>
      <c r="B954" s="3"/>
      <c r="C954" s="2"/>
    </row>
    <row r="955" spans="1:3" x14ac:dyDescent="0.2">
      <c r="A955" s="2"/>
      <c r="B955" s="3"/>
      <c r="C955" s="2"/>
    </row>
    <row r="956" spans="1:3" x14ac:dyDescent="0.2">
      <c r="A956" s="2"/>
      <c r="B956" s="3"/>
      <c r="C956" s="2"/>
    </row>
    <row r="957" spans="1:3" x14ac:dyDescent="0.2">
      <c r="A957" s="2"/>
      <c r="B957" s="3"/>
      <c r="C957" s="2"/>
    </row>
    <row r="958" spans="1:3" x14ac:dyDescent="0.2">
      <c r="A958" s="2"/>
      <c r="B958" s="3"/>
      <c r="C958" s="2"/>
    </row>
    <row r="959" spans="1:3" x14ac:dyDescent="0.2">
      <c r="A959" s="2"/>
      <c r="B959" s="3"/>
      <c r="C959" s="2"/>
    </row>
    <row r="960" spans="1:3" x14ac:dyDescent="0.2">
      <c r="A960" s="2"/>
      <c r="B960" s="3"/>
      <c r="C960" s="2"/>
    </row>
    <row r="961" spans="1:3" x14ac:dyDescent="0.2">
      <c r="A961" s="2"/>
      <c r="B961" s="3"/>
      <c r="C961" s="2"/>
    </row>
    <row r="962" spans="1:3" x14ac:dyDescent="0.2">
      <c r="A962" s="2"/>
      <c r="B962" s="3"/>
      <c r="C962" s="2"/>
    </row>
    <row r="963" spans="1:3" x14ac:dyDescent="0.2">
      <c r="A963" s="2"/>
      <c r="B963" s="3"/>
      <c r="C963" s="2"/>
    </row>
    <row r="964" spans="1:3" x14ac:dyDescent="0.2">
      <c r="A964" s="2"/>
      <c r="B964" s="3"/>
      <c r="C964" s="2"/>
    </row>
    <row r="965" spans="1:3" x14ac:dyDescent="0.2">
      <c r="A965" s="2"/>
      <c r="B965" s="3"/>
      <c r="C965" s="2"/>
    </row>
    <row r="966" spans="1:3" x14ac:dyDescent="0.2">
      <c r="A966" s="2"/>
      <c r="B966" s="3"/>
      <c r="C966" s="2"/>
    </row>
    <row r="967" spans="1:3" x14ac:dyDescent="0.2">
      <c r="A967" s="2"/>
      <c r="B967" s="3"/>
      <c r="C967" s="2"/>
    </row>
    <row r="968" spans="1:3" x14ac:dyDescent="0.2">
      <c r="A968" s="2"/>
      <c r="B968" s="3"/>
      <c r="C968" s="2"/>
    </row>
    <row r="969" spans="1:3" x14ac:dyDescent="0.2">
      <c r="A969" s="2"/>
      <c r="B969" s="3"/>
      <c r="C969" s="2"/>
    </row>
    <row r="970" spans="1:3" x14ac:dyDescent="0.2">
      <c r="A970" s="2"/>
      <c r="B970" s="3"/>
      <c r="C970" s="2"/>
    </row>
    <row r="971" spans="1:3" x14ac:dyDescent="0.2">
      <c r="A971" s="2"/>
      <c r="B971" s="3"/>
      <c r="C971" s="2"/>
    </row>
    <row r="972" spans="1:3" x14ac:dyDescent="0.2">
      <c r="A972" s="2"/>
      <c r="B972" s="3"/>
      <c r="C972" s="2"/>
    </row>
    <row r="973" spans="1:3" x14ac:dyDescent="0.2">
      <c r="A973" s="2"/>
      <c r="B973" s="3"/>
      <c r="C973" s="2"/>
    </row>
    <row r="974" spans="1:3" x14ac:dyDescent="0.2">
      <c r="A974" s="2"/>
      <c r="B974" s="3"/>
      <c r="C974" s="2"/>
    </row>
    <row r="975" spans="1:3" x14ac:dyDescent="0.2">
      <c r="A975" s="2"/>
      <c r="B975" s="3"/>
      <c r="C975" s="2"/>
    </row>
    <row r="976" spans="1:3" x14ac:dyDescent="0.2">
      <c r="A976" s="2"/>
      <c r="B976" s="3"/>
      <c r="C976" s="2"/>
    </row>
    <row r="977" spans="1:3" x14ac:dyDescent="0.2">
      <c r="A977" s="2"/>
      <c r="B977" s="3"/>
      <c r="C977" s="2"/>
    </row>
    <row r="978" spans="1:3" x14ac:dyDescent="0.2">
      <c r="A978" s="2"/>
      <c r="B978" s="3"/>
      <c r="C978" s="2"/>
    </row>
    <row r="979" spans="1:3" x14ac:dyDescent="0.2">
      <c r="A979" s="2"/>
      <c r="B979" s="3"/>
      <c r="C979" s="2"/>
    </row>
    <row r="980" spans="1:3" x14ac:dyDescent="0.2">
      <c r="A980" s="2"/>
      <c r="B980" s="3"/>
      <c r="C980" s="2"/>
    </row>
    <row r="981" spans="1:3" x14ac:dyDescent="0.2">
      <c r="A981" s="2"/>
      <c r="B981" s="3"/>
      <c r="C981" s="2"/>
    </row>
    <row r="982" spans="1:3" x14ac:dyDescent="0.2">
      <c r="A982" s="2"/>
      <c r="B982" s="3"/>
      <c r="C982" s="2"/>
    </row>
    <row r="983" spans="1:3" x14ac:dyDescent="0.2">
      <c r="A983" s="2"/>
      <c r="B983" s="3"/>
      <c r="C983" s="2"/>
    </row>
    <row r="984" spans="1:3" x14ac:dyDescent="0.2">
      <c r="A984" s="2"/>
      <c r="B984" s="3"/>
      <c r="C984" s="2"/>
    </row>
    <row r="985" spans="1:3" x14ac:dyDescent="0.2">
      <c r="A985" s="2"/>
      <c r="B985" s="3"/>
      <c r="C985" s="2"/>
    </row>
    <row r="986" spans="1:3" x14ac:dyDescent="0.2">
      <c r="A986" s="2"/>
      <c r="B986" s="3"/>
      <c r="C986" s="2"/>
    </row>
    <row r="987" spans="1:3" x14ac:dyDescent="0.2">
      <c r="A987" s="2"/>
      <c r="B987" s="3"/>
      <c r="C987" s="2"/>
    </row>
    <row r="988" spans="1:3" x14ac:dyDescent="0.2">
      <c r="A988" s="2"/>
      <c r="B988" s="3"/>
      <c r="C988" s="2"/>
    </row>
    <row r="989" spans="1:3" x14ac:dyDescent="0.2">
      <c r="A989" s="2"/>
      <c r="B989" s="3"/>
      <c r="C989" s="2"/>
    </row>
    <row r="990" spans="1:3" x14ac:dyDescent="0.2">
      <c r="A990" s="2"/>
      <c r="B990" s="3"/>
      <c r="C990" s="2"/>
    </row>
    <row r="991" spans="1:3" x14ac:dyDescent="0.2">
      <c r="A991" s="2"/>
      <c r="B991" s="3"/>
      <c r="C991" s="2"/>
    </row>
    <row r="992" spans="1:3" x14ac:dyDescent="0.2">
      <c r="A992" s="2"/>
      <c r="B992" s="3"/>
      <c r="C992" s="2"/>
    </row>
    <row r="993" spans="1:3" x14ac:dyDescent="0.2">
      <c r="A993" s="2"/>
      <c r="B993" s="3"/>
      <c r="C993" s="2"/>
    </row>
    <row r="994" spans="1:3" x14ac:dyDescent="0.2">
      <c r="A994" s="2"/>
      <c r="B994" s="3"/>
      <c r="C994" s="2"/>
    </row>
    <row r="995" spans="1:3" x14ac:dyDescent="0.2">
      <c r="A995" s="2"/>
      <c r="B995" s="3"/>
      <c r="C995" s="2"/>
    </row>
    <row r="996" spans="1:3" x14ac:dyDescent="0.2">
      <c r="A996" s="2"/>
      <c r="B996" s="3"/>
      <c r="C996" s="2"/>
    </row>
    <row r="997" spans="1:3" x14ac:dyDescent="0.2">
      <c r="A997" s="2"/>
      <c r="B997" s="3"/>
      <c r="C997" s="2"/>
    </row>
    <row r="998" spans="1:3" x14ac:dyDescent="0.2">
      <c r="A998" s="2"/>
      <c r="B998" s="3"/>
      <c r="C998" s="2"/>
    </row>
    <row r="999" spans="1:3" x14ac:dyDescent="0.2">
      <c r="A999" s="2"/>
      <c r="B999" s="3"/>
      <c r="C999" s="2"/>
    </row>
    <row r="1000" spans="1:3" x14ac:dyDescent="0.2">
      <c r="A1000" s="2"/>
      <c r="B1000" s="3"/>
      <c r="C1000" s="2"/>
    </row>
  </sheetData>
  <mergeCells count="2">
    <mergeCell ref="A1:E1"/>
    <mergeCell ref="C98:D98"/>
  </mergeCells>
  <hyperlinks>
    <hyperlink ref="G3" r:id="rId1" xr:uid="{00000000-0004-0000-0200-000000000000}"/>
    <hyperlink ref="G4" r:id="rId2" xr:uid="{00000000-0004-0000-0200-000001000000}"/>
    <hyperlink ref="G5" r:id="rId3" xr:uid="{00000000-0004-0000-0200-000002000000}"/>
    <hyperlink ref="G6" r:id="rId4" xr:uid="{00000000-0004-0000-0200-000003000000}"/>
    <hyperlink ref="G7" r:id="rId5" xr:uid="{00000000-0004-0000-0200-000004000000}"/>
    <hyperlink ref="G8" r:id="rId6" xr:uid="{00000000-0004-0000-0200-000005000000}"/>
    <hyperlink ref="G10" r:id="rId7" xr:uid="{00000000-0004-0000-0200-000006000000}"/>
    <hyperlink ref="G11" r:id="rId8" xr:uid="{00000000-0004-0000-0200-000007000000}"/>
    <hyperlink ref="G12" r:id="rId9" xr:uid="{00000000-0004-0000-0200-000008000000}"/>
    <hyperlink ref="G13" r:id="rId10" xr:uid="{00000000-0004-0000-0200-000009000000}"/>
    <hyperlink ref="G14" r:id="rId11" xr:uid="{00000000-0004-0000-0200-00000A000000}"/>
    <hyperlink ref="G15" r:id="rId12" xr:uid="{00000000-0004-0000-0200-00000B000000}"/>
    <hyperlink ref="G16" r:id="rId13" xr:uid="{00000000-0004-0000-0200-00000C000000}"/>
    <hyperlink ref="G17" r:id="rId14" xr:uid="{00000000-0004-0000-0200-00000D000000}"/>
    <hyperlink ref="G18" r:id="rId15" xr:uid="{00000000-0004-0000-0200-00000E000000}"/>
    <hyperlink ref="G19" r:id="rId16" xr:uid="{00000000-0004-0000-0200-00000F000000}"/>
    <hyperlink ref="G20" r:id="rId17" xr:uid="{00000000-0004-0000-0200-000010000000}"/>
    <hyperlink ref="G21" r:id="rId18" xr:uid="{00000000-0004-0000-0200-000011000000}"/>
    <hyperlink ref="G22" r:id="rId19" xr:uid="{00000000-0004-0000-0200-000012000000}"/>
    <hyperlink ref="G23" r:id="rId20" xr:uid="{00000000-0004-0000-0200-000013000000}"/>
    <hyperlink ref="G24" r:id="rId21" xr:uid="{00000000-0004-0000-0200-000014000000}"/>
    <hyperlink ref="G25" r:id="rId22" xr:uid="{00000000-0004-0000-0200-000015000000}"/>
    <hyperlink ref="G26" r:id="rId23" xr:uid="{00000000-0004-0000-0200-000016000000}"/>
    <hyperlink ref="G27" r:id="rId24" xr:uid="{00000000-0004-0000-0200-000017000000}"/>
    <hyperlink ref="G28" r:id="rId25" xr:uid="{00000000-0004-0000-0200-000018000000}"/>
    <hyperlink ref="G29" r:id="rId26" xr:uid="{00000000-0004-0000-0200-000019000000}"/>
    <hyperlink ref="G30" r:id="rId27" xr:uid="{00000000-0004-0000-0200-00001A000000}"/>
    <hyperlink ref="G31" r:id="rId28" xr:uid="{00000000-0004-0000-0200-00001B000000}"/>
    <hyperlink ref="G32" r:id="rId29" xr:uid="{00000000-0004-0000-0200-00001C000000}"/>
    <hyperlink ref="G33" r:id="rId30" xr:uid="{00000000-0004-0000-0200-00001D000000}"/>
    <hyperlink ref="G34" r:id="rId31" xr:uid="{00000000-0004-0000-0200-00001E000000}"/>
    <hyperlink ref="G35" r:id="rId32" xr:uid="{00000000-0004-0000-0200-00001F000000}"/>
    <hyperlink ref="G36" r:id="rId33" xr:uid="{00000000-0004-0000-0200-000020000000}"/>
    <hyperlink ref="G37" r:id="rId34" xr:uid="{00000000-0004-0000-0200-000021000000}"/>
    <hyperlink ref="G38" r:id="rId35" xr:uid="{00000000-0004-0000-0200-000022000000}"/>
    <hyperlink ref="G39" r:id="rId36" xr:uid="{00000000-0004-0000-0200-000023000000}"/>
    <hyperlink ref="A51" r:id="rId37" xr:uid="{00000000-0004-0000-0200-000024000000}"/>
    <hyperlink ref="A52" r:id="rId38" xr:uid="{00000000-0004-0000-0200-000025000000}"/>
    <hyperlink ref="A53" r:id="rId39" xr:uid="{00000000-0004-0000-0200-000026000000}"/>
    <hyperlink ref="A61" r:id="rId40" xr:uid="{00000000-0004-0000-0200-000027000000}"/>
    <hyperlink ref="A62" r:id="rId41" xr:uid="{00000000-0004-0000-0200-000028000000}"/>
    <hyperlink ref="A63" r:id="rId42" xr:uid="{00000000-0004-0000-0200-000029000000}"/>
    <hyperlink ref="A64" r:id="rId43" xr:uid="{00000000-0004-0000-0200-00002A000000}"/>
    <hyperlink ref="A65" r:id="rId44" xr:uid="{00000000-0004-0000-0200-00002B000000}"/>
    <hyperlink ref="A75" r:id="rId45" xr:uid="{00000000-0004-0000-0200-00002C000000}"/>
    <hyperlink ref="A77" r:id="rId46" xr:uid="{00000000-0004-0000-0200-00002D000000}"/>
    <hyperlink ref="A87" r:id="rId47" xr:uid="{00000000-0004-0000-0200-00002E000000}"/>
    <hyperlink ref="A90" r:id="rId48" xr:uid="{00000000-0004-0000-0200-00002F000000}"/>
    <hyperlink ref="A91" r:id="rId49" xr:uid="{00000000-0004-0000-0200-000030000000}"/>
    <hyperlink ref="A92" r:id="rId50" xr:uid="{00000000-0004-0000-0200-000031000000}"/>
    <hyperlink ref="A95" r:id="rId51" xr:uid="{00000000-0004-0000-0200-000032000000}"/>
    <hyperlink ref="A98" r:id="rId52" xr:uid="{00000000-0004-0000-0200-000033000000}"/>
    <hyperlink ref="A100" r:id="rId53" xr:uid="{00000000-0004-0000-0200-000034000000}"/>
    <hyperlink ref="A101" r:id="rId54" xr:uid="{00000000-0004-0000-0200-000035000000}"/>
    <hyperlink ref="A102" r:id="rId55" xr:uid="{00000000-0004-0000-0200-000036000000}"/>
    <hyperlink ref="A103" r:id="rId56" xr:uid="{00000000-0004-0000-0200-000037000000}"/>
    <hyperlink ref="A104" r:id="rId57" xr:uid="{00000000-0004-0000-0200-000038000000}"/>
    <hyperlink ref="A108" r:id="rId58" xr:uid="{00000000-0004-0000-0200-000039000000}"/>
    <hyperlink ref="A109" r:id="rId59" xr:uid="{00000000-0004-0000-0200-00003A000000}"/>
    <hyperlink ref="A110" r:id="rId60" xr:uid="{00000000-0004-0000-0200-00003B000000}"/>
    <hyperlink ref="A111" r:id="rId61" xr:uid="{00000000-0004-0000-0200-00003C000000}"/>
    <hyperlink ref="A112" r:id="rId62" xr:uid="{00000000-0004-0000-0200-00003D000000}"/>
    <hyperlink ref="A113" r:id="rId63" xr:uid="{00000000-0004-0000-0200-00003E000000}"/>
    <hyperlink ref="A115" r:id="rId64" xr:uid="{00000000-0004-0000-0200-00003F000000}"/>
    <hyperlink ref="A116" r:id="rId65" xr:uid="{00000000-0004-0000-0200-000040000000}"/>
    <hyperlink ref="A117" r:id="rId66" xr:uid="{00000000-0004-0000-0200-000041000000}"/>
    <hyperlink ref="A119" r:id="rId67" xr:uid="{00000000-0004-0000-0200-000042000000}"/>
    <hyperlink ref="A130" r:id="rId68" xr:uid="{00000000-0004-0000-0200-000043000000}"/>
    <hyperlink ref="A133" r:id="rId69" xr:uid="{00000000-0004-0000-0200-000044000000}"/>
    <hyperlink ref="A134" r:id="rId70" xr:uid="{00000000-0004-0000-0200-000045000000}"/>
    <hyperlink ref="A135" r:id="rId71" xr:uid="{00000000-0004-0000-0200-000046000000}"/>
    <hyperlink ref="A136" r:id="rId72" xr:uid="{00000000-0004-0000-0200-000047000000}"/>
    <hyperlink ref="A138" r:id="rId73" xr:uid="{00000000-0004-0000-0200-000048000000}"/>
    <hyperlink ref="A140" r:id="rId74" xr:uid="{00000000-0004-0000-0200-000049000000}"/>
    <hyperlink ref="A141" r:id="rId75" xr:uid="{00000000-0004-0000-0200-00004A000000}"/>
    <hyperlink ref="A143" r:id="rId76" xr:uid="{00000000-0004-0000-0200-00004B000000}"/>
    <hyperlink ref="A146" r:id="rId77" xr:uid="{00000000-0004-0000-0200-00004C000000}"/>
    <hyperlink ref="A153" r:id="rId78" xr:uid="{00000000-0004-0000-0200-00004D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R97"/>
  <sheetViews>
    <sheetView workbookViewId="0"/>
  </sheetViews>
  <sheetFormatPr defaultColWidth="12.5703125" defaultRowHeight="15.75" customHeight="1" x14ac:dyDescent="0.2"/>
  <cols>
    <col min="1" max="1" width="3.85546875" customWidth="1"/>
    <col min="2" max="2" width="33.5703125" customWidth="1"/>
    <col min="3" max="3" width="6.140625" customWidth="1"/>
    <col min="4" max="4" width="2.42578125" customWidth="1"/>
    <col min="5" max="5" width="62.140625" customWidth="1"/>
    <col min="6" max="6" width="4.42578125" customWidth="1"/>
    <col min="7" max="7" width="4.28515625" customWidth="1"/>
    <col min="8" max="8" width="34.140625" customWidth="1"/>
    <col min="9" max="9" width="6.42578125" customWidth="1"/>
    <col min="10" max="10" width="2.7109375" customWidth="1"/>
    <col min="11" max="11" width="48.85546875" customWidth="1"/>
    <col min="12" max="12" width="4" customWidth="1"/>
    <col min="13" max="13" width="5.140625" customWidth="1"/>
    <col min="14" max="14" width="35.28515625" customWidth="1"/>
    <col min="15" max="15" width="6.42578125" customWidth="1"/>
    <col min="16" max="16" width="3.5703125" customWidth="1"/>
    <col min="17" max="17" width="61.140625" customWidth="1"/>
    <col min="18" max="18" width="4.42578125" customWidth="1"/>
  </cols>
  <sheetData>
    <row r="1" spans="1:18" ht="15.75" customHeight="1" x14ac:dyDescent="0.4">
      <c r="A1" s="1148" t="s">
        <v>2219</v>
      </c>
      <c r="B1" s="1140"/>
      <c r="C1" s="1140"/>
      <c r="D1" s="1140"/>
      <c r="E1" s="1140"/>
      <c r="F1" s="1141"/>
      <c r="G1" s="1139" t="s">
        <v>2220</v>
      </c>
      <c r="H1" s="1140"/>
      <c r="I1" s="1140"/>
      <c r="J1" s="1140"/>
      <c r="K1" s="1141"/>
      <c r="L1" s="1206"/>
      <c r="M1" s="1144" t="s">
        <v>2221</v>
      </c>
      <c r="N1" s="1140"/>
      <c r="O1" s="1140"/>
      <c r="P1" s="1140"/>
      <c r="Q1" s="1140"/>
      <c r="R1" s="1198"/>
    </row>
    <row r="2" spans="1:18" ht="15.75" customHeight="1" x14ac:dyDescent="0.25">
      <c r="A2" s="1199"/>
      <c r="B2" s="1147" t="s">
        <v>2222</v>
      </c>
      <c r="C2" s="1146"/>
      <c r="D2" s="395"/>
      <c r="E2" s="396" t="s">
        <v>2223</v>
      </c>
      <c r="F2" s="1189"/>
      <c r="G2" s="397"/>
      <c r="H2" s="1142" t="s">
        <v>2222</v>
      </c>
      <c r="I2" s="1143"/>
      <c r="J2" s="398"/>
      <c r="K2" s="399" t="s">
        <v>2223</v>
      </c>
      <c r="L2" s="777"/>
      <c r="M2" s="1200"/>
      <c r="N2" s="1145" t="s">
        <v>2222</v>
      </c>
      <c r="O2" s="1146"/>
      <c r="P2" s="1201"/>
      <c r="Q2" s="400" t="s">
        <v>2223</v>
      </c>
      <c r="R2" s="1163"/>
    </row>
    <row r="3" spans="1:18" ht="12.75" x14ac:dyDescent="0.2">
      <c r="A3" s="1169"/>
      <c r="B3" s="1154" t="s">
        <v>2224</v>
      </c>
      <c r="C3" s="401" t="b">
        <v>0</v>
      </c>
      <c r="D3" s="402"/>
      <c r="E3" s="403" t="s">
        <v>2225</v>
      </c>
      <c r="F3" s="1163"/>
      <c r="G3" s="404"/>
      <c r="H3" s="405" t="s">
        <v>2226</v>
      </c>
      <c r="I3" s="406" t="b">
        <v>0</v>
      </c>
      <c r="J3" s="407"/>
      <c r="K3" s="406" t="s">
        <v>2227</v>
      </c>
      <c r="L3" s="777"/>
      <c r="M3" s="1169"/>
      <c r="N3" s="1152" t="s">
        <v>2228</v>
      </c>
      <c r="O3" s="409" t="b">
        <v>0</v>
      </c>
      <c r="P3" s="1150"/>
      <c r="Q3" s="410" t="s">
        <v>2229</v>
      </c>
      <c r="R3" s="1163"/>
    </row>
    <row r="4" spans="1:18" ht="12.75" x14ac:dyDescent="0.2">
      <c r="A4" s="1169"/>
      <c r="B4" s="1150"/>
      <c r="C4" s="411" t="b">
        <v>0</v>
      </c>
      <c r="D4" s="402"/>
      <c r="E4" s="412" t="s">
        <v>2230</v>
      </c>
      <c r="F4" s="1163"/>
      <c r="G4" s="413"/>
      <c r="H4" s="1155" t="s">
        <v>2231</v>
      </c>
      <c r="I4" s="414" t="b">
        <v>0</v>
      </c>
      <c r="J4" s="407"/>
      <c r="K4" s="415" t="s">
        <v>2232</v>
      </c>
      <c r="L4" s="777"/>
      <c r="M4" s="1169"/>
      <c r="N4" s="1150"/>
      <c r="O4" s="416" t="b">
        <v>0</v>
      </c>
      <c r="P4" s="1150"/>
      <c r="Q4" s="417" t="s">
        <v>2229</v>
      </c>
      <c r="R4" s="1163"/>
    </row>
    <row r="5" spans="1:18" ht="12.75" x14ac:dyDescent="0.2">
      <c r="A5" s="1169"/>
      <c r="B5" s="1151"/>
      <c r="C5" s="401" t="b">
        <v>0</v>
      </c>
      <c r="D5" s="402"/>
      <c r="E5" s="418" t="s">
        <v>2233</v>
      </c>
      <c r="F5" s="1163"/>
      <c r="G5" s="413"/>
      <c r="H5" s="1151"/>
      <c r="I5" s="414" t="b">
        <v>0</v>
      </c>
      <c r="J5" s="407"/>
      <c r="K5" s="415" t="s">
        <v>2234</v>
      </c>
      <c r="L5" s="777"/>
      <c r="M5" s="1169"/>
      <c r="N5" s="1150"/>
      <c r="O5" s="409" t="b">
        <v>0</v>
      </c>
      <c r="P5" s="1150"/>
      <c r="Q5" s="419" t="s">
        <v>2235</v>
      </c>
      <c r="R5" s="1163"/>
    </row>
    <row r="6" spans="1:18" ht="12.75" x14ac:dyDescent="0.2">
      <c r="A6" s="1169"/>
      <c r="B6" s="1153" t="s">
        <v>2236</v>
      </c>
      <c r="C6" s="411" t="b">
        <v>0</v>
      </c>
      <c r="D6" s="402"/>
      <c r="E6" s="411" t="s">
        <v>2225</v>
      </c>
      <c r="F6" s="1163"/>
      <c r="G6" s="413"/>
      <c r="H6" s="420" t="s">
        <v>2237</v>
      </c>
      <c r="I6" s="421" t="b">
        <v>0</v>
      </c>
      <c r="J6" s="407"/>
      <c r="K6" s="421" t="s">
        <v>2238</v>
      </c>
      <c r="L6" s="777"/>
      <c r="M6" s="1169"/>
      <c r="N6" s="1156" t="s">
        <v>2239</v>
      </c>
      <c r="O6" s="416" t="b">
        <v>0</v>
      </c>
      <c r="P6" s="1150"/>
      <c r="Q6" s="417" t="s">
        <v>2229</v>
      </c>
      <c r="R6" s="1163"/>
    </row>
    <row r="7" spans="1:18" ht="12.75" x14ac:dyDescent="0.2">
      <c r="A7" s="1169"/>
      <c r="B7" s="1150"/>
      <c r="C7" s="1157" t="b">
        <v>0</v>
      </c>
      <c r="D7" s="402"/>
      <c r="E7" s="1158" t="s">
        <v>2240</v>
      </c>
      <c r="F7" s="1163"/>
      <c r="G7" s="413"/>
      <c r="H7" s="423" t="s">
        <v>2241</v>
      </c>
      <c r="I7" s="414" t="b">
        <v>0</v>
      </c>
      <c r="J7" s="407"/>
      <c r="K7" s="415" t="s">
        <v>2242</v>
      </c>
      <c r="L7" s="777"/>
      <c r="M7" s="1169"/>
      <c r="N7" s="1150"/>
      <c r="O7" s="409" t="b">
        <v>0</v>
      </c>
      <c r="P7" s="1150"/>
      <c r="Q7" s="424" t="s">
        <v>2229</v>
      </c>
      <c r="R7" s="1163"/>
    </row>
    <row r="8" spans="1:18" ht="12.75" x14ac:dyDescent="0.2">
      <c r="A8" s="1169"/>
      <c r="B8" s="1151"/>
      <c r="C8" s="1151"/>
      <c r="D8" s="402"/>
      <c r="E8" s="1151"/>
      <c r="F8" s="1163"/>
      <c r="G8" s="413"/>
      <c r="H8" s="425" t="s">
        <v>2243</v>
      </c>
      <c r="I8" s="421" t="b">
        <v>0</v>
      </c>
      <c r="J8" s="407"/>
      <c r="K8" s="426" t="s">
        <v>2244</v>
      </c>
      <c r="L8" s="777"/>
      <c r="M8" s="1169"/>
      <c r="N8" s="1151"/>
      <c r="O8" s="416" t="b">
        <v>0</v>
      </c>
      <c r="P8" s="1150"/>
      <c r="Q8" s="427" t="s">
        <v>2245</v>
      </c>
      <c r="R8" s="1163"/>
    </row>
    <row r="9" spans="1:18" ht="12.75" x14ac:dyDescent="0.2">
      <c r="A9" s="1169"/>
      <c r="B9" s="1149" t="s">
        <v>2246</v>
      </c>
      <c r="C9" s="401" t="b">
        <v>0</v>
      </c>
      <c r="D9" s="402"/>
      <c r="E9" s="418" t="s">
        <v>2225</v>
      </c>
      <c r="F9" s="1163"/>
      <c r="G9" s="413"/>
      <c r="H9" s="428" t="s">
        <v>2247</v>
      </c>
      <c r="I9" s="414" t="b">
        <v>0</v>
      </c>
      <c r="J9" s="407"/>
      <c r="K9" s="414" t="s">
        <v>2248</v>
      </c>
      <c r="L9" s="777"/>
      <c r="M9" s="1169"/>
      <c r="N9" s="1152" t="s">
        <v>2249</v>
      </c>
      <c r="O9" s="409" t="b">
        <v>0</v>
      </c>
      <c r="P9" s="1150"/>
      <c r="Q9" s="424" t="s">
        <v>2229</v>
      </c>
      <c r="R9" s="1163"/>
    </row>
    <row r="10" spans="1:18" ht="12.75" x14ac:dyDescent="0.2">
      <c r="A10" s="1169"/>
      <c r="B10" s="1150"/>
      <c r="C10" s="411" t="b">
        <v>0</v>
      </c>
      <c r="D10" s="402"/>
      <c r="E10" s="412" t="s">
        <v>2232</v>
      </c>
      <c r="F10" s="1163"/>
      <c r="G10" s="413"/>
      <c r="H10" s="420" t="s">
        <v>2250</v>
      </c>
      <c r="I10" s="421" t="b">
        <v>0</v>
      </c>
      <c r="J10" s="407"/>
      <c r="K10" s="421" t="s">
        <v>2251</v>
      </c>
      <c r="L10" s="777"/>
      <c r="M10" s="1169"/>
      <c r="N10" s="1150"/>
      <c r="O10" s="416" t="b">
        <v>0</v>
      </c>
      <c r="P10" s="1150"/>
      <c r="Q10" s="417" t="s">
        <v>2229</v>
      </c>
      <c r="R10" s="1163"/>
    </row>
    <row r="11" spans="1:18" ht="12.75" x14ac:dyDescent="0.2">
      <c r="A11" s="1169"/>
      <c r="B11" s="1151"/>
      <c r="C11" s="401" t="b">
        <v>0</v>
      </c>
      <c r="D11" s="402"/>
      <c r="E11" s="401" t="s">
        <v>2233</v>
      </c>
      <c r="F11" s="1163"/>
      <c r="G11" s="413"/>
      <c r="H11" s="1155" t="s">
        <v>2252</v>
      </c>
      <c r="I11" s="414" t="b">
        <v>0</v>
      </c>
      <c r="J11" s="407"/>
      <c r="K11" s="414" t="s">
        <v>2232</v>
      </c>
      <c r="L11" s="777"/>
      <c r="M11" s="1169"/>
      <c r="N11" s="1151"/>
      <c r="O11" s="409" t="b">
        <v>0</v>
      </c>
      <c r="P11" s="1150"/>
      <c r="Q11" s="429" t="s">
        <v>2253</v>
      </c>
      <c r="R11" s="1163"/>
    </row>
    <row r="12" spans="1:18" ht="12.75" x14ac:dyDescent="0.2">
      <c r="A12" s="1169"/>
      <c r="B12" s="430" t="s">
        <v>2254</v>
      </c>
      <c r="C12" s="411" t="b">
        <v>0</v>
      </c>
      <c r="D12" s="402"/>
      <c r="E12" s="411" t="s">
        <v>2255</v>
      </c>
      <c r="F12" s="1163"/>
      <c r="G12" s="413"/>
      <c r="H12" s="1151"/>
      <c r="I12" s="414" t="b">
        <v>0</v>
      </c>
      <c r="J12" s="407"/>
      <c r="K12" s="414" t="s">
        <v>2234</v>
      </c>
      <c r="L12" s="777"/>
      <c r="M12" s="1169"/>
      <c r="N12" s="1156" t="s">
        <v>2256</v>
      </c>
      <c r="O12" s="416" t="b">
        <v>0</v>
      </c>
      <c r="P12" s="1150"/>
      <c r="Q12" s="417" t="s">
        <v>2229</v>
      </c>
      <c r="R12" s="1163"/>
    </row>
    <row r="13" spans="1:18" ht="12.75" x14ac:dyDescent="0.2">
      <c r="A13" s="1169"/>
      <c r="B13" s="431" t="s">
        <v>2257</v>
      </c>
      <c r="C13" s="401" t="b">
        <v>0</v>
      </c>
      <c r="D13" s="402"/>
      <c r="E13" s="418" t="s">
        <v>2225</v>
      </c>
      <c r="F13" s="1163"/>
      <c r="G13" s="413"/>
      <c r="H13" s="420" t="s">
        <v>2258</v>
      </c>
      <c r="I13" s="421" t="b">
        <v>0</v>
      </c>
      <c r="J13" s="407"/>
      <c r="K13" s="421" t="s">
        <v>2259</v>
      </c>
      <c r="L13" s="777"/>
      <c r="M13" s="1169"/>
      <c r="N13" s="1150"/>
      <c r="O13" s="409" t="b">
        <v>0</v>
      </c>
      <c r="P13" s="1150"/>
      <c r="Q13" s="419" t="s">
        <v>2260</v>
      </c>
      <c r="R13" s="1163"/>
    </row>
    <row r="14" spans="1:18" ht="12.75" x14ac:dyDescent="0.2">
      <c r="A14" s="1169"/>
      <c r="B14" s="430" t="s">
        <v>2261</v>
      </c>
      <c r="C14" s="411" t="b">
        <v>0</v>
      </c>
      <c r="D14" s="402"/>
      <c r="E14" s="432" t="s">
        <v>2244</v>
      </c>
      <c r="F14" s="1163"/>
      <c r="G14" s="413"/>
      <c r="H14" s="423" t="s">
        <v>2262</v>
      </c>
      <c r="I14" s="414" t="b">
        <v>0</v>
      </c>
      <c r="J14" s="407"/>
      <c r="K14" s="415" t="s">
        <v>2234</v>
      </c>
      <c r="L14" s="777"/>
      <c r="M14" s="1169"/>
      <c r="N14" s="1150"/>
      <c r="O14" s="416" t="b">
        <v>0</v>
      </c>
      <c r="P14" s="1150"/>
      <c r="Q14" s="427" t="s">
        <v>2263</v>
      </c>
      <c r="R14" s="1163"/>
    </row>
    <row r="15" spans="1:18" ht="12.75" x14ac:dyDescent="0.2">
      <c r="A15" s="1169"/>
      <c r="B15" s="431" t="s">
        <v>2264</v>
      </c>
      <c r="C15" s="401" t="b">
        <v>0</v>
      </c>
      <c r="D15" s="402"/>
      <c r="E15" s="401" t="s">
        <v>2265</v>
      </c>
      <c r="F15" s="1163"/>
      <c r="G15" s="413"/>
      <c r="H15" s="1160" t="s">
        <v>2266</v>
      </c>
      <c r="I15" s="421" t="b">
        <v>0</v>
      </c>
      <c r="J15" s="407"/>
      <c r="K15" s="434" t="s">
        <v>2267</v>
      </c>
      <c r="L15" s="777"/>
      <c r="M15" s="1169"/>
      <c r="N15" s="1152" t="s">
        <v>2268</v>
      </c>
      <c r="O15" s="409" t="b">
        <v>0</v>
      </c>
      <c r="P15" s="1150"/>
      <c r="Q15" s="424" t="s">
        <v>2229</v>
      </c>
      <c r="R15" s="1163"/>
    </row>
    <row r="16" spans="1:18" ht="12.75" x14ac:dyDescent="0.2">
      <c r="A16" s="1169"/>
      <c r="B16" s="430" t="s">
        <v>2269</v>
      </c>
      <c r="C16" s="411" t="b">
        <v>0</v>
      </c>
      <c r="D16" s="402"/>
      <c r="E16" s="411" t="s">
        <v>2270</v>
      </c>
      <c r="F16" s="1163"/>
      <c r="G16" s="413"/>
      <c r="H16" s="1150"/>
      <c r="I16" s="414" t="b">
        <v>0</v>
      </c>
      <c r="J16" s="407"/>
      <c r="K16" s="414" t="s">
        <v>2271</v>
      </c>
      <c r="L16" s="777"/>
      <c r="M16" s="1169"/>
      <c r="N16" s="1150"/>
      <c r="O16" s="416" t="b">
        <v>0</v>
      </c>
      <c r="P16" s="1150"/>
      <c r="Q16" s="427" t="s">
        <v>2260</v>
      </c>
      <c r="R16" s="1163"/>
    </row>
    <row r="17" spans="1:18" ht="12.75" x14ac:dyDescent="0.2">
      <c r="A17" s="1169"/>
      <c r="B17" s="431" t="s">
        <v>2272</v>
      </c>
      <c r="C17" s="401" t="b">
        <v>0</v>
      </c>
      <c r="D17" s="402"/>
      <c r="E17" s="401" t="s">
        <v>2273</v>
      </c>
      <c r="F17" s="1163"/>
      <c r="G17" s="413"/>
      <c r="H17" s="1150"/>
      <c r="I17" s="421" t="b">
        <v>0</v>
      </c>
      <c r="J17" s="407"/>
      <c r="K17" s="421" t="s">
        <v>2274</v>
      </c>
      <c r="L17" s="777"/>
      <c r="M17" s="1169"/>
      <c r="N17" s="1150"/>
      <c r="O17" s="409" t="b">
        <v>0</v>
      </c>
      <c r="P17" s="1150"/>
      <c r="Q17" s="419" t="s">
        <v>2275</v>
      </c>
      <c r="R17" s="1163"/>
    </row>
    <row r="18" spans="1:18" ht="12.75" x14ac:dyDescent="0.2">
      <c r="A18" s="1169"/>
      <c r="B18" s="1153" t="s">
        <v>2276</v>
      </c>
      <c r="C18" s="411" t="b">
        <v>0</v>
      </c>
      <c r="D18" s="402"/>
      <c r="E18" s="411" t="s">
        <v>2277</v>
      </c>
      <c r="F18" s="1163"/>
      <c r="G18" s="413"/>
      <c r="H18" s="1151"/>
      <c r="I18" s="414" t="b">
        <v>0</v>
      </c>
      <c r="J18" s="407"/>
      <c r="K18" s="414" t="s">
        <v>2278</v>
      </c>
      <c r="L18" s="777"/>
      <c r="M18" s="1169"/>
      <c r="N18" s="422" t="s">
        <v>2279</v>
      </c>
      <c r="O18" s="416" t="b">
        <v>0</v>
      </c>
      <c r="P18" s="1150"/>
      <c r="Q18" s="427" t="s">
        <v>2235</v>
      </c>
      <c r="R18" s="1163"/>
    </row>
    <row r="19" spans="1:18" ht="12.75" x14ac:dyDescent="0.2">
      <c r="A19" s="1169"/>
      <c r="B19" s="1150"/>
      <c r="C19" s="401" t="b">
        <v>0</v>
      </c>
      <c r="D19" s="402"/>
      <c r="E19" s="401" t="s">
        <v>2277</v>
      </c>
      <c r="F19" s="1163"/>
      <c r="G19" s="413"/>
      <c r="H19" s="423" t="s">
        <v>2280</v>
      </c>
      <c r="I19" s="414" t="b">
        <v>0</v>
      </c>
      <c r="J19" s="407"/>
      <c r="K19" s="414" t="s">
        <v>2281</v>
      </c>
      <c r="L19" s="777"/>
      <c r="M19" s="1169"/>
      <c r="N19" s="408" t="s">
        <v>2282</v>
      </c>
      <c r="O19" s="409" t="b">
        <v>0</v>
      </c>
      <c r="P19" s="1150"/>
      <c r="Q19" s="429" t="s">
        <v>2283</v>
      </c>
      <c r="R19" s="1163"/>
    </row>
    <row r="20" spans="1:18" ht="12.75" x14ac:dyDescent="0.2">
      <c r="A20" s="1169"/>
      <c r="B20" s="1150"/>
      <c r="C20" s="411" t="b">
        <v>0</v>
      </c>
      <c r="D20" s="402"/>
      <c r="E20" s="411" t="s">
        <v>2234</v>
      </c>
      <c r="F20" s="1163"/>
      <c r="G20" s="413"/>
      <c r="H20" s="420" t="s">
        <v>2284</v>
      </c>
      <c r="I20" s="421" t="b">
        <v>0</v>
      </c>
      <c r="J20" s="407"/>
      <c r="K20" s="421" t="s">
        <v>2285</v>
      </c>
      <c r="L20" s="777"/>
      <c r="M20" s="1169"/>
      <c r="N20" s="435" t="s">
        <v>2286</v>
      </c>
      <c r="O20" s="416" t="b">
        <v>0</v>
      </c>
      <c r="P20" s="1150"/>
      <c r="Q20" s="427" t="s">
        <v>2287</v>
      </c>
      <c r="R20" s="1163"/>
    </row>
    <row r="21" spans="1:18" ht="12.75" x14ac:dyDescent="0.2">
      <c r="A21" s="1169"/>
      <c r="B21" s="1151"/>
      <c r="C21" s="401" t="b">
        <v>0</v>
      </c>
      <c r="D21" s="402"/>
      <c r="E21" s="401" t="s">
        <v>2233</v>
      </c>
      <c r="F21" s="1163"/>
      <c r="G21" s="413"/>
      <c r="H21" s="423" t="s">
        <v>2288</v>
      </c>
      <c r="I21" s="414" t="b">
        <v>0</v>
      </c>
      <c r="J21" s="407"/>
      <c r="K21" s="414" t="s">
        <v>2233</v>
      </c>
      <c r="L21" s="777"/>
      <c r="M21" s="1169"/>
      <c r="N21" s="436" t="s">
        <v>2289</v>
      </c>
      <c r="O21" s="409" t="b">
        <v>0</v>
      </c>
      <c r="P21" s="1150"/>
      <c r="Q21" s="419" t="s">
        <v>2263</v>
      </c>
      <c r="R21" s="1163"/>
    </row>
    <row r="22" spans="1:18" ht="12.75" x14ac:dyDescent="0.2">
      <c r="A22" s="1169"/>
      <c r="B22" s="431" t="s">
        <v>2290</v>
      </c>
      <c r="C22" s="401" t="b">
        <v>0</v>
      </c>
      <c r="D22" s="402"/>
      <c r="E22" s="401" t="s">
        <v>2291</v>
      </c>
      <c r="F22" s="1163"/>
      <c r="G22" s="413"/>
      <c r="H22" s="420" t="s">
        <v>2292</v>
      </c>
      <c r="I22" s="421" t="b">
        <v>0</v>
      </c>
      <c r="J22" s="407"/>
      <c r="K22" s="421" t="s">
        <v>2293</v>
      </c>
      <c r="L22" s="777"/>
      <c r="M22" s="1169"/>
      <c r="N22" s="435" t="s">
        <v>2294</v>
      </c>
      <c r="O22" s="416" t="b">
        <v>0</v>
      </c>
      <c r="P22" s="1150"/>
      <c r="Q22" s="437" t="s">
        <v>2295</v>
      </c>
      <c r="R22" s="1163"/>
    </row>
    <row r="23" spans="1:18" ht="12.75" x14ac:dyDescent="0.2">
      <c r="A23" s="1169"/>
      <c r="B23" s="430" t="s">
        <v>2296</v>
      </c>
      <c r="C23" s="411" t="b">
        <v>0</v>
      </c>
      <c r="D23" s="402"/>
      <c r="E23" s="411" t="s">
        <v>2297</v>
      </c>
      <c r="F23" s="1163"/>
      <c r="G23" s="413"/>
      <c r="H23" s="1155" t="s">
        <v>2298</v>
      </c>
      <c r="I23" s="414" t="b">
        <v>0</v>
      </c>
      <c r="J23" s="407"/>
      <c r="K23" s="414" t="s">
        <v>2230</v>
      </c>
      <c r="L23" s="777"/>
      <c r="M23" s="1169"/>
      <c r="N23" s="436" t="s">
        <v>2299</v>
      </c>
      <c r="O23" s="409" t="b">
        <v>0</v>
      </c>
      <c r="P23" s="1150"/>
      <c r="Q23" s="419" t="s">
        <v>2300</v>
      </c>
      <c r="R23" s="1163"/>
    </row>
    <row r="24" spans="1:18" ht="12.75" x14ac:dyDescent="0.2">
      <c r="A24" s="1169"/>
      <c r="B24" s="431" t="s">
        <v>2301</v>
      </c>
      <c r="C24" s="401" t="b">
        <v>0</v>
      </c>
      <c r="D24" s="402"/>
      <c r="E24" s="401" t="s">
        <v>2302</v>
      </c>
      <c r="F24" s="1163"/>
      <c r="G24" s="413"/>
      <c r="H24" s="1150"/>
      <c r="I24" s="421" t="b">
        <v>0</v>
      </c>
      <c r="J24" s="407"/>
      <c r="K24" s="421" t="s">
        <v>2274</v>
      </c>
      <c r="L24" s="777"/>
      <c r="M24" s="1169"/>
      <c r="N24" s="435" t="s">
        <v>2303</v>
      </c>
      <c r="O24" s="416" t="b">
        <v>0</v>
      </c>
      <c r="P24" s="1150"/>
      <c r="Q24" s="438" t="s">
        <v>2304</v>
      </c>
      <c r="R24" s="1163"/>
    </row>
    <row r="25" spans="1:18" ht="12.75" x14ac:dyDescent="0.2">
      <c r="A25" s="1169"/>
      <c r="B25" s="430" t="s">
        <v>2305</v>
      </c>
      <c r="C25" s="439" t="b">
        <v>0</v>
      </c>
      <c r="D25" s="440"/>
      <c r="E25" s="441" t="s">
        <v>2229</v>
      </c>
      <c r="F25" s="1163"/>
      <c r="G25" s="413"/>
      <c r="H25" s="1150"/>
      <c r="I25" s="414" t="b">
        <v>0</v>
      </c>
      <c r="J25" s="407"/>
      <c r="K25" s="414" t="s">
        <v>2278</v>
      </c>
      <c r="L25" s="777"/>
      <c r="M25" s="1169"/>
      <c r="N25" s="436" t="s">
        <v>2306</v>
      </c>
      <c r="O25" s="409" t="b">
        <v>0</v>
      </c>
      <c r="P25" s="1150"/>
      <c r="Q25" s="442" t="s">
        <v>2307</v>
      </c>
      <c r="R25" s="1163"/>
    </row>
    <row r="26" spans="1:18" ht="12.75" x14ac:dyDescent="0.2">
      <c r="A26" s="1169"/>
      <c r="B26" s="431" t="s">
        <v>2308</v>
      </c>
      <c r="C26" s="401" t="b">
        <v>0</v>
      </c>
      <c r="D26" s="402"/>
      <c r="E26" s="443" t="s">
        <v>2229</v>
      </c>
      <c r="F26" s="1163"/>
      <c r="G26" s="413"/>
      <c r="H26" s="420" t="s">
        <v>2309</v>
      </c>
      <c r="I26" s="421" t="b">
        <v>0</v>
      </c>
      <c r="J26" s="407"/>
      <c r="K26" s="421" t="s">
        <v>2232</v>
      </c>
      <c r="L26" s="777"/>
      <c r="M26" s="1169"/>
      <c r="N26" s="435" t="s">
        <v>2310</v>
      </c>
      <c r="O26" s="416" t="b">
        <v>0</v>
      </c>
      <c r="P26" s="1150"/>
      <c r="Q26" s="438" t="s">
        <v>2311</v>
      </c>
      <c r="R26" s="1163"/>
    </row>
    <row r="27" spans="1:18" ht="12.75" x14ac:dyDescent="0.2">
      <c r="A27" s="1169"/>
      <c r="B27" s="1153" t="s">
        <v>2312</v>
      </c>
      <c r="C27" s="411" t="b">
        <f t="shared" ref="C27:C46" si="0">TRUE</f>
        <v>1</v>
      </c>
      <c r="D27" s="402"/>
      <c r="E27" s="1190" t="s">
        <v>2277</v>
      </c>
      <c r="F27" s="1163"/>
      <c r="G27" s="413"/>
      <c r="H27" s="423" t="s">
        <v>2313</v>
      </c>
      <c r="I27" s="414" t="b">
        <v>0</v>
      </c>
      <c r="J27" s="407"/>
      <c r="K27" s="414" t="s">
        <v>2234</v>
      </c>
      <c r="L27" s="777"/>
      <c r="M27" s="1169"/>
      <c r="N27" s="1152" t="s">
        <v>2314</v>
      </c>
      <c r="O27" s="409" t="b">
        <v>0</v>
      </c>
      <c r="P27" s="1150"/>
      <c r="Q27" s="429" t="s">
        <v>2260</v>
      </c>
      <c r="R27" s="1163"/>
    </row>
    <row r="28" spans="1:18" ht="12.75" x14ac:dyDescent="0.2">
      <c r="A28" s="1169"/>
      <c r="B28" s="1151"/>
      <c r="C28" s="411" t="b">
        <f t="shared" si="0"/>
        <v>1</v>
      </c>
      <c r="D28" s="402"/>
      <c r="E28" s="1150"/>
      <c r="F28" s="1163"/>
      <c r="G28" s="413"/>
      <c r="H28" s="433" t="s">
        <v>2315</v>
      </c>
      <c r="I28" s="421" t="b">
        <v>0</v>
      </c>
      <c r="J28" s="407"/>
      <c r="K28" s="434" t="s">
        <v>2316</v>
      </c>
      <c r="L28" s="777"/>
      <c r="M28" s="1169"/>
      <c r="N28" s="1150"/>
      <c r="O28" s="416" t="b">
        <v>0</v>
      </c>
      <c r="P28" s="1150"/>
      <c r="Q28" s="427" t="s">
        <v>2275</v>
      </c>
      <c r="R28" s="1163"/>
    </row>
    <row r="29" spans="1:18" ht="12.75" x14ac:dyDescent="0.2">
      <c r="A29" s="1169"/>
      <c r="B29" s="431" t="s">
        <v>2317</v>
      </c>
      <c r="C29" s="401" t="b">
        <f t="shared" si="0"/>
        <v>1</v>
      </c>
      <c r="D29" s="402"/>
      <c r="E29" s="1150"/>
      <c r="F29" s="1163"/>
      <c r="G29" s="413"/>
      <c r="H29" s="1155" t="s">
        <v>2318</v>
      </c>
      <c r="I29" s="1207" t="b">
        <v>0</v>
      </c>
      <c r="J29" s="407"/>
      <c r="K29" s="1159" t="s">
        <v>2319</v>
      </c>
      <c r="L29" s="777"/>
      <c r="M29" s="1169"/>
      <c r="N29" s="1150"/>
      <c r="O29" s="409" t="b">
        <v>0</v>
      </c>
      <c r="P29" s="1150"/>
      <c r="Q29" s="419" t="s">
        <v>2320</v>
      </c>
      <c r="R29" s="1163"/>
    </row>
    <row r="30" spans="1:18" ht="12.75" x14ac:dyDescent="0.2">
      <c r="A30" s="1169"/>
      <c r="B30" s="430" t="s">
        <v>2321</v>
      </c>
      <c r="C30" s="411" t="b">
        <f t="shared" si="0"/>
        <v>1</v>
      </c>
      <c r="D30" s="402"/>
      <c r="E30" s="1150"/>
      <c r="F30" s="1163"/>
      <c r="G30" s="413"/>
      <c r="H30" s="1151"/>
      <c r="I30" s="1151"/>
      <c r="J30" s="407"/>
      <c r="K30" s="1151"/>
      <c r="L30" s="777"/>
      <c r="M30" s="1169"/>
      <c r="N30" s="1150"/>
      <c r="O30" s="416" t="b">
        <v>0</v>
      </c>
      <c r="P30" s="1150"/>
      <c r="Q30" s="444" t="s">
        <v>2283</v>
      </c>
      <c r="R30" s="1163"/>
    </row>
    <row r="31" spans="1:18" ht="12.75" x14ac:dyDescent="0.2">
      <c r="A31" s="1169"/>
      <c r="B31" s="431" t="s">
        <v>2322</v>
      </c>
      <c r="C31" s="401" t="b">
        <f t="shared" si="0"/>
        <v>1</v>
      </c>
      <c r="D31" s="402"/>
      <c r="E31" s="1150"/>
      <c r="F31" s="1163"/>
      <c r="G31" s="413"/>
      <c r="H31" s="420" t="s">
        <v>2323</v>
      </c>
      <c r="I31" s="421" t="b">
        <v>0</v>
      </c>
      <c r="J31" s="407"/>
      <c r="K31" s="421" t="s">
        <v>2232</v>
      </c>
      <c r="L31" s="777"/>
      <c r="M31" s="1169"/>
      <c r="N31" s="1150"/>
      <c r="O31" s="409" t="b">
        <v>0</v>
      </c>
      <c r="P31" s="1150"/>
      <c r="Q31" s="419" t="s">
        <v>2245</v>
      </c>
      <c r="R31" s="1163"/>
    </row>
    <row r="32" spans="1:18" ht="12.75" x14ac:dyDescent="0.2">
      <c r="A32" s="1169"/>
      <c r="B32" s="1153" t="s">
        <v>2324</v>
      </c>
      <c r="C32" s="411" t="b">
        <f t="shared" si="0"/>
        <v>1</v>
      </c>
      <c r="D32" s="402"/>
      <c r="E32" s="1150"/>
      <c r="F32" s="1163"/>
      <c r="G32" s="413"/>
      <c r="H32" s="423" t="s">
        <v>2325</v>
      </c>
      <c r="I32" s="414" t="b">
        <v>0</v>
      </c>
      <c r="J32" s="407"/>
      <c r="K32" s="414" t="s">
        <v>2326</v>
      </c>
      <c r="L32" s="777"/>
      <c r="M32" s="1169"/>
      <c r="N32" s="435" t="s">
        <v>2327</v>
      </c>
      <c r="O32" s="416" t="b">
        <v>0</v>
      </c>
      <c r="P32" s="1150"/>
      <c r="Q32" s="438" t="s">
        <v>2328</v>
      </c>
      <c r="R32" s="1163"/>
    </row>
    <row r="33" spans="1:18" ht="12.75" x14ac:dyDescent="0.2">
      <c r="A33" s="1169"/>
      <c r="B33" s="1150"/>
      <c r="C33" s="401" t="b">
        <f t="shared" si="0"/>
        <v>1</v>
      </c>
      <c r="D33" s="402"/>
      <c r="E33" s="1150"/>
      <c r="F33" s="1163"/>
      <c r="G33" s="413"/>
      <c r="H33" s="1160" t="s">
        <v>2329</v>
      </c>
      <c r="I33" s="421" t="b">
        <v>0</v>
      </c>
      <c r="J33" s="445"/>
      <c r="K33" s="421" t="s">
        <v>2267</v>
      </c>
      <c r="L33" s="777"/>
      <c r="M33" s="1169"/>
      <c r="N33" s="436" t="s">
        <v>2330</v>
      </c>
      <c r="O33" s="409" t="b">
        <v>0</v>
      </c>
      <c r="P33" s="1150"/>
      <c r="Q33" s="419" t="s">
        <v>2331</v>
      </c>
      <c r="R33" s="1163"/>
    </row>
    <row r="34" spans="1:18" ht="12.75" x14ac:dyDescent="0.2">
      <c r="A34" s="1169"/>
      <c r="B34" s="1151"/>
      <c r="C34" s="411" t="b">
        <f t="shared" si="0"/>
        <v>1</v>
      </c>
      <c r="D34" s="402"/>
      <c r="E34" s="1150"/>
      <c r="F34" s="1163"/>
      <c r="G34" s="413"/>
      <c r="H34" s="1151"/>
      <c r="I34" s="421" t="b">
        <v>0</v>
      </c>
      <c r="J34" s="445"/>
      <c r="K34" s="421" t="s">
        <v>2271</v>
      </c>
      <c r="L34" s="777"/>
      <c r="M34" s="1169"/>
      <c r="N34" s="435" t="s">
        <v>2332</v>
      </c>
      <c r="O34" s="416" t="b">
        <v>0</v>
      </c>
      <c r="P34" s="1150"/>
      <c r="Q34" s="437" t="s">
        <v>2333</v>
      </c>
      <c r="R34" s="1163"/>
    </row>
    <row r="35" spans="1:18" ht="12.75" x14ac:dyDescent="0.2">
      <c r="A35" s="1169"/>
      <c r="B35" s="431" t="s">
        <v>2334</v>
      </c>
      <c r="C35" s="401" t="b">
        <f t="shared" si="0"/>
        <v>1</v>
      </c>
      <c r="D35" s="402"/>
      <c r="E35" s="1150"/>
      <c r="F35" s="1163"/>
      <c r="G35" s="413"/>
      <c r="H35" s="423" t="s">
        <v>2335</v>
      </c>
      <c r="I35" s="414" t="b">
        <v>0</v>
      </c>
      <c r="J35" s="445"/>
      <c r="K35" s="414" t="s">
        <v>2274</v>
      </c>
      <c r="L35" s="777"/>
      <c r="M35" s="1169"/>
      <c r="N35" s="1152" t="s">
        <v>2336</v>
      </c>
      <c r="O35" s="409" t="b">
        <v>0</v>
      </c>
      <c r="P35" s="1150"/>
      <c r="Q35" s="419" t="s">
        <v>2245</v>
      </c>
      <c r="R35" s="1163"/>
    </row>
    <row r="36" spans="1:18" ht="12.75" x14ac:dyDescent="0.2">
      <c r="A36" s="1169"/>
      <c r="B36" s="430" t="s">
        <v>2337</v>
      </c>
      <c r="C36" s="411" t="b">
        <f t="shared" si="0"/>
        <v>1</v>
      </c>
      <c r="D36" s="402"/>
      <c r="E36" s="1150"/>
      <c r="F36" s="1163"/>
      <c r="G36" s="413"/>
      <c r="H36" s="420" t="s">
        <v>2338</v>
      </c>
      <c r="I36" s="421" t="b">
        <v>0</v>
      </c>
      <c r="J36" s="407"/>
      <c r="K36" s="446" t="s">
        <v>2229</v>
      </c>
      <c r="L36" s="777"/>
      <c r="M36" s="1169"/>
      <c r="N36" s="1150"/>
      <c r="O36" s="1204" t="b">
        <v>0</v>
      </c>
      <c r="P36" s="1150"/>
      <c r="Q36" s="1205" t="s">
        <v>2339</v>
      </c>
      <c r="R36" s="1163"/>
    </row>
    <row r="37" spans="1:18" ht="12.75" x14ac:dyDescent="0.2">
      <c r="A37" s="1169"/>
      <c r="B37" s="1154" t="s">
        <v>2340</v>
      </c>
      <c r="C37" s="401" t="b">
        <f t="shared" si="0"/>
        <v>1</v>
      </c>
      <c r="D37" s="402"/>
      <c r="E37" s="1150"/>
      <c r="F37" s="1163"/>
      <c r="G37" s="413"/>
      <c r="H37" s="423" t="s">
        <v>2341</v>
      </c>
      <c r="I37" s="414" t="b">
        <v>0</v>
      </c>
      <c r="J37" s="407"/>
      <c r="K37" s="447" t="s">
        <v>2229</v>
      </c>
      <c r="L37" s="777"/>
      <c r="M37" s="1169"/>
      <c r="N37" s="1151"/>
      <c r="O37" s="1170"/>
      <c r="P37" s="1150"/>
      <c r="Q37" s="1151"/>
      <c r="R37" s="1163"/>
    </row>
    <row r="38" spans="1:18" ht="12.75" x14ac:dyDescent="0.2">
      <c r="A38" s="1169"/>
      <c r="B38" s="1151"/>
      <c r="C38" s="401" t="b">
        <f t="shared" si="0"/>
        <v>1</v>
      </c>
      <c r="D38" s="402"/>
      <c r="E38" s="1150"/>
      <c r="F38" s="1163"/>
      <c r="G38" s="413"/>
      <c r="H38" s="420" t="s">
        <v>2342</v>
      </c>
      <c r="I38" s="421" t="b">
        <v>0</v>
      </c>
      <c r="J38" s="407"/>
      <c r="K38" s="446" t="s">
        <v>2229</v>
      </c>
      <c r="L38" s="777"/>
      <c r="M38" s="1169"/>
      <c r="N38" s="435" t="s">
        <v>2343</v>
      </c>
      <c r="O38" s="416" t="b">
        <v>0</v>
      </c>
      <c r="P38" s="1150"/>
      <c r="Q38" s="427" t="s">
        <v>2344</v>
      </c>
      <c r="R38" s="1163"/>
    </row>
    <row r="39" spans="1:18" ht="12.75" x14ac:dyDescent="0.2">
      <c r="A39" s="1169"/>
      <c r="B39" s="430" t="s">
        <v>2345</v>
      </c>
      <c r="C39" s="411" t="b">
        <f t="shared" si="0"/>
        <v>1</v>
      </c>
      <c r="D39" s="402"/>
      <c r="E39" s="1150"/>
      <c r="F39" s="1163"/>
      <c r="G39" s="413"/>
      <c r="H39" s="423" t="s">
        <v>2346</v>
      </c>
      <c r="I39" s="414" t="b">
        <v>0</v>
      </c>
      <c r="J39" s="407"/>
      <c r="K39" s="447" t="s">
        <v>2229</v>
      </c>
      <c r="L39" s="777"/>
      <c r="M39" s="1169"/>
      <c r="N39" s="436" t="s">
        <v>2347</v>
      </c>
      <c r="O39" s="409" t="b">
        <v>0</v>
      </c>
      <c r="P39" s="1150"/>
      <c r="Q39" s="424" t="s">
        <v>2229</v>
      </c>
      <c r="R39" s="1163"/>
    </row>
    <row r="40" spans="1:18" ht="12.75" x14ac:dyDescent="0.2">
      <c r="A40" s="1169"/>
      <c r="B40" s="431" t="s">
        <v>2348</v>
      </c>
      <c r="C40" s="401" t="b">
        <f t="shared" si="0"/>
        <v>1</v>
      </c>
      <c r="D40" s="402"/>
      <c r="E40" s="1150"/>
      <c r="F40" s="1163"/>
      <c r="G40" s="413"/>
      <c r="H40" s="420" t="s">
        <v>2349</v>
      </c>
      <c r="I40" s="421" t="b">
        <v>0</v>
      </c>
      <c r="J40" s="407"/>
      <c r="K40" s="446" t="s">
        <v>2229</v>
      </c>
      <c r="L40" s="777"/>
      <c r="M40" s="1169"/>
      <c r="N40" s="435" t="s">
        <v>2350</v>
      </c>
      <c r="O40" s="416" t="b">
        <v>0</v>
      </c>
      <c r="P40" s="1150"/>
      <c r="Q40" s="417" t="s">
        <v>2229</v>
      </c>
      <c r="R40" s="1163"/>
    </row>
    <row r="41" spans="1:18" ht="12.75" x14ac:dyDescent="0.2">
      <c r="A41" s="1169"/>
      <c r="B41" s="430" t="s">
        <v>2351</v>
      </c>
      <c r="C41" s="411" t="b">
        <f t="shared" si="0"/>
        <v>1</v>
      </c>
      <c r="D41" s="402"/>
      <c r="E41" s="1150"/>
      <c r="F41" s="1163"/>
      <c r="G41" s="413"/>
      <c r="H41" s="423" t="s">
        <v>2352</v>
      </c>
      <c r="I41" s="414" t="b">
        <v>0</v>
      </c>
      <c r="J41" s="407"/>
      <c r="K41" s="447" t="s">
        <v>2229</v>
      </c>
      <c r="L41" s="777"/>
      <c r="M41" s="1169"/>
      <c r="N41" s="436" t="s">
        <v>2353</v>
      </c>
      <c r="O41" s="409" t="b">
        <v>0</v>
      </c>
      <c r="P41" s="1150"/>
      <c r="Q41" s="424" t="s">
        <v>2229</v>
      </c>
      <c r="R41" s="1163"/>
    </row>
    <row r="42" spans="1:18" ht="12.75" x14ac:dyDescent="0.2">
      <c r="A42" s="1169"/>
      <c r="B42" s="431" t="s">
        <v>2354</v>
      </c>
      <c r="C42" s="401" t="b">
        <f t="shared" si="0"/>
        <v>1</v>
      </c>
      <c r="D42" s="402"/>
      <c r="E42" s="1150"/>
      <c r="F42" s="1163"/>
      <c r="G42" s="413"/>
      <c r="H42" s="420" t="s">
        <v>2355</v>
      </c>
      <c r="I42" s="421" t="b">
        <v>0</v>
      </c>
      <c r="J42" s="407"/>
      <c r="K42" s="446" t="s">
        <v>2229</v>
      </c>
      <c r="L42" s="777"/>
      <c r="M42" s="1169"/>
      <c r="N42" s="435" t="s">
        <v>2356</v>
      </c>
      <c r="O42" s="416" t="b">
        <v>0</v>
      </c>
      <c r="P42" s="1150"/>
      <c r="Q42" s="417" t="s">
        <v>2229</v>
      </c>
      <c r="R42" s="1163"/>
    </row>
    <row r="43" spans="1:18" ht="12.75" x14ac:dyDescent="0.2">
      <c r="A43" s="1169"/>
      <c r="B43" s="1153" t="s">
        <v>2357</v>
      </c>
      <c r="C43" s="411" t="b">
        <f t="shared" si="0"/>
        <v>1</v>
      </c>
      <c r="D43" s="402"/>
      <c r="E43" s="1150"/>
      <c r="F43" s="1163"/>
      <c r="G43" s="413"/>
      <c r="H43" s="423" t="s">
        <v>2358</v>
      </c>
      <c r="I43" s="414" t="b">
        <v>0</v>
      </c>
      <c r="J43" s="407"/>
      <c r="K43" s="447" t="s">
        <v>2229</v>
      </c>
      <c r="L43" s="777"/>
      <c r="M43" s="1169"/>
      <c r="N43" s="436" t="s">
        <v>2359</v>
      </c>
      <c r="O43" s="409" t="b">
        <v>0</v>
      </c>
      <c r="P43" s="1150"/>
      <c r="Q43" s="424" t="s">
        <v>2229</v>
      </c>
      <c r="R43" s="1163"/>
    </row>
    <row r="44" spans="1:18" ht="12.75" x14ac:dyDescent="0.2">
      <c r="A44" s="1169"/>
      <c r="B44" s="1151"/>
      <c r="C44" s="411" t="b">
        <f t="shared" si="0"/>
        <v>1</v>
      </c>
      <c r="D44" s="402"/>
      <c r="E44" s="1150"/>
      <c r="F44" s="1163"/>
      <c r="G44" s="413"/>
      <c r="H44" s="420" t="s">
        <v>2360</v>
      </c>
      <c r="I44" s="421" t="b">
        <v>0</v>
      </c>
      <c r="J44" s="407"/>
      <c r="K44" s="446" t="s">
        <v>2229</v>
      </c>
      <c r="L44" s="777"/>
      <c r="M44" s="1169"/>
      <c r="N44" s="435" t="s">
        <v>2361</v>
      </c>
      <c r="O44" s="416" t="b">
        <v>0</v>
      </c>
      <c r="P44" s="1150"/>
      <c r="Q44" s="417" t="s">
        <v>2229</v>
      </c>
      <c r="R44" s="1163"/>
    </row>
    <row r="45" spans="1:18" ht="25.5" x14ac:dyDescent="0.2">
      <c r="A45" s="1169"/>
      <c r="B45" s="431" t="s">
        <v>2362</v>
      </c>
      <c r="C45" s="401" t="b">
        <f t="shared" si="0"/>
        <v>1</v>
      </c>
      <c r="D45" s="402"/>
      <c r="E45" s="1150"/>
      <c r="F45" s="1163"/>
      <c r="G45" s="448"/>
      <c r="H45" s="428" t="s">
        <v>2363</v>
      </c>
      <c r="I45" s="414" t="b">
        <f>TRUE</f>
        <v>1</v>
      </c>
      <c r="J45" s="407"/>
      <c r="K45" s="449" t="s">
        <v>2277</v>
      </c>
      <c r="L45" s="777"/>
      <c r="M45" s="1169"/>
      <c r="N45" s="436" t="s">
        <v>2364</v>
      </c>
      <c r="O45" s="409" t="b">
        <v>0</v>
      </c>
      <c r="P45" s="1150"/>
      <c r="Q45" s="424" t="s">
        <v>2229</v>
      </c>
      <c r="R45" s="1163"/>
    </row>
    <row r="46" spans="1:18" ht="12.75" x14ac:dyDescent="0.2">
      <c r="A46" s="1169"/>
      <c r="B46" s="430" t="s">
        <v>2365</v>
      </c>
      <c r="C46" s="439" t="b">
        <f t="shared" si="0"/>
        <v>1</v>
      </c>
      <c r="D46" s="440"/>
      <c r="E46" s="1151"/>
      <c r="F46" s="1163"/>
      <c r="G46" s="448"/>
      <c r="H46" s="448"/>
      <c r="I46" s="448"/>
      <c r="J46" s="448"/>
      <c r="K46" s="445"/>
      <c r="L46" s="777"/>
      <c r="M46" s="1169"/>
      <c r="N46" s="435" t="s">
        <v>2366</v>
      </c>
      <c r="O46" s="450" t="b">
        <f>TRUE</f>
        <v>1</v>
      </c>
      <c r="P46" s="1150"/>
      <c r="Q46" s="451" t="s">
        <v>2277</v>
      </c>
      <c r="R46" s="1163"/>
    </row>
    <row r="47" spans="1:18" ht="12.75" x14ac:dyDescent="0.2">
      <c r="A47" s="1169"/>
      <c r="B47" s="1182"/>
      <c r="C47" s="777"/>
      <c r="D47" s="777"/>
      <c r="E47" s="777"/>
      <c r="F47" s="1163"/>
      <c r="G47" s="1202"/>
      <c r="H47" s="1184"/>
      <c r="I47" s="1184"/>
      <c r="J47" s="1184"/>
      <c r="K47" s="1184"/>
      <c r="L47" s="1184"/>
      <c r="M47" s="1203"/>
      <c r="N47" s="777"/>
      <c r="O47" s="777"/>
      <c r="P47" s="777"/>
      <c r="Q47" s="777"/>
      <c r="R47" s="1163"/>
    </row>
    <row r="48" spans="1:18" ht="30" x14ac:dyDescent="0.4">
      <c r="A48" s="1183" t="s">
        <v>2367</v>
      </c>
      <c r="B48" s="1184"/>
      <c r="C48" s="1184"/>
      <c r="D48" s="1184"/>
      <c r="E48" s="1184"/>
      <c r="F48" s="1146"/>
      <c r="G48" s="1194" t="s">
        <v>2368</v>
      </c>
      <c r="H48" s="1184"/>
      <c r="I48" s="1184"/>
      <c r="J48" s="1184"/>
      <c r="K48" s="1184"/>
      <c r="L48" s="1146"/>
      <c r="M48" s="1195" t="s">
        <v>2369</v>
      </c>
      <c r="N48" s="1140"/>
      <c r="O48" s="1140"/>
      <c r="P48" s="1140"/>
      <c r="Q48" s="1140"/>
      <c r="R48" s="1141"/>
    </row>
    <row r="49" spans="1:18" x14ac:dyDescent="0.25">
      <c r="A49" s="1185"/>
      <c r="B49" s="1186" t="s">
        <v>2222</v>
      </c>
      <c r="C49" s="1146"/>
      <c r="D49" s="1187"/>
      <c r="E49" s="452" t="s">
        <v>2223</v>
      </c>
      <c r="F49" s="1188"/>
      <c r="G49" s="1173"/>
      <c r="H49" s="1196" t="s">
        <v>2222</v>
      </c>
      <c r="I49" s="1146"/>
      <c r="J49" s="1174"/>
      <c r="K49" s="453" t="s">
        <v>2370</v>
      </c>
      <c r="L49" s="1175"/>
      <c r="M49" s="1176"/>
      <c r="N49" s="1197" t="s">
        <v>2222</v>
      </c>
      <c r="O49" s="1146"/>
      <c r="P49" s="1177"/>
      <c r="Q49" s="454" t="s">
        <v>2223</v>
      </c>
      <c r="R49" s="1178"/>
    </row>
    <row r="50" spans="1:18" ht="12.75" x14ac:dyDescent="0.2">
      <c r="A50" s="1150"/>
      <c r="B50" s="1181" t="s">
        <v>2371</v>
      </c>
      <c r="C50" s="455" t="b">
        <v>0</v>
      </c>
      <c r="D50" s="777"/>
      <c r="E50" s="456" t="s">
        <v>2229</v>
      </c>
      <c r="F50" s="777"/>
      <c r="G50" s="1150"/>
      <c r="H50" s="457" t="s">
        <v>2372</v>
      </c>
      <c r="I50" s="458" t="b">
        <v>0</v>
      </c>
      <c r="J50" s="777"/>
      <c r="K50" s="459" t="s">
        <v>2373</v>
      </c>
      <c r="L50" s="1150"/>
      <c r="M50" s="1163"/>
      <c r="N50" s="460" t="s">
        <v>2374</v>
      </c>
      <c r="O50" s="461" t="b">
        <v>0</v>
      </c>
      <c r="P50" s="1150"/>
      <c r="Q50" s="462" t="s">
        <v>2375</v>
      </c>
      <c r="R50" s="1163"/>
    </row>
    <row r="51" spans="1:18" ht="12.75" x14ac:dyDescent="0.2">
      <c r="A51" s="1150"/>
      <c r="B51" s="1150"/>
      <c r="C51" s="463" t="b">
        <v>0</v>
      </c>
      <c r="D51" s="777"/>
      <c r="E51" s="464" t="s">
        <v>2229</v>
      </c>
      <c r="F51" s="777"/>
      <c r="G51" s="1150"/>
      <c r="H51" s="1165" t="s">
        <v>2376</v>
      </c>
      <c r="I51" s="465" t="b">
        <v>0</v>
      </c>
      <c r="J51" s="777"/>
      <c r="K51" s="466" t="s">
        <v>2377</v>
      </c>
      <c r="L51" s="1150"/>
      <c r="M51" s="1163"/>
      <c r="N51" s="1166" t="s">
        <v>2378</v>
      </c>
      <c r="O51" s="467" t="b">
        <v>0</v>
      </c>
      <c r="P51" s="1150"/>
      <c r="Q51" s="1180" t="s">
        <v>2379</v>
      </c>
      <c r="R51" s="1163"/>
    </row>
    <row r="52" spans="1:18" ht="12.75" x14ac:dyDescent="0.2">
      <c r="A52" s="1150"/>
      <c r="B52" s="1151"/>
      <c r="C52" s="455" t="b">
        <v>0</v>
      </c>
      <c r="D52" s="777"/>
      <c r="E52" s="468" t="s">
        <v>2380</v>
      </c>
      <c r="F52" s="777"/>
      <c r="G52" s="1150"/>
      <c r="H52" s="1150"/>
      <c r="I52" s="458" t="b">
        <f t="shared" ref="I52:I53" si="1">TRUE</f>
        <v>1</v>
      </c>
      <c r="J52" s="777"/>
      <c r="K52" s="469" t="s">
        <v>2277</v>
      </c>
      <c r="L52" s="1150"/>
      <c r="M52" s="1163"/>
      <c r="N52" s="1163"/>
      <c r="O52" s="461" t="b">
        <v>0</v>
      </c>
      <c r="P52" s="1150"/>
      <c r="Q52" s="1150"/>
      <c r="R52" s="1163"/>
    </row>
    <row r="53" spans="1:18" ht="12.75" x14ac:dyDescent="0.2">
      <c r="A53" s="1150"/>
      <c r="B53" s="1191" t="s">
        <v>2381</v>
      </c>
      <c r="C53" s="463" t="b">
        <v>0</v>
      </c>
      <c r="D53" s="777"/>
      <c r="E53" s="464" t="s">
        <v>2229</v>
      </c>
      <c r="F53" s="777"/>
      <c r="G53" s="1150"/>
      <c r="H53" s="1151"/>
      <c r="I53" s="465" t="b">
        <f t="shared" si="1"/>
        <v>1</v>
      </c>
      <c r="J53" s="777"/>
      <c r="K53" s="470" t="s">
        <v>2277</v>
      </c>
      <c r="L53" s="1150"/>
      <c r="M53" s="1163"/>
      <c r="N53" s="1163"/>
      <c r="O53" s="467" t="b">
        <v>0</v>
      </c>
      <c r="P53" s="1150"/>
      <c r="Q53" s="1151"/>
      <c r="R53" s="1163"/>
    </row>
    <row r="54" spans="1:18" ht="12.75" x14ac:dyDescent="0.2">
      <c r="A54" s="1150"/>
      <c r="B54" s="1150"/>
      <c r="C54" s="455" t="b">
        <v>0</v>
      </c>
      <c r="D54" s="777"/>
      <c r="E54" s="468" t="s">
        <v>2380</v>
      </c>
      <c r="F54" s="777"/>
      <c r="G54" s="1150"/>
      <c r="H54" s="457" t="s">
        <v>2382</v>
      </c>
      <c r="I54" s="458" t="b">
        <v>0</v>
      </c>
      <c r="J54" s="777"/>
      <c r="K54" s="469" t="s">
        <v>2383</v>
      </c>
      <c r="L54" s="1150"/>
      <c r="M54" s="1163"/>
      <c r="N54" s="460" t="s">
        <v>2384</v>
      </c>
      <c r="O54" s="471" t="b">
        <v>0</v>
      </c>
      <c r="P54" s="1150"/>
      <c r="Q54" s="472" t="s">
        <v>2328</v>
      </c>
      <c r="R54" s="1163"/>
    </row>
    <row r="55" spans="1:18" ht="12.75" x14ac:dyDescent="0.2">
      <c r="A55" s="1150"/>
      <c r="B55" s="1151"/>
      <c r="C55" s="463" t="b">
        <v>0</v>
      </c>
      <c r="D55" s="777"/>
      <c r="E55" s="473" t="s">
        <v>2385</v>
      </c>
      <c r="F55" s="777"/>
      <c r="G55" s="1150"/>
      <c r="H55" s="1165" t="s">
        <v>2386</v>
      </c>
      <c r="I55" s="465" t="b">
        <f>TRUE</f>
        <v>1</v>
      </c>
      <c r="J55" s="777"/>
      <c r="K55" s="470" t="s">
        <v>2277</v>
      </c>
      <c r="L55" s="1150"/>
      <c r="M55" s="1163"/>
      <c r="N55" s="1166" t="s">
        <v>2387</v>
      </c>
      <c r="O55" s="467" t="b">
        <v>0</v>
      </c>
      <c r="P55" s="1150"/>
      <c r="Q55" s="474" t="s">
        <v>2225</v>
      </c>
      <c r="R55" s="1163"/>
    </row>
    <row r="56" spans="1:18" ht="12.75" x14ac:dyDescent="0.2">
      <c r="A56" s="1150"/>
      <c r="B56" s="1181" t="s">
        <v>2388</v>
      </c>
      <c r="C56" s="455" t="b">
        <v>0</v>
      </c>
      <c r="D56" s="777"/>
      <c r="E56" s="468" t="s">
        <v>2389</v>
      </c>
      <c r="F56" s="777"/>
      <c r="G56" s="1150"/>
      <c r="H56" s="1150"/>
      <c r="I56" s="458" t="b">
        <v>0</v>
      </c>
      <c r="J56" s="777"/>
      <c r="K56" s="469" t="s">
        <v>2390</v>
      </c>
      <c r="L56" s="1150"/>
      <c r="M56" s="1163"/>
      <c r="N56" s="1163"/>
      <c r="O56" s="461" t="b">
        <v>0</v>
      </c>
      <c r="P56" s="1150"/>
      <c r="Q56" s="475" t="s">
        <v>2238</v>
      </c>
      <c r="R56" s="1163"/>
    </row>
    <row r="57" spans="1:18" ht="12.75" x14ac:dyDescent="0.2">
      <c r="A57" s="1150"/>
      <c r="B57" s="1150"/>
      <c r="C57" s="463" t="b">
        <v>0</v>
      </c>
      <c r="D57" s="777"/>
      <c r="E57" s="473" t="s">
        <v>2391</v>
      </c>
      <c r="F57" s="777"/>
      <c r="G57" s="1150"/>
      <c r="H57" s="1151"/>
      <c r="I57" s="465" t="b">
        <v>0</v>
      </c>
      <c r="J57" s="777"/>
      <c r="K57" s="470" t="s">
        <v>2392</v>
      </c>
      <c r="L57" s="1150"/>
      <c r="M57" s="1163"/>
      <c r="N57" s="1164"/>
      <c r="O57" s="467" t="b">
        <v>0</v>
      </c>
      <c r="P57" s="1150"/>
      <c r="Q57" s="476" t="s">
        <v>2275</v>
      </c>
      <c r="R57" s="1163"/>
    </row>
    <row r="58" spans="1:18" ht="12.75" x14ac:dyDescent="0.2">
      <c r="A58" s="1150"/>
      <c r="B58" s="1151"/>
      <c r="C58" s="455" t="b">
        <v>0</v>
      </c>
      <c r="D58" s="777"/>
      <c r="E58" s="468" t="s">
        <v>2393</v>
      </c>
      <c r="F58" s="777"/>
      <c r="G58" s="1150"/>
      <c r="H58" s="457" t="s">
        <v>2394</v>
      </c>
      <c r="I58" s="458" t="b">
        <v>0</v>
      </c>
      <c r="J58" s="777"/>
      <c r="K58" s="458" t="s">
        <v>2395</v>
      </c>
      <c r="L58" s="1150"/>
      <c r="M58" s="1163"/>
      <c r="N58" s="460" t="s">
        <v>2396</v>
      </c>
      <c r="O58" s="472" t="b">
        <v>0</v>
      </c>
      <c r="P58" s="1150"/>
      <c r="Q58" s="472" t="s">
        <v>2397</v>
      </c>
      <c r="R58" s="1163"/>
    </row>
    <row r="59" spans="1:18" ht="12.75" x14ac:dyDescent="0.2">
      <c r="A59" s="1150"/>
      <c r="B59" s="477" t="s">
        <v>2398</v>
      </c>
      <c r="C59" s="463" t="b">
        <v>0</v>
      </c>
      <c r="D59" s="777"/>
      <c r="E59" s="473" t="s">
        <v>2399</v>
      </c>
      <c r="F59" s="777"/>
      <c r="G59" s="1150"/>
      <c r="H59" s="478" t="s">
        <v>2400</v>
      </c>
      <c r="I59" s="465" t="b">
        <v>0</v>
      </c>
      <c r="J59" s="777"/>
      <c r="K59" s="465" t="s">
        <v>2401</v>
      </c>
      <c r="L59" s="1150"/>
      <c r="M59" s="1163"/>
      <c r="N59" s="479" t="s">
        <v>2402</v>
      </c>
      <c r="O59" s="480" t="b">
        <v>0</v>
      </c>
      <c r="P59" s="1150"/>
      <c r="Q59" s="480" t="s">
        <v>2403</v>
      </c>
      <c r="R59" s="1163"/>
    </row>
    <row r="60" spans="1:18" ht="12.75" x14ac:dyDescent="0.2">
      <c r="A60" s="1150"/>
      <c r="B60" s="481" t="s">
        <v>2404</v>
      </c>
      <c r="C60" s="455" t="b">
        <v>0</v>
      </c>
      <c r="D60" s="777"/>
      <c r="E60" s="468" t="s">
        <v>2405</v>
      </c>
      <c r="F60" s="777"/>
      <c r="G60" s="1150"/>
      <c r="H60" s="457" t="s">
        <v>2406</v>
      </c>
      <c r="I60" s="458" t="b">
        <v>0</v>
      </c>
      <c r="J60" s="777"/>
      <c r="K60" s="469" t="s">
        <v>2407</v>
      </c>
      <c r="L60" s="1150"/>
      <c r="M60" s="1163"/>
      <c r="N60" s="460" t="s">
        <v>2408</v>
      </c>
      <c r="O60" s="472" t="b">
        <v>0</v>
      </c>
      <c r="P60" s="1150"/>
      <c r="Q60" s="472" t="s">
        <v>2409</v>
      </c>
      <c r="R60" s="1163"/>
    </row>
    <row r="61" spans="1:18" ht="38.25" x14ac:dyDescent="0.2">
      <c r="A61" s="1150"/>
      <c r="B61" s="477" t="s">
        <v>2410</v>
      </c>
      <c r="C61" s="463" t="b">
        <v>0</v>
      </c>
      <c r="D61" s="777"/>
      <c r="E61" s="473" t="s">
        <v>2411</v>
      </c>
      <c r="F61" s="777"/>
      <c r="G61" s="1150"/>
      <c r="H61" s="478" t="s">
        <v>2412</v>
      </c>
      <c r="I61" s="465" t="b">
        <v>0</v>
      </c>
      <c r="J61" s="777"/>
      <c r="K61" s="470" t="s">
        <v>2413</v>
      </c>
      <c r="L61" s="1150"/>
      <c r="M61" s="1163"/>
      <c r="N61" s="479" t="s">
        <v>2414</v>
      </c>
      <c r="O61" s="480" t="b">
        <v>0</v>
      </c>
      <c r="P61" s="1150"/>
      <c r="Q61" s="482" t="s">
        <v>2415</v>
      </c>
      <c r="R61" s="1163"/>
    </row>
    <row r="62" spans="1:18" ht="12.75" x14ac:dyDescent="0.2">
      <c r="A62" s="1150"/>
      <c r="B62" s="481" t="s">
        <v>2416</v>
      </c>
      <c r="C62" s="455" t="b">
        <v>0</v>
      </c>
      <c r="D62" s="777"/>
      <c r="E62" s="468" t="s">
        <v>2417</v>
      </c>
      <c r="F62" s="777"/>
      <c r="G62" s="1150"/>
      <c r="H62" s="1161" t="s">
        <v>2418</v>
      </c>
      <c r="I62" s="458" t="b">
        <f t="shared" ref="I62:I63" si="2">TRUE</f>
        <v>1</v>
      </c>
      <c r="J62" s="777"/>
      <c r="K62" s="469" t="s">
        <v>2277</v>
      </c>
      <c r="L62" s="1150"/>
      <c r="M62" s="1163"/>
      <c r="N62" s="460" t="s">
        <v>2419</v>
      </c>
      <c r="O62" s="461" t="b">
        <v>0</v>
      </c>
      <c r="P62" s="1150"/>
      <c r="Q62" s="472" t="s">
        <v>2420</v>
      </c>
      <c r="R62" s="1163"/>
    </row>
    <row r="63" spans="1:18" ht="12.75" x14ac:dyDescent="0.2">
      <c r="A63" s="1150"/>
      <c r="B63" s="477" t="s">
        <v>2421</v>
      </c>
      <c r="C63" s="463" t="b">
        <v>0</v>
      </c>
      <c r="D63" s="777"/>
      <c r="E63" s="473" t="s">
        <v>2422</v>
      </c>
      <c r="F63" s="777"/>
      <c r="G63" s="1150"/>
      <c r="H63" s="1150"/>
      <c r="I63" s="465" t="b">
        <f t="shared" si="2"/>
        <v>1</v>
      </c>
      <c r="J63" s="777"/>
      <c r="K63" s="470" t="s">
        <v>2277</v>
      </c>
      <c r="L63" s="1150"/>
      <c r="M63" s="1163"/>
      <c r="N63" s="479" t="s">
        <v>2423</v>
      </c>
      <c r="O63" s="467" t="b">
        <v>0</v>
      </c>
      <c r="P63" s="1150"/>
      <c r="Q63" s="480" t="s">
        <v>2424</v>
      </c>
      <c r="R63" s="1163"/>
    </row>
    <row r="64" spans="1:18" ht="12.75" x14ac:dyDescent="0.2">
      <c r="A64" s="1150"/>
      <c r="B64" s="481" t="s">
        <v>2425</v>
      </c>
      <c r="C64" s="455" t="b">
        <v>0</v>
      </c>
      <c r="D64" s="777"/>
      <c r="E64" s="483" t="s">
        <v>2295</v>
      </c>
      <c r="F64" s="777"/>
      <c r="G64" s="1150"/>
      <c r="H64" s="1151"/>
      <c r="I64" s="458" t="b">
        <v>0</v>
      </c>
      <c r="J64" s="777"/>
      <c r="K64" s="469" t="s">
        <v>2426</v>
      </c>
      <c r="L64" s="1150"/>
      <c r="M64" s="1163"/>
      <c r="N64" s="1162" t="s">
        <v>2427</v>
      </c>
      <c r="O64" s="461" t="b">
        <v>0</v>
      </c>
      <c r="P64" s="1150"/>
      <c r="Q64" s="475" t="s">
        <v>2263</v>
      </c>
      <c r="R64" s="1163"/>
    </row>
    <row r="65" spans="1:18" ht="12.75" x14ac:dyDescent="0.2">
      <c r="A65" s="1150"/>
      <c r="B65" s="477" t="s">
        <v>2428</v>
      </c>
      <c r="C65" s="463" t="b">
        <v>0</v>
      </c>
      <c r="D65" s="777"/>
      <c r="E65" s="473" t="s">
        <v>2429</v>
      </c>
      <c r="F65" s="777"/>
      <c r="G65" s="1150"/>
      <c r="H65" s="1165" t="s">
        <v>2430</v>
      </c>
      <c r="I65" s="465" t="b">
        <f>TRUE</f>
        <v>1</v>
      </c>
      <c r="J65" s="777"/>
      <c r="K65" s="470" t="s">
        <v>2277</v>
      </c>
      <c r="L65" s="1150"/>
      <c r="M65" s="1163"/>
      <c r="N65" s="1163"/>
      <c r="O65" s="467" t="b">
        <v>0</v>
      </c>
      <c r="P65" s="1150"/>
      <c r="Q65" s="484" t="s">
        <v>2431</v>
      </c>
      <c r="R65" s="1163"/>
    </row>
    <row r="66" spans="1:18" ht="12.75" x14ac:dyDescent="0.2">
      <c r="A66" s="1150"/>
      <c r="B66" s="481" t="s">
        <v>2432</v>
      </c>
      <c r="C66" s="455" t="b">
        <v>0</v>
      </c>
      <c r="D66" s="777"/>
      <c r="E66" s="468" t="s">
        <v>2422</v>
      </c>
      <c r="F66" s="777"/>
      <c r="G66" s="1150"/>
      <c r="H66" s="1150"/>
      <c r="I66" s="458" t="b">
        <v>0</v>
      </c>
      <c r="J66" s="777"/>
      <c r="K66" s="469" t="s">
        <v>2433</v>
      </c>
      <c r="L66" s="1150"/>
      <c r="M66" s="1163"/>
      <c r="N66" s="1164"/>
      <c r="O66" s="461" t="b">
        <v>0</v>
      </c>
      <c r="P66" s="1150"/>
      <c r="Q66" s="475" t="s">
        <v>2253</v>
      </c>
      <c r="R66" s="1163"/>
    </row>
    <row r="67" spans="1:18" ht="12.75" x14ac:dyDescent="0.2">
      <c r="A67" s="1150"/>
      <c r="B67" s="477" t="s">
        <v>2434</v>
      </c>
      <c r="C67" s="463" t="b">
        <v>0</v>
      </c>
      <c r="D67" s="777"/>
      <c r="E67" s="485" t="s">
        <v>2435</v>
      </c>
      <c r="F67" s="777"/>
      <c r="G67" s="1150"/>
      <c r="H67" s="1151"/>
      <c r="I67" s="465" t="b">
        <v>0</v>
      </c>
      <c r="J67" s="777"/>
      <c r="K67" s="465" t="s">
        <v>2436</v>
      </c>
      <c r="L67" s="1150"/>
      <c r="M67" s="1163"/>
      <c r="N67" s="479" t="s">
        <v>2437</v>
      </c>
      <c r="O67" s="486" t="b">
        <v>0</v>
      </c>
      <c r="P67" s="1150"/>
      <c r="Q67" s="476" t="s">
        <v>2438</v>
      </c>
      <c r="R67" s="1163"/>
    </row>
    <row r="68" spans="1:18" ht="12.75" x14ac:dyDescent="0.2">
      <c r="A68" s="1150"/>
      <c r="B68" s="481" t="s">
        <v>2439</v>
      </c>
      <c r="C68" s="455" t="b">
        <v>0</v>
      </c>
      <c r="D68" s="777"/>
      <c r="E68" s="468" t="s">
        <v>2411</v>
      </c>
      <c r="F68" s="777"/>
      <c r="G68" s="1150"/>
      <c r="H68" s="457" t="s">
        <v>2440</v>
      </c>
      <c r="I68" s="458" t="b">
        <v>0</v>
      </c>
      <c r="J68" s="777"/>
      <c r="K68" s="458" t="s">
        <v>2441</v>
      </c>
      <c r="L68" s="1150"/>
      <c r="M68" s="1163"/>
      <c r="N68" s="460" t="s">
        <v>2442</v>
      </c>
      <c r="O68" s="461" t="b">
        <v>0</v>
      </c>
      <c r="P68" s="1150"/>
      <c r="Q68" s="487" t="s">
        <v>2443</v>
      </c>
      <c r="R68" s="1163"/>
    </row>
    <row r="69" spans="1:18" ht="12.75" x14ac:dyDescent="0.2">
      <c r="A69" s="1150"/>
      <c r="B69" s="477" t="s">
        <v>2444</v>
      </c>
      <c r="C69" s="463" t="b">
        <v>0</v>
      </c>
      <c r="D69" s="777"/>
      <c r="E69" s="473" t="s">
        <v>2445</v>
      </c>
      <c r="F69" s="777"/>
      <c r="G69" s="1150"/>
      <c r="H69" s="1165" t="s">
        <v>2446</v>
      </c>
      <c r="I69" s="465" t="b">
        <v>0</v>
      </c>
      <c r="J69" s="777"/>
      <c r="K69" s="470" t="s">
        <v>2447</v>
      </c>
      <c r="L69" s="1150"/>
      <c r="M69" s="1163"/>
      <c r="N69" s="1166" t="s">
        <v>2448</v>
      </c>
      <c r="O69" s="467" t="b">
        <v>0</v>
      </c>
      <c r="P69" s="1150"/>
      <c r="Q69" s="484" t="s">
        <v>2449</v>
      </c>
      <c r="R69" s="1163"/>
    </row>
    <row r="70" spans="1:18" ht="12.75" x14ac:dyDescent="0.2">
      <c r="A70" s="1150"/>
      <c r="B70" s="481" t="s">
        <v>2450</v>
      </c>
      <c r="C70" s="455" t="b">
        <v>0</v>
      </c>
      <c r="D70" s="777"/>
      <c r="E70" s="468" t="s">
        <v>2451</v>
      </c>
      <c r="F70" s="777"/>
      <c r="G70" s="1150"/>
      <c r="H70" s="1150"/>
      <c r="I70" s="458" t="b">
        <f t="shared" ref="I70:I72" si="3">TRUE</f>
        <v>1</v>
      </c>
      <c r="J70" s="777"/>
      <c r="K70" s="469" t="s">
        <v>2277</v>
      </c>
      <c r="L70" s="1150"/>
      <c r="M70" s="1163"/>
      <c r="N70" s="1163"/>
      <c r="O70" s="461" t="b">
        <v>0</v>
      </c>
      <c r="P70" s="1150"/>
      <c r="Q70" s="475" t="s">
        <v>2244</v>
      </c>
      <c r="R70" s="1163"/>
    </row>
    <row r="71" spans="1:18" ht="12.75" x14ac:dyDescent="0.2">
      <c r="A71" s="1150"/>
      <c r="B71" s="477" t="s">
        <v>2452</v>
      </c>
      <c r="C71" s="463" t="b">
        <v>0</v>
      </c>
      <c r="D71" s="777"/>
      <c r="E71" s="473" t="s">
        <v>2393</v>
      </c>
      <c r="F71" s="777"/>
      <c r="G71" s="1150"/>
      <c r="H71" s="1151"/>
      <c r="I71" s="465" t="b">
        <f t="shared" si="3"/>
        <v>1</v>
      </c>
      <c r="J71" s="777"/>
      <c r="K71" s="470" t="s">
        <v>2277</v>
      </c>
      <c r="L71" s="1150"/>
      <c r="M71" s="1163"/>
      <c r="N71" s="1164"/>
      <c r="O71" s="467" t="b">
        <v>0</v>
      </c>
      <c r="P71" s="1150"/>
      <c r="Q71" s="476" t="s">
        <v>2244</v>
      </c>
      <c r="R71" s="1163"/>
    </row>
    <row r="72" spans="1:18" ht="12.75" x14ac:dyDescent="0.2">
      <c r="A72" s="1150"/>
      <c r="B72" s="481" t="s">
        <v>2453</v>
      </c>
      <c r="C72" s="455" t="b">
        <v>0</v>
      </c>
      <c r="D72" s="777"/>
      <c r="E72" s="468" t="s">
        <v>2454</v>
      </c>
      <c r="F72" s="777"/>
      <c r="G72" s="1150"/>
      <c r="H72" s="1161" t="s">
        <v>2455</v>
      </c>
      <c r="I72" s="458" t="b">
        <f t="shared" si="3"/>
        <v>1</v>
      </c>
      <c r="J72" s="777"/>
      <c r="K72" s="469" t="s">
        <v>2277</v>
      </c>
      <c r="L72" s="1150"/>
      <c r="M72" s="1163"/>
      <c r="N72" s="460" t="s">
        <v>2456</v>
      </c>
      <c r="O72" s="461" t="b">
        <v>0</v>
      </c>
      <c r="P72" s="1150"/>
      <c r="Q72" s="487" t="s">
        <v>2457</v>
      </c>
      <c r="R72" s="1163"/>
    </row>
    <row r="73" spans="1:18" ht="12.75" x14ac:dyDescent="0.2">
      <c r="A73" s="1150"/>
      <c r="B73" s="477" t="s">
        <v>2458</v>
      </c>
      <c r="C73" s="463" t="b">
        <v>0</v>
      </c>
      <c r="D73" s="777"/>
      <c r="E73" s="485" t="s">
        <v>2459</v>
      </c>
      <c r="F73" s="777"/>
      <c r="G73" s="1150"/>
      <c r="H73" s="1150"/>
      <c r="I73" s="465" t="b">
        <v>0</v>
      </c>
      <c r="J73" s="777"/>
      <c r="K73" s="470" t="s">
        <v>2460</v>
      </c>
      <c r="L73" s="1150"/>
      <c r="M73" s="1163"/>
      <c r="N73" s="1166" t="s">
        <v>2461</v>
      </c>
      <c r="O73" s="467" t="b">
        <v>0</v>
      </c>
      <c r="P73" s="1150"/>
      <c r="Q73" s="476" t="s">
        <v>2462</v>
      </c>
      <c r="R73" s="1163"/>
    </row>
    <row r="74" spans="1:18" ht="12.75" x14ac:dyDescent="0.2">
      <c r="A74" s="1150"/>
      <c r="B74" s="1181" t="s">
        <v>2463</v>
      </c>
      <c r="C74" s="1192" t="b">
        <v>0</v>
      </c>
      <c r="D74" s="777"/>
      <c r="E74" s="1193" t="s">
        <v>2464</v>
      </c>
      <c r="F74" s="777"/>
      <c r="G74" s="1150"/>
      <c r="H74" s="1151"/>
      <c r="I74" s="458" t="b">
        <v>0</v>
      </c>
      <c r="J74" s="777"/>
      <c r="K74" s="469" t="s">
        <v>2465</v>
      </c>
      <c r="L74" s="1150"/>
      <c r="M74" s="1163"/>
      <c r="N74" s="1163"/>
      <c r="O74" s="461" t="b">
        <v>0</v>
      </c>
      <c r="P74" s="1150"/>
      <c r="Q74" s="475" t="s">
        <v>2466</v>
      </c>
      <c r="R74" s="1163"/>
    </row>
    <row r="75" spans="1:18" ht="12.75" x14ac:dyDescent="0.2">
      <c r="A75" s="1150"/>
      <c r="B75" s="1151"/>
      <c r="C75" s="1151"/>
      <c r="D75" s="777"/>
      <c r="E75" s="1151"/>
      <c r="F75" s="777"/>
      <c r="G75" s="1150"/>
      <c r="H75" s="478" t="s">
        <v>2467</v>
      </c>
      <c r="I75" s="465" t="b">
        <f t="shared" ref="I75:I89" si="4">TRUE</f>
        <v>1</v>
      </c>
      <c r="J75" s="777"/>
      <c r="K75" s="470" t="s">
        <v>2277</v>
      </c>
      <c r="L75" s="1150"/>
      <c r="M75" s="1163"/>
      <c r="N75" s="1164"/>
      <c r="O75" s="467" t="b">
        <v>0</v>
      </c>
      <c r="P75" s="1150"/>
      <c r="Q75" s="476" t="s">
        <v>2468</v>
      </c>
      <c r="R75" s="1163"/>
    </row>
    <row r="76" spans="1:18" ht="12.75" x14ac:dyDescent="0.2">
      <c r="A76" s="1150"/>
      <c r="B76" s="477" t="s">
        <v>2469</v>
      </c>
      <c r="C76" s="463" t="b">
        <v>0</v>
      </c>
      <c r="D76" s="777"/>
      <c r="E76" s="473" t="s">
        <v>2393</v>
      </c>
      <c r="F76" s="777"/>
      <c r="G76" s="1150"/>
      <c r="H76" s="457" t="s">
        <v>2470</v>
      </c>
      <c r="I76" s="458" t="b">
        <f t="shared" si="4"/>
        <v>1</v>
      </c>
      <c r="J76" s="777"/>
      <c r="K76" s="469" t="s">
        <v>2277</v>
      </c>
      <c r="L76" s="1150"/>
      <c r="M76" s="1163"/>
      <c r="N76" s="460" t="s">
        <v>2471</v>
      </c>
      <c r="O76" s="461" t="b">
        <v>0</v>
      </c>
      <c r="P76" s="1150"/>
      <c r="Q76" s="488" t="s">
        <v>2229</v>
      </c>
      <c r="R76" s="1163"/>
    </row>
    <row r="77" spans="1:18" ht="12.75" x14ac:dyDescent="0.2">
      <c r="A77" s="1150"/>
      <c r="B77" s="481" t="s">
        <v>2472</v>
      </c>
      <c r="C77" s="455" t="b">
        <v>0</v>
      </c>
      <c r="D77" s="777"/>
      <c r="E77" s="468" t="s">
        <v>2451</v>
      </c>
      <c r="F77" s="777"/>
      <c r="G77" s="1150"/>
      <c r="H77" s="478" t="s">
        <v>2473</v>
      </c>
      <c r="I77" s="465" t="b">
        <f t="shared" si="4"/>
        <v>1</v>
      </c>
      <c r="J77" s="777"/>
      <c r="K77" s="470" t="s">
        <v>2277</v>
      </c>
      <c r="L77" s="1150"/>
      <c r="M77" s="1163"/>
      <c r="N77" s="479" t="s">
        <v>2474</v>
      </c>
      <c r="O77" s="467" t="b">
        <v>0</v>
      </c>
      <c r="P77" s="1150"/>
      <c r="Q77" s="489" t="s">
        <v>2229</v>
      </c>
      <c r="R77" s="1163"/>
    </row>
    <row r="78" spans="1:18" ht="12.75" x14ac:dyDescent="0.2">
      <c r="A78" s="1150"/>
      <c r="B78" s="477" t="s">
        <v>2475</v>
      </c>
      <c r="C78" s="463" t="b">
        <v>0</v>
      </c>
      <c r="D78" s="777"/>
      <c r="E78" s="473" t="s">
        <v>2476</v>
      </c>
      <c r="F78" s="777"/>
      <c r="G78" s="1150"/>
      <c r="H78" s="457" t="s">
        <v>2477</v>
      </c>
      <c r="I78" s="458" t="b">
        <f t="shared" si="4"/>
        <v>1</v>
      </c>
      <c r="J78" s="777"/>
      <c r="K78" s="469" t="s">
        <v>2277</v>
      </c>
      <c r="L78" s="1150"/>
      <c r="M78" s="1163"/>
      <c r="N78" s="1162" t="s">
        <v>2478</v>
      </c>
      <c r="O78" s="461" t="b">
        <f t="shared" ref="O78:O79" si="5">TRUE</f>
        <v>1</v>
      </c>
      <c r="P78" s="1150"/>
      <c r="Q78" s="472" t="s">
        <v>2277</v>
      </c>
      <c r="R78" s="1163"/>
    </row>
    <row r="79" spans="1:18" ht="12.75" x14ac:dyDescent="0.2">
      <c r="A79" s="1150"/>
      <c r="B79" s="481" t="s">
        <v>2479</v>
      </c>
      <c r="C79" s="455" t="b">
        <v>0</v>
      </c>
      <c r="D79" s="777"/>
      <c r="E79" s="468" t="s">
        <v>2391</v>
      </c>
      <c r="F79" s="777"/>
      <c r="G79" s="1150"/>
      <c r="H79" s="478" t="s">
        <v>2480</v>
      </c>
      <c r="I79" s="465" t="b">
        <f t="shared" si="4"/>
        <v>1</v>
      </c>
      <c r="J79" s="777"/>
      <c r="K79" s="470" t="s">
        <v>2277</v>
      </c>
      <c r="L79" s="1150"/>
      <c r="M79" s="1163"/>
      <c r="N79" s="1163"/>
      <c r="O79" s="467" t="b">
        <f t="shared" si="5"/>
        <v>1</v>
      </c>
      <c r="P79" s="1150"/>
      <c r="Q79" s="480" t="s">
        <v>2277</v>
      </c>
      <c r="R79" s="1163"/>
    </row>
    <row r="80" spans="1:18" ht="12.75" x14ac:dyDescent="0.2">
      <c r="A80" s="1150"/>
      <c r="B80" s="477" t="s">
        <v>2481</v>
      </c>
      <c r="C80" s="473" t="b">
        <v>0</v>
      </c>
      <c r="D80" s="777"/>
      <c r="E80" s="490" t="s">
        <v>2229</v>
      </c>
      <c r="F80" s="777"/>
      <c r="G80" s="1150"/>
      <c r="H80" s="1161" t="s">
        <v>2482</v>
      </c>
      <c r="I80" s="458" t="b">
        <f t="shared" si="4"/>
        <v>1</v>
      </c>
      <c r="J80" s="777"/>
      <c r="K80" s="469" t="s">
        <v>2277</v>
      </c>
      <c r="L80" s="1150"/>
      <c r="M80" s="1163"/>
      <c r="N80" s="1164"/>
      <c r="O80" s="461" t="b">
        <v>0</v>
      </c>
      <c r="P80" s="1150"/>
      <c r="Q80" s="488" t="s">
        <v>2229</v>
      </c>
      <c r="R80" s="1163"/>
    </row>
    <row r="81" spans="1:18" ht="12.75" x14ac:dyDescent="0.2">
      <c r="A81" s="1150"/>
      <c r="B81" s="481" t="s">
        <v>2483</v>
      </c>
      <c r="C81" s="468" t="b">
        <v>0</v>
      </c>
      <c r="D81" s="777"/>
      <c r="E81" s="491" t="s">
        <v>2229</v>
      </c>
      <c r="F81" s="777"/>
      <c r="G81" s="1150"/>
      <c r="H81" s="1150"/>
      <c r="I81" s="465" t="b">
        <f t="shared" si="4"/>
        <v>1</v>
      </c>
      <c r="J81" s="777"/>
      <c r="K81" s="470" t="s">
        <v>2277</v>
      </c>
      <c r="L81" s="1150"/>
      <c r="M81" s="1163"/>
      <c r="N81" s="1166" t="s">
        <v>2484</v>
      </c>
      <c r="O81" s="467" t="b">
        <f>TRUE</f>
        <v>1</v>
      </c>
      <c r="P81" s="1150"/>
      <c r="Q81" s="480" t="s">
        <v>2277</v>
      </c>
      <c r="R81" s="1163"/>
    </row>
    <row r="82" spans="1:18" ht="12.75" x14ac:dyDescent="0.2">
      <c r="A82" s="1150"/>
      <c r="B82" s="477" t="s">
        <v>2485</v>
      </c>
      <c r="C82" s="473" t="b">
        <v>0</v>
      </c>
      <c r="D82" s="777"/>
      <c r="E82" s="490" t="s">
        <v>2229</v>
      </c>
      <c r="F82" s="777"/>
      <c r="G82" s="1150"/>
      <c r="H82" s="1151"/>
      <c r="I82" s="458" t="b">
        <f t="shared" si="4"/>
        <v>1</v>
      </c>
      <c r="J82" s="777"/>
      <c r="K82" s="469" t="s">
        <v>2277</v>
      </c>
      <c r="L82" s="1150"/>
      <c r="M82" s="1163"/>
      <c r="N82" s="1163"/>
      <c r="O82" s="461" t="b">
        <v>0</v>
      </c>
      <c r="P82" s="1150"/>
      <c r="Q82" s="492" t="s">
        <v>2277</v>
      </c>
      <c r="R82" s="1163"/>
    </row>
    <row r="83" spans="1:18" ht="12.75" x14ac:dyDescent="0.2">
      <c r="A83" s="1150"/>
      <c r="B83" s="481" t="s">
        <v>2486</v>
      </c>
      <c r="C83" s="468" t="b">
        <v>0</v>
      </c>
      <c r="D83" s="777"/>
      <c r="E83" s="491" t="s">
        <v>2229</v>
      </c>
      <c r="F83" s="777"/>
      <c r="G83" s="1150"/>
      <c r="H83" s="478" t="s">
        <v>2487</v>
      </c>
      <c r="I83" s="465" t="b">
        <f t="shared" si="4"/>
        <v>1</v>
      </c>
      <c r="J83" s="777"/>
      <c r="K83" s="470" t="s">
        <v>2488</v>
      </c>
      <c r="L83" s="1150"/>
      <c r="M83" s="1163"/>
      <c r="N83" s="1164"/>
      <c r="O83" s="467" t="b">
        <f t="shared" ref="O83:O85" si="6">TRUE</f>
        <v>1</v>
      </c>
      <c r="P83" s="1150"/>
      <c r="Q83" s="493" t="s">
        <v>2229</v>
      </c>
      <c r="R83" s="1163"/>
    </row>
    <row r="84" spans="1:18" ht="12.75" x14ac:dyDescent="0.2">
      <c r="A84" s="1150"/>
      <c r="B84" s="477" t="s">
        <v>2489</v>
      </c>
      <c r="C84" s="473" t="b">
        <v>0</v>
      </c>
      <c r="D84" s="777"/>
      <c r="E84" s="490" t="s">
        <v>2229</v>
      </c>
      <c r="F84" s="777"/>
      <c r="G84" s="1150"/>
      <c r="H84" s="457" t="s">
        <v>2490</v>
      </c>
      <c r="I84" s="458" t="b">
        <f t="shared" si="4"/>
        <v>1</v>
      </c>
      <c r="J84" s="777"/>
      <c r="K84" s="469" t="s">
        <v>2277</v>
      </c>
      <c r="L84" s="1150"/>
      <c r="M84" s="1163"/>
      <c r="N84" s="1162" t="s">
        <v>2491</v>
      </c>
      <c r="O84" s="461" t="b">
        <f t="shared" si="6"/>
        <v>1</v>
      </c>
      <c r="P84" s="1150"/>
      <c r="Q84" s="472" t="s">
        <v>2277</v>
      </c>
      <c r="R84" s="1163"/>
    </row>
    <row r="85" spans="1:18" ht="12.75" x14ac:dyDescent="0.2">
      <c r="A85" s="1150"/>
      <c r="B85" s="481" t="s">
        <v>2492</v>
      </c>
      <c r="C85" s="468" t="b">
        <v>0</v>
      </c>
      <c r="D85" s="777"/>
      <c r="E85" s="491" t="s">
        <v>2229</v>
      </c>
      <c r="F85" s="777"/>
      <c r="G85" s="1150"/>
      <c r="H85" s="478" t="s">
        <v>2493</v>
      </c>
      <c r="I85" s="465" t="b">
        <f t="shared" si="4"/>
        <v>1</v>
      </c>
      <c r="J85" s="777"/>
      <c r="K85" s="470" t="s">
        <v>2277</v>
      </c>
      <c r="L85" s="1150"/>
      <c r="M85" s="1163"/>
      <c r="N85" s="1163"/>
      <c r="O85" s="467" t="b">
        <f t="shared" si="6"/>
        <v>1</v>
      </c>
      <c r="P85" s="1150"/>
      <c r="Q85" s="480" t="s">
        <v>2277</v>
      </c>
      <c r="R85" s="1163"/>
    </row>
    <row r="86" spans="1:18" ht="12.75" x14ac:dyDescent="0.2">
      <c r="A86" s="1150"/>
      <c r="B86" s="477" t="s">
        <v>2494</v>
      </c>
      <c r="C86" s="473" t="b">
        <v>0</v>
      </c>
      <c r="D86" s="777"/>
      <c r="E86" s="490" t="s">
        <v>2229</v>
      </c>
      <c r="F86" s="777"/>
      <c r="G86" s="1150"/>
      <c r="H86" s="457" t="s">
        <v>2495</v>
      </c>
      <c r="I86" s="458" t="b">
        <f t="shared" si="4"/>
        <v>1</v>
      </c>
      <c r="J86" s="777"/>
      <c r="K86" s="469" t="s">
        <v>2277</v>
      </c>
      <c r="L86" s="1150"/>
      <c r="M86" s="1163"/>
      <c r="N86" s="1164"/>
      <c r="O86" s="461" t="b">
        <v>0</v>
      </c>
      <c r="P86" s="1150"/>
      <c r="Q86" s="488" t="s">
        <v>2229</v>
      </c>
      <c r="R86" s="1163"/>
    </row>
    <row r="87" spans="1:18" ht="12.75" x14ac:dyDescent="0.2">
      <c r="A87" s="1150"/>
      <c r="B87" s="481" t="s">
        <v>2496</v>
      </c>
      <c r="C87" s="468" t="b">
        <v>0</v>
      </c>
      <c r="D87" s="777"/>
      <c r="E87" s="491" t="s">
        <v>2229</v>
      </c>
      <c r="F87" s="777"/>
      <c r="G87" s="1150"/>
      <c r="H87" s="478" t="s">
        <v>2497</v>
      </c>
      <c r="I87" s="465" t="b">
        <f t="shared" si="4"/>
        <v>1</v>
      </c>
      <c r="J87" s="777"/>
      <c r="K87" s="470" t="s">
        <v>2277</v>
      </c>
      <c r="L87" s="1150"/>
      <c r="M87" s="1163"/>
      <c r="N87" s="1166" t="s">
        <v>2498</v>
      </c>
      <c r="O87" s="467" t="b">
        <f>TRUE</f>
        <v>1</v>
      </c>
      <c r="P87" s="1150"/>
      <c r="Q87" s="480" t="s">
        <v>2277</v>
      </c>
      <c r="R87" s="1163"/>
    </row>
    <row r="88" spans="1:18" ht="12.75" x14ac:dyDescent="0.2">
      <c r="A88" s="1150"/>
      <c r="B88" s="477" t="s">
        <v>2499</v>
      </c>
      <c r="C88" s="473" t="b">
        <v>0</v>
      </c>
      <c r="D88" s="777"/>
      <c r="E88" s="490" t="s">
        <v>2229</v>
      </c>
      <c r="F88" s="777"/>
      <c r="G88" s="1150"/>
      <c r="H88" s="457" t="s">
        <v>2500</v>
      </c>
      <c r="I88" s="458" t="b">
        <f t="shared" si="4"/>
        <v>1</v>
      </c>
      <c r="J88" s="777"/>
      <c r="K88" s="469" t="s">
        <v>2277</v>
      </c>
      <c r="L88" s="1150"/>
      <c r="M88" s="1163"/>
      <c r="N88" s="1163"/>
      <c r="O88" s="461" t="b">
        <v>0</v>
      </c>
      <c r="P88" s="1150"/>
      <c r="Q88" s="488" t="s">
        <v>2229</v>
      </c>
      <c r="R88" s="1163"/>
    </row>
    <row r="89" spans="1:18" ht="12.75" x14ac:dyDescent="0.2">
      <c r="A89" s="1150"/>
      <c r="B89" s="481" t="s">
        <v>2501</v>
      </c>
      <c r="C89" s="468" t="b">
        <v>0</v>
      </c>
      <c r="D89" s="777"/>
      <c r="E89" s="491" t="s">
        <v>2229</v>
      </c>
      <c r="F89" s="777"/>
      <c r="G89" s="1150"/>
      <c r="H89" s="478" t="s">
        <v>2502</v>
      </c>
      <c r="I89" s="465" t="b">
        <f t="shared" si="4"/>
        <v>1</v>
      </c>
      <c r="J89" s="777"/>
      <c r="K89" s="470" t="s">
        <v>2277</v>
      </c>
      <c r="L89" s="1150"/>
      <c r="M89" s="1163"/>
      <c r="N89" s="1164"/>
      <c r="O89" s="467" t="b">
        <v>0</v>
      </c>
      <c r="P89" s="1150"/>
      <c r="Q89" s="489" t="s">
        <v>2229</v>
      </c>
      <c r="R89" s="1163"/>
    </row>
    <row r="90" spans="1:18" ht="12.75" x14ac:dyDescent="0.2">
      <c r="A90" s="1150"/>
      <c r="B90" s="477" t="s">
        <v>2503</v>
      </c>
      <c r="C90" s="473" t="b">
        <v>0</v>
      </c>
      <c r="D90" s="777"/>
      <c r="E90" s="490" t="s">
        <v>2229</v>
      </c>
      <c r="F90" s="777"/>
      <c r="G90" s="1167"/>
      <c r="H90" s="777"/>
      <c r="I90" s="777"/>
      <c r="J90" s="777"/>
      <c r="K90" s="777"/>
      <c r="L90" s="1163"/>
      <c r="M90" s="1163"/>
      <c r="N90" s="460" t="s">
        <v>2504</v>
      </c>
      <c r="O90" s="461" t="b">
        <f>TRUE</f>
        <v>1</v>
      </c>
      <c r="P90" s="1151"/>
      <c r="Q90" s="472" t="s">
        <v>2277</v>
      </c>
      <c r="R90" s="1163"/>
    </row>
    <row r="91" spans="1:18" ht="12.75" x14ac:dyDescent="0.2">
      <c r="A91" s="1150"/>
      <c r="B91" s="481" t="s">
        <v>2505</v>
      </c>
      <c r="C91" s="468" t="b">
        <v>0</v>
      </c>
      <c r="D91" s="777"/>
      <c r="E91" s="491" t="s">
        <v>2229</v>
      </c>
      <c r="F91" s="777"/>
      <c r="G91" s="1168"/>
      <c r="H91" s="1140"/>
      <c r="I91" s="1140"/>
      <c r="J91" s="1140"/>
      <c r="K91" s="1140"/>
      <c r="L91" s="1140"/>
      <c r="M91" s="1179"/>
      <c r="N91" s="1171"/>
      <c r="O91" s="1171"/>
      <c r="P91" s="1171"/>
      <c r="Q91" s="1171"/>
      <c r="R91" s="1164"/>
    </row>
    <row r="92" spans="1:18" ht="12.75" x14ac:dyDescent="0.2">
      <c r="A92" s="1150"/>
      <c r="B92" s="477" t="s">
        <v>2506</v>
      </c>
      <c r="C92" s="463" t="b">
        <v>0</v>
      </c>
      <c r="D92" s="777"/>
      <c r="E92" s="490" t="s">
        <v>2229</v>
      </c>
      <c r="F92" s="777"/>
      <c r="G92" s="1169"/>
      <c r="H92" s="777"/>
      <c r="I92" s="777"/>
      <c r="J92" s="777"/>
      <c r="K92" s="777"/>
      <c r="L92" s="777"/>
      <c r="M92" s="1172"/>
      <c r="N92" s="777"/>
      <c r="O92" s="777"/>
      <c r="P92" s="777"/>
      <c r="Q92" s="777"/>
      <c r="R92" s="1163"/>
    </row>
    <row r="93" spans="1:18" ht="12.75" x14ac:dyDescent="0.2">
      <c r="A93" s="1150"/>
      <c r="B93" s="481" t="s">
        <v>2507</v>
      </c>
      <c r="C93" s="455" t="b">
        <v>0</v>
      </c>
      <c r="D93" s="777"/>
      <c r="E93" s="491" t="s">
        <v>2229</v>
      </c>
      <c r="F93" s="777"/>
      <c r="G93" s="1169"/>
      <c r="H93" s="777"/>
      <c r="I93" s="777"/>
      <c r="J93" s="777"/>
      <c r="K93" s="777"/>
      <c r="L93" s="777"/>
      <c r="M93" s="777"/>
      <c r="N93" s="777"/>
      <c r="O93" s="777"/>
      <c r="P93" s="777"/>
      <c r="Q93" s="777"/>
      <c r="R93" s="1163"/>
    </row>
    <row r="94" spans="1:18" ht="12.75" x14ac:dyDescent="0.2">
      <c r="A94" s="1150"/>
      <c r="B94" s="477" t="s">
        <v>2508</v>
      </c>
      <c r="C94" s="463" t="b">
        <v>0</v>
      </c>
      <c r="D94" s="777"/>
      <c r="E94" s="490" t="s">
        <v>2229</v>
      </c>
      <c r="F94" s="777"/>
      <c r="G94" s="1169"/>
      <c r="H94" s="777"/>
      <c r="I94" s="777"/>
      <c r="J94" s="777"/>
      <c r="K94" s="777"/>
      <c r="L94" s="777"/>
      <c r="M94" s="777"/>
      <c r="N94" s="777"/>
      <c r="O94" s="777"/>
      <c r="P94" s="777"/>
      <c r="Q94" s="777"/>
      <c r="R94" s="1163"/>
    </row>
    <row r="95" spans="1:18" ht="12.75" x14ac:dyDescent="0.2">
      <c r="A95" s="1150"/>
      <c r="B95" s="481" t="s">
        <v>2509</v>
      </c>
      <c r="C95" s="455" t="b">
        <v>0</v>
      </c>
      <c r="D95" s="777"/>
      <c r="E95" s="491" t="s">
        <v>2229</v>
      </c>
      <c r="F95" s="777"/>
      <c r="G95" s="1169"/>
      <c r="H95" s="777"/>
      <c r="I95" s="777"/>
      <c r="J95" s="777"/>
      <c r="K95" s="777"/>
      <c r="L95" s="777"/>
      <c r="M95" s="777"/>
      <c r="N95" s="777"/>
      <c r="O95" s="777"/>
      <c r="P95" s="777"/>
      <c r="Q95" s="777"/>
      <c r="R95" s="1163"/>
    </row>
    <row r="96" spans="1:18" ht="12.75" x14ac:dyDescent="0.2">
      <c r="A96" s="1151"/>
      <c r="B96" s="477" t="s">
        <v>2510</v>
      </c>
      <c r="C96" s="494" t="b">
        <f>TRUE</f>
        <v>1</v>
      </c>
      <c r="D96" s="777"/>
      <c r="E96" s="494" t="s">
        <v>2277</v>
      </c>
      <c r="F96" s="777"/>
      <c r="G96" s="1169"/>
      <c r="H96" s="777"/>
      <c r="I96" s="777"/>
      <c r="J96" s="777"/>
      <c r="K96" s="777"/>
      <c r="L96" s="777"/>
      <c r="M96" s="777"/>
      <c r="N96" s="777"/>
      <c r="O96" s="777"/>
      <c r="P96" s="777"/>
      <c r="Q96" s="777"/>
      <c r="R96" s="1163"/>
    </row>
    <row r="97" spans="1:18" ht="12.75" x14ac:dyDescent="0.2">
      <c r="A97" s="495"/>
      <c r="B97" s="495"/>
      <c r="C97" s="495"/>
      <c r="D97" s="777"/>
      <c r="E97" s="495"/>
      <c r="F97" s="777"/>
      <c r="G97" s="1170"/>
      <c r="H97" s="1171"/>
      <c r="I97" s="1171"/>
      <c r="J97" s="1171"/>
      <c r="K97" s="1171"/>
      <c r="L97" s="1171"/>
      <c r="M97" s="1171"/>
      <c r="N97" s="1171"/>
      <c r="O97" s="1171"/>
      <c r="P97" s="1171"/>
      <c r="Q97" s="1171"/>
      <c r="R97" s="1164"/>
    </row>
  </sheetData>
  <mergeCells count="85">
    <mergeCell ref="R1:R46"/>
    <mergeCell ref="A2:A47"/>
    <mergeCell ref="M2:M46"/>
    <mergeCell ref="P2:P46"/>
    <mergeCell ref="N27:N31"/>
    <mergeCell ref="G47:L47"/>
    <mergeCell ref="M47:R47"/>
    <mergeCell ref="H33:H34"/>
    <mergeCell ref="N35:N37"/>
    <mergeCell ref="O36:O37"/>
    <mergeCell ref="Q36:Q37"/>
    <mergeCell ref="L1:L46"/>
    <mergeCell ref="H23:H25"/>
    <mergeCell ref="B27:B28"/>
    <mergeCell ref="H29:H30"/>
    <mergeCell ref="I29:I30"/>
    <mergeCell ref="G48:L48"/>
    <mergeCell ref="M48:R48"/>
    <mergeCell ref="H49:I49"/>
    <mergeCell ref="N49:O49"/>
    <mergeCell ref="B56:B58"/>
    <mergeCell ref="B74:B75"/>
    <mergeCell ref="B43:B44"/>
    <mergeCell ref="B47:E47"/>
    <mergeCell ref="A48:F48"/>
    <mergeCell ref="A49:A96"/>
    <mergeCell ref="B49:C49"/>
    <mergeCell ref="D49:D97"/>
    <mergeCell ref="F49:F97"/>
    <mergeCell ref="F2:F47"/>
    <mergeCell ref="E27:E46"/>
    <mergeCell ref="B50:B52"/>
    <mergeCell ref="B53:B55"/>
    <mergeCell ref="C74:C75"/>
    <mergeCell ref="E74:E75"/>
    <mergeCell ref="B32:B34"/>
    <mergeCell ref="B37:B38"/>
    <mergeCell ref="N84:N86"/>
    <mergeCell ref="N87:N89"/>
    <mergeCell ref="G90:L90"/>
    <mergeCell ref="G91:L97"/>
    <mergeCell ref="M92:R97"/>
    <mergeCell ref="G49:G89"/>
    <mergeCell ref="J49:J89"/>
    <mergeCell ref="L49:L89"/>
    <mergeCell ref="M49:M90"/>
    <mergeCell ref="P49:P90"/>
    <mergeCell ref="R49:R90"/>
    <mergeCell ref="H80:H82"/>
    <mergeCell ref="M91:R91"/>
    <mergeCell ref="N51:N53"/>
    <mergeCell ref="Q51:Q53"/>
    <mergeCell ref="H55:H57"/>
    <mergeCell ref="H72:H74"/>
    <mergeCell ref="N73:N75"/>
    <mergeCell ref="N78:N80"/>
    <mergeCell ref="N69:N71"/>
    <mergeCell ref="N81:N83"/>
    <mergeCell ref="H62:H64"/>
    <mergeCell ref="N64:N66"/>
    <mergeCell ref="H65:H67"/>
    <mergeCell ref="H69:H71"/>
    <mergeCell ref="H51:H53"/>
    <mergeCell ref="N55:N57"/>
    <mergeCell ref="K29:K30"/>
    <mergeCell ref="H11:H12"/>
    <mergeCell ref="N12:N14"/>
    <mergeCell ref="H15:H18"/>
    <mergeCell ref="N15:N17"/>
    <mergeCell ref="B9:B11"/>
    <mergeCell ref="N9:N11"/>
    <mergeCell ref="B18:B21"/>
    <mergeCell ref="B3:B5"/>
    <mergeCell ref="N3:N5"/>
    <mergeCell ref="H4:H5"/>
    <mergeCell ref="B6:B8"/>
    <mergeCell ref="N6:N8"/>
    <mergeCell ref="C7:C8"/>
    <mergeCell ref="E7:E8"/>
    <mergeCell ref="G1:K1"/>
    <mergeCell ref="H2:I2"/>
    <mergeCell ref="M1:Q1"/>
    <mergeCell ref="N2:O2"/>
    <mergeCell ref="B2:C2"/>
    <mergeCell ref="A1:F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O1010"/>
  <sheetViews>
    <sheetView workbookViewId="0">
      <selection sqref="A1:X1"/>
    </sheetView>
  </sheetViews>
  <sheetFormatPr defaultColWidth="12.5703125" defaultRowHeight="15.75" customHeight="1" x14ac:dyDescent="0.2"/>
  <cols>
    <col min="1" max="1" width="22.42578125" customWidth="1"/>
    <col min="2" max="3" width="5.42578125" customWidth="1"/>
    <col min="4" max="4" width="43" customWidth="1"/>
    <col min="5" max="6" width="6.5703125" customWidth="1"/>
    <col min="7" max="7" width="29.7109375" customWidth="1"/>
    <col min="8" max="9" width="6.42578125" customWidth="1"/>
    <col min="10" max="10" width="19.42578125" customWidth="1"/>
    <col min="11" max="12" width="6.85546875" customWidth="1"/>
    <col min="13" max="13" width="22.7109375" customWidth="1"/>
    <col min="14" max="15" width="6.42578125" customWidth="1"/>
    <col min="16" max="16" width="27.28515625" customWidth="1"/>
    <col min="17" max="18" width="6.5703125" customWidth="1"/>
    <col min="19" max="19" width="21.5703125" customWidth="1"/>
    <col min="20" max="21" width="6.5703125" customWidth="1"/>
    <col min="22" max="22" width="22.7109375" customWidth="1"/>
    <col min="23" max="24" width="6.5703125" customWidth="1"/>
    <col min="25" max="25" width="24" customWidth="1"/>
    <col min="26" max="26" width="8.85546875" customWidth="1"/>
    <col min="27" max="27" width="8.5703125" customWidth="1"/>
  </cols>
  <sheetData>
    <row r="1" spans="1:41" ht="23.25" x14ac:dyDescent="0.35">
      <c r="A1" s="1216" t="s">
        <v>2511</v>
      </c>
      <c r="B1" s="777"/>
      <c r="C1" s="777"/>
      <c r="D1" s="777"/>
      <c r="E1" s="777"/>
      <c r="F1" s="777"/>
      <c r="G1" s="777"/>
      <c r="H1" s="777"/>
      <c r="I1" s="777"/>
      <c r="J1" s="777"/>
      <c r="K1" s="777"/>
      <c r="L1" s="777"/>
      <c r="M1" s="777"/>
      <c r="N1" s="777"/>
      <c r="O1" s="777"/>
      <c r="P1" s="777"/>
      <c r="Q1" s="777"/>
      <c r="R1" s="777"/>
      <c r="S1" s="777"/>
      <c r="T1" s="777"/>
      <c r="U1" s="777"/>
      <c r="V1" s="777"/>
      <c r="W1" s="777"/>
      <c r="X1" s="777"/>
    </row>
    <row r="2" spans="1:41" ht="19.5" x14ac:dyDescent="0.3">
      <c r="A2" s="1217" t="s">
        <v>2512</v>
      </c>
      <c r="B2" s="772"/>
      <c r="C2" s="772"/>
      <c r="D2" s="772"/>
      <c r="E2" s="772"/>
      <c r="F2" s="770"/>
      <c r="G2" s="1218" t="s">
        <v>2513</v>
      </c>
      <c r="H2" s="772"/>
      <c r="I2" s="772"/>
      <c r="J2" s="772"/>
      <c r="K2" s="772"/>
      <c r="L2" s="772"/>
      <c r="M2" s="772"/>
      <c r="N2" s="772"/>
      <c r="O2" s="770"/>
      <c r="P2" s="1219" t="s">
        <v>2514</v>
      </c>
      <c r="Q2" s="772"/>
      <c r="R2" s="772"/>
      <c r="S2" s="772"/>
      <c r="T2" s="772"/>
      <c r="U2" s="772"/>
      <c r="V2" s="772"/>
      <c r="W2" s="772"/>
      <c r="X2" s="770"/>
      <c r="Y2" s="496"/>
      <c r="Z2" s="496"/>
      <c r="AA2" s="496"/>
      <c r="AB2" s="496"/>
      <c r="AC2" s="496"/>
      <c r="AD2" s="496"/>
      <c r="AE2" s="496"/>
      <c r="AF2" s="496"/>
      <c r="AG2" s="496"/>
      <c r="AH2" s="496"/>
      <c r="AI2" s="496"/>
      <c r="AJ2" s="496"/>
      <c r="AK2" s="496"/>
      <c r="AL2" s="496"/>
      <c r="AM2" s="496"/>
      <c r="AN2" s="496"/>
      <c r="AO2" s="496"/>
    </row>
    <row r="3" spans="1:41" ht="12.75" x14ac:dyDescent="0.2">
      <c r="A3" s="1220" t="s">
        <v>2515</v>
      </c>
      <c r="B3" s="772"/>
      <c r="C3" s="770"/>
      <c r="D3" s="1220" t="s">
        <v>2516</v>
      </c>
      <c r="E3" s="772"/>
      <c r="F3" s="770"/>
      <c r="G3" s="1221" t="s">
        <v>2515</v>
      </c>
      <c r="H3" s="772"/>
      <c r="I3" s="770"/>
      <c r="J3" s="1221" t="s">
        <v>2517</v>
      </c>
      <c r="K3" s="772"/>
      <c r="L3" s="770"/>
      <c r="M3" s="1221" t="s">
        <v>2518</v>
      </c>
      <c r="N3" s="772"/>
      <c r="O3" s="770"/>
      <c r="P3" s="1228" t="s">
        <v>2515</v>
      </c>
      <c r="Q3" s="772"/>
      <c r="R3" s="770"/>
      <c r="S3" s="1208" t="s">
        <v>2517</v>
      </c>
      <c r="T3" s="772"/>
      <c r="U3" s="770"/>
      <c r="V3" s="1208" t="s">
        <v>2518</v>
      </c>
      <c r="W3" s="772"/>
      <c r="X3" s="770"/>
    </row>
    <row r="4" spans="1:41" ht="40.5" customHeight="1" x14ac:dyDescent="0.2">
      <c r="A4" s="1223" t="s">
        <v>2519</v>
      </c>
      <c r="B4" s="1224" t="b">
        <v>0</v>
      </c>
      <c r="C4" s="775"/>
      <c r="D4" s="498" t="s">
        <v>2520</v>
      </c>
      <c r="E4" s="499" t="b">
        <v>0</v>
      </c>
      <c r="F4" s="500" t="b">
        <v>0</v>
      </c>
      <c r="G4" s="501" t="s">
        <v>2521</v>
      </c>
      <c r="H4" s="1225" t="b">
        <v>0</v>
      </c>
      <c r="I4" s="775"/>
      <c r="J4" s="502" t="s">
        <v>2522</v>
      </c>
      <c r="K4" s="503" t="b">
        <v>0</v>
      </c>
      <c r="L4" s="503" t="b">
        <v>0</v>
      </c>
      <c r="M4" s="504" t="s">
        <v>2523</v>
      </c>
      <c r="N4" s="503" t="b">
        <v>0</v>
      </c>
      <c r="O4" s="505" t="b">
        <v>0</v>
      </c>
      <c r="P4" s="1226" t="s">
        <v>2524</v>
      </c>
      <c r="Q4" s="1227" t="b">
        <v>0</v>
      </c>
      <c r="R4" s="775"/>
      <c r="S4" s="507" t="s">
        <v>2525</v>
      </c>
      <c r="T4" s="506" t="b">
        <v>0</v>
      </c>
      <c r="U4" s="506" t="b">
        <v>0</v>
      </c>
      <c r="V4" s="508" t="s">
        <v>2523</v>
      </c>
      <c r="W4" s="506" t="b">
        <v>0</v>
      </c>
      <c r="X4" s="509" t="b">
        <v>0</v>
      </c>
    </row>
    <row r="5" spans="1:41" ht="12.75" x14ac:dyDescent="0.2">
      <c r="A5" s="776"/>
      <c r="B5" s="777"/>
      <c r="C5" s="778"/>
      <c r="D5" s="510" t="s">
        <v>2526</v>
      </c>
      <c r="E5" s="511" t="b">
        <v>0</v>
      </c>
      <c r="F5" s="512" t="b">
        <v>0</v>
      </c>
      <c r="G5" s="1215" t="s">
        <v>2527</v>
      </c>
      <c r="H5" s="1229" t="b">
        <v>0</v>
      </c>
      <c r="I5" s="778"/>
      <c r="J5" s="513" t="s">
        <v>2525</v>
      </c>
      <c r="K5" s="514" t="b">
        <v>0</v>
      </c>
      <c r="L5" s="514" t="b">
        <v>0</v>
      </c>
      <c r="M5" s="515" t="s">
        <v>2528</v>
      </c>
      <c r="N5" s="514" t="b">
        <v>0</v>
      </c>
      <c r="O5" s="516" t="b">
        <v>0</v>
      </c>
      <c r="P5" s="777"/>
      <c r="Q5" s="777"/>
      <c r="R5" s="778"/>
      <c r="S5" s="517" t="s">
        <v>2529</v>
      </c>
      <c r="T5" s="518" t="b">
        <v>0</v>
      </c>
      <c r="U5" s="518" t="b">
        <v>0</v>
      </c>
      <c r="V5" s="519" t="s">
        <v>2528</v>
      </c>
      <c r="W5" s="518" t="b">
        <v>0</v>
      </c>
      <c r="X5" s="520" t="b">
        <v>0</v>
      </c>
    </row>
    <row r="6" spans="1:41" ht="22.5" customHeight="1" x14ac:dyDescent="0.2">
      <c r="A6" s="776"/>
      <c r="B6" s="777"/>
      <c r="C6" s="778"/>
      <c r="D6" s="521" t="s">
        <v>2530</v>
      </c>
      <c r="E6" s="522" t="b">
        <v>0</v>
      </c>
      <c r="F6" s="523" t="b">
        <v>0</v>
      </c>
      <c r="G6" s="776"/>
      <c r="H6" s="777"/>
      <c r="I6" s="778"/>
      <c r="J6" s="247" t="s">
        <v>2531</v>
      </c>
      <c r="K6" s="524" t="b">
        <v>0</v>
      </c>
      <c r="L6" s="524" t="b">
        <v>0</v>
      </c>
      <c r="M6" s="250" t="s">
        <v>2532</v>
      </c>
      <c r="N6" s="524" t="b">
        <v>0</v>
      </c>
      <c r="O6" s="525" t="b">
        <v>0</v>
      </c>
      <c r="P6" s="777"/>
      <c r="Q6" s="777"/>
      <c r="R6" s="778"/>
      <c r="S6" s="526" t="s">
        <v>2533</v>
      </c>
      <c r="T6" s="527" t="b">
        <v>0</v>
      </c>
      <c r="U6" s="527" t="b">
        <v>0</v>
      </c>
      <c r="V6" s="528" t="s">
        <v>2532</v>
      </c>
      <c r="W6" s="527" t="b">
        <v>0</v>
      </c>
      <c r="X6" s="529" t="b">
        <v>0</v>
      </c>
    </row>
    <row r="7" spans="1:41" ht="12.75" x14ac:dyDescent="0.2">
      <c r="A7" s="779"/>
      <c r="B7" s="780"/>
      <c r="C7" s="781"/>
      <c r="D7" s="510" t="s">
        <v>2534</v>
      </c>
      <c r="E7" s="511" t="b">
        <v>0</v>
      </c>
      <c r="F7" s="512" t="b">
        <v>0</v>
      </c>
      <c r="G7" s="1230" t="s">
        <v>2535</v>
      </c>
      <c r="H7" s="1231" t="b">
        <v>0</v>
      </c>
      <c r="I7" s="778"/>
      <c r="J7" s="1221" t="s">
        <v>2536</v>
      </c>
      <c r="K7" s="772"/>
      <c r="L7" s="770"/>
      <c r="M7" s="515" t="s">
        <v>2537</v>
      </c>
      <c r="N7" s="514" t="b">
        <v>0</v>
      </c>
      <c r="O7" s="516" t="b">
        <v>0</v>
      </c>
      <c r="P7" s="1232" t="s">
        <v>2538</v>
      </c>
      <c r="Q7" s="1233" t="b">
        <v>0</v>
      </c>
      <c r="R7" s="778"/>
      <c r="S7" s="1208" t="s">
        <v>2536</v>
      </c>
      <c r="T7" s="772"/>
      <c r="U7" s="770"/>
      <c r="V7" s="519" t="s">
        <v>2537</v>
      </c>
      <c r="W7" s="518" t="b">
        <v>0</v>
      </c>
      <c r="X7" s="520" t="b">
        <v>0</v>
      </c>
    </row>
    <row r="8" spans="1:41" ht="12.75" x14ac:dyDescent="0.2">
      <c r="A8" s="1220" t="s">
        <v>2539</v>
      </c>
      <c r="B8" s="772"/>
      <c r="C8" s="770"/>
      <c r="D8" s="521" t="s">
        <v>2540</v>
      </c>
      <c r="E8" s="522" t="b">
        <v>0</v>
      </c>
      <c r="F8" s="523" t="b">
        <v>0</v>
      </c>
      <c r="G8" s="776"/>
      <c r="H8" s="777"/>
      <c r="I8" s="778"/>
      <c r="J8" s="504" t="s">
        <v>2541</v>
      </c>
      <c r="K8" s="503" t="b">
        <v>0</v>
      </c>
      <c r="L8" s="505" t="b">
        <v>0</v>
      </c>
      <c r="M8" s="247" t="s">
        <v>2542</v>
      </c>
      <c r="N8" s="524" t="b">
        <v>0</v>
      </c>
      <c r="O8" s="525" t="b">
        <v>0</v>
      </c>
      <c r="P8" s="777"/>
      <c r="Q8" s="777"/>
      <c r="R8" s="778"/>
      <c r="S8" s="508" t="s">
        <v>2522</v>
      </c>
      <c r="T8" s="506" t="b">
        <v>0</v>
      </c>
      <c r="U8" s="509" t="b">
        <v>0</v>
      </c>
      <c r="V8" s="526" t="s">
        <v>2542</v>
      </c>
      <c r="W8" s="527" t="b">
        <v>0</v>
      </c>
      <c r="X8" s="529" t="b">
        <v>0</v>
      </c>
    </row>
    <row r="9" spans="1:41" ht="12.75" x14ac:dyDescent="0.2">
      <c r="A9" s="530" t="s">
        <v>2543</v>
      </c>
      <c r="B9" s="497" t="b">
        <v>0</v>
      </c>
      <c r="C9" s="531" t="b">
        <v>0</v>
      </c>
      <c r="D9" s="510" t="s">
        <v>2544</v>
      </c>
      <c r="E9" s="511" t="b">
        <v>0</v>
      </c>
      <c r="F9" s="532" t="b">
        <v>0</v>
      </c>
      <c r="G9" s="776"/>
      <c r="H9" s="777"/>
      <c r="I9" s="778"/>
      <c r="J9" s="515" t="s">
        <v>2529</v>
      </c>
      <c r="K9" s="514" t="b">
        <v>0</v>
      </c>
      <c r="L9" s="516" t="b">
        <v>0</v>
      </c>
      <c r="M9" s="513" t="s">
        <v>2545</v>
      </c>
      <c r="N9" s="533" t="b">
        <v>0</v>
      </c>
      <c r="O9" s="534" t="b">
        <v>0</v>
      </c>
      <c r="P9" s="777"/>
      <c r="Q9" s="777"/>
      <c r="R9" s="778"/>
      <c r="S9" s="519" t="s">
        <v>2541</v>
      </c>
      <c r="T9" s="518" t="b">
        <v>0</v>
      </c>
      <c r="U9" s="520" t="b">
        <v>0</v>
      </c>
      <c r="V9" s="517" t="s">
        <v>2545</v>
      </c>
      <c r="W9" s="535" t="b">
        <v>0</v>
      </c>
      <c r="X9" s="536" t="b">
        <v>0</v>
      </c>
    </row>
    <row r="10" spans="1:41" ht="12.75" x14ac:dyDescent="0.2">
      <c r="A10" s="226" t="s">
        <v>2546</v>
      </c>
      <c r="B10" s="522" t="b">
        <v>0</v>
      </c>
      <c r="C10" s="523" t="b">
        <v>0</v>
      </c>
      <c r="D10" s="1234" t="s">
        <v>2518</v>
      </c>
      <c r="E10" s="772"/>
      <c r="F10" s="770"/>
      <c r="G10" s="1215" t="s">
        <v>2547</v>
      </c>
      <c r="H10" s="1229" t="b">
        <v>0</v>
      </c>
      <c r="I10" s="778"/>
      <c r="J10" s="250" t="s">
        <v>2533</v>
      </c>
      <c r="K10" s="524" t="b">
        <v>0</v>
      </c>
      <c r="L10" s="537" t="b">
        <v>0</v>
      </c>
      <c r="M10" s="1209" t="s">
        <v>2548</v>
      </c>
      <c r="N10" s="772"/>
      <c r="O10" s="770"/>
      <c r="P10" s="1235" t="s">
        <v>2549</v>
      </c>
      <c r="Q10" s="1210" t="b">
        <v>0</v>
      </c>
      <c r="R10" s="778"/>
      <c r="S10" s="528" t="s">
        <v>2531</v>
      </c>
      <c r="T10" s="527" t="b">
        <v>0</v>
      </c>
      <c r="U10" s="538" t="b">
        <v>0</v>
      </c>
      <c r="V10" s="1222" t="s">
        <v>2548</v>
      </c>
      <c r="W10" s="772"/>
      <c r="X10" s="770"/>
    </row>
    <row r="11" spans="1:41" ht="12.75" x14ac:dyDescent="0.2">
      <c r="A11" s="539" t="s">
        <v>2550</v>
      </c>
      <c r="B11" s="511" t="b">
        <v>0</v>
      </c>
      <c r="C11" s="512" t="b">
        <v>0</v>
      </c>
      <c r="D11" s="510" t="s">
        <v>2523</v>
      </c>
      <c r="E11" s="511" t="b">
        <v>0</v>
      </c>
      <c r="F11" s="540" t="b">
        <v>0</v>
      </c>
      <c r="G11" s="776"/>
      <c r="H11" s="777"/>
      <c r="I11" s="778"/>
      <c r="J11" s="1221" t="s">
        <v>2516</v>
      </c>
      <c r="K11" s="772"/>
      <c r="L11" s="770"/>
      <c r="M11" s="541" t="s">
        <v>2550</v>
      </c>
      <c r="N11" s="542" t="b">
        <v>0</v>
      </c>
      <c r="O11" s="543" t="b">
        <v>0</v>
      </c>
      <c r="P11" s="776"/>
      <c r="Q11" s="777"/>
      <c r="R11" s="778"/>
      <c r="S11" s="1208" t="s">
        <v>2516</v>
      </c>
      <c r="T11" s="772"/>
      <c r="U11" s="770"/>
      <c r="V11" s="544" t="s">
        <v>2550</v>
      </c>
      <c r="W11" s="506" t="b">
        <v>0</v>
      </c>
      <c r="X11" s="509" t="b">
        <v>0</v>
      </c>
    </row>
    <row r="12" spans="1:41" ht="12.75" x14ac:dyDescent="0.2">
      <c r="A12" s="226" t="s">
        <v>2551</v>
      </c>
      <c r="B12" s="522" t="b">
        <v>0</v>
      </c>
      <c r="C12" s="523" t="b">
        <v>0</v>
      </c>
      <c r="D12" s="521" t="s">
        <v>2528</v>
      </c>
      <c r="E12" s="522" t="b">
        <v>0</v>
      </c>
      <c r="F12" s="522" t="b">
        <v>0</v>
      </c>
      <c r="G12" s="779"/>
      <c r="H12" s="780"/>
      <c r="I12" s="781"/>
      <c r="J12" s="504" t="s">
        <v>2520</v>
      </c>
      <c r="K12" s="503" t="b">
        <v>0</v>
      </c>
      <c r="L12" s="505" t="b">
        <v>0</v>
      </c>
      <c r="M12" s="247" t="s">
        <v>2552</v>
      </c>
      <c r="N12" s="524" t="b">
        <v>0</v>
      </c>
      <c r="O12" s="525" t="b">
        <v>0</v>
      </c>
      <c r="P12" s="779"/>
      <c r="Q12" s="780"/>
      <c r="R12" s="781"/>
      <c r="S12" s="545" t="s">
        <v>2520</v>
      </c>
      <c r="T12" s="546" t="b">
        <v>0</v>
      </c>
      <c r="U12" s="547" t="b">
        <v>0</v>
      </c>
      <c r="V12" s="517" t="s">
        <v>2552</v>
      </c>
      <c r="W12" s="518" t="b">
        <v>0</v>
      </c>
      <c r="X12" s="520" t="b">
        <v>0</v>
      </c>
    </row>
    <row r="13" spans="1:41" ht="12.75" x14ac:dyDescent="0.2">
      <c r="A13" s="539" t="s">
        <v>2552</v>
      </c>
      <c r="B13" s="511" t="b">
        <v>0</v>
      </c>
      <c r="C13" s="512" t="b">
        <v>0</v>
      </c>
      <c r="D13" s="510" t="s">
        <v>2532</v>
      </c>
      <c r="E13" s="511" t="b">
        <v>0</v>
      </c>
      <c r="F13" s="512" t="b">
        <v>0</v>
      </c>
      <c r="G13" s="1209" t="s">
        <v>2539</v>
      </c>
      <c r="H13" s="772"/>
      <c r="I13" s="770"/>
      <c r="J13" s="515" t="s">
        <v>2526</v>
      </c>
      <c r="K13" s="514" t="b">
        <v>0</v>
      </c>
      <c r="L13" s="516" t="b">
        <v>0</v>
      </c>
      <c r="M13" s="513" t="s">
        <v>2553</v>
      </c>
      <c r="N13" s="514" t="b">
        <v>0</v>
      </c>
      <c r="O13" s="516" t="b">
        <v>0</v>
      </c>
      <c r="P13" s="1211" t="s">
        <v>2539</v>
      </c>
      <c r="Q13" s="772"/>
      <c r="R13" s="770"/>
      <c r="S13" s="528" t="s">
        <v>2526</v>
      </c>
      <c r="T13" s="527" t="b">
        <v>0</v>
      </c>
      <c r="U13" s="529" t="b">
        <v>0</v>
      </c>
      <c r="V13" s="526" t="s">
        <v>2553</v>
      </c>
      <c r="W13" s="527" t="b">
        <v>0</v>
      </c>
      <c r="X13" s="529" t="b">
        <v>0</v>
      </c>
    </row>
    <row r="14" spans="1:41" ht="12.75" x14ac:dyDescent="0.2">
      <c r="A14" s="226" t="s">
        <v>2553</v>
      </c>
      <c r="B14" s="522" t="b">
        <v>0</v>
      </c>
      <c r="C14" s="523" t="b">
        <v>0</v>
      </c>
      <c r="D14" s="521" t="s">
        <v>2537</v>
      </c>
      <c r="E14" s="522" t="b">
        <v>0</v>
      </c>
      <c r="F14" s="523" t="b">
        <v>0</v>
      </c>
      <c r="G14" s="502" t="s">
        <v>2543</v>
      </c>
      <c r="H14" s="503" t="b">
        <v>0</v>
      </c>
      <c r="I14" s="505" t="b">
        <v>0</v>
      </c>
      <c r="J14" s="247" t="s">
        <v>2530</v>
      </c>
      <c r="K14" s="524" t="b">
        <v>0</v>
      </c>
      <c r="L14" s="525" t="b">
        <v>0</v>
      </c>
      <c r="M14" s="247" t="s">
        <v>2551</v>
      </c>
      <c r="N14" s="524" t="b">
        <v>0</v>
      </c>
      <c r="O14" s="525" t="b">
        <v>0</v>
      </c>
      <c r="P14" s="548" t="s">
        <v>2543</v>
      </c>
      <c r="Q14" s="546" t="b">
        <v>0</v>
      </c>
      <c r="R14" s="547" t="b">
        <v>0</v>
      </c>
      <c r="S14" s="517" t="s">
        <v>2530</v>
      </c>
      <c r="T14" s="518" t="b">
        <v>0</v>
      </c>
      <c r="U14" s="520" t="b">
        <v>0</v>
      </c>
      <c r="V14" s="517" t="s">
        <v>2551</v>
      </c>
      <c r="W14" s="518" t="b">
        <v>0</v>
      </c>
      <c r="X14" s="520" t="b">
        <v>0</v>
      </c>
    </row>
    <row r="15" spans="1:41" ht="12.75" x14ac:dyDescent="0.2">
      <c r="A15" s="539" t="s">
        <v>2554</v>
      </c>
      <c r="B15" s="549" t="b">
        <v>0</v>
      </c>
      <c r="C15" s="532" t="b">
        <v>0</v>
      </c>
      <c r="D15" s="510" t="s">
        <v>2542</v>
      </c>
      <c r="E15" s="511" t="b">
        <v>0</v>
      </c>
      <c r="F15" s="512" t="b">
        <v>0</v>
      </c>
      <c r="G15" s="513" t="s">
        <v>2546</v>
      </c>
      <c r="H15" s="514" t="b">
        <v>0</v>
      </c>
      <c r="I15" s="516" t="b">
        <v>0</v>
      </c>
      <c r="J15" s="513" t="s">
        <v>2534</v>
      </c>
      <c r="K15" s="514" t="b">
        <v>0</v>
      </c>
      <c r="L15" s="516" t="b">
        <v>0</v>
      </c>
      <c r="M15" s="513" t="s">
        <v>2546</v>
      </c>
      <c r="N15" s="514" t="b">
        <v>0</v>
      </c>
      <c r="O15" s="516" t="b">
        <v>0</v>
      </c>
      <c r="P15" s="550" t="s">
        <v>2546</v>
      </c>
      <c r="Q15" s="527" t="b">
        <v>0</v>
      </c>
      <c r="R15" s="529" t="b">
        <v>0</v>
      </c>
      <c r="S15" s="526" t="s">
        <v>2534</v>
      </c>
      <c r="T15" s="527" t="b">
        <v>0</v>
      </c>
      <c r="U15" s="529" t="b">
        <v>0</v>
      </c>
      <c r="V15" s="526" t="s">
        <v>2546</v>
      </c>
      <c r="W15" s="527" t="b">
        <v>0</v>
      </c>
      <c r="X15" s="529" t="b">
        <v>0</v>
      </c>
    </row>
    <row r="16" spans="1:41" ht="12.75" x14ac:dyDescent="0.2">
      <c r="A16" s="1220" t="s">
        <v>2517</v>
      </c>
      <c r="B16" s="772"/>
      <c r="C16" s="770"/>
      <c r="D16" s="551" t="s">
        <v>2545</v>
      </c>
      <c r="E16" s="552" t="b">
        <v>0</v>
      </c>
      <c r="F16" s="553" t="b">
        <v>0</v>
      </c>
      <c r="G16" s="247" t="s">
        <v>2550</v>
      </c>
      <c r="H16" s="524" t="b">
        <v>0</v>
      </c>
      <c r="I16" s="525" t="b">
        <v>0</v>
      </c>
      <c r="J16" s="247" t="s">
        <v>2540</v>
      </c>
      <c r="K16" s="524" t="b">
        <v>0</v>
      </c>
      <c r="L16" s="525" t="b">
        <v>0</v>
      </c>
      <c r="M16" s="554" t="s">
        <v>2543</v>
      </c>
      <c r="N16" s="555" t="b">
        <v>0</v>
      </c>
      <c r="O16" s="537" t="b">
        <v>0</v>
      </c>
      <c r="P16" s="556" t="s">
        <v>2550</v>
      </c>
      <c r="Q16" s="518" t="b">
        <v>0</v>
      </c>
      <c r="R16" s="520" t="b">
        <v>0</v>
      </c>
      <c r="S16" s="517" t="s">
        <v>2540</v>
      </c>
      <c r="T16" s="518" t="b">
        <v>0</v>
      </c>
      <c r="U16" s="520" t="b">
        <v>0</v>
      </c>
      <c r="V16" s="517" t="s">
        <v>2543</v>
      </c>
      <c r="W16" s="518" t="b">
        <v>0</v>
      </c>
      <c r="X16" s="536" t="b">
        <v>0</v>
      </c>
    </row>
    <row r="17" spans="1:41" ht="12.75" x14ac:dyDescent="0.2">
      <c r="A17" s="557" t="s">
        <v>2522</v>
      </c>
      <c r="B17" s="499" t="b">
        <v>0</v>
      </c>
      <c r="C17" s="523" t="b">
        <v>0</v>
      </c>
      <c r="D17" s="1234" t="s">
        <v>2548</v>
      </c>
      <c r="E17" s="772"/>
      <c r="F17" s="770"/>
      <c r="G17" s="515" t="s">
        <v>2551</v>
      </c>
      <c r="H17" s="514" t="b">
        <v>0</v>
      </c>
      <c r="I17" s="516" t="b">
        <v>0</v>
      </c>
      <c r="J17" s="558" t="s">
        <v>2544</v>
      </c>
      <c r="K17" s="533" t="b">
        <v>0</v>
      </c>
      <c r="L17" s="534" t="b">
        <v>0</v>
      </c>
      <c r="M17" s="1213"/>
      <c r="N17" s="777"/>
      <c r="O17" s="777"/>
      <c r="P17" s="232" t="s">
        <v>2551</v>
      </c>
      <c r="Q17" s="527" t="b">
        <v>0</v>
      </c>
      <c r="R17" s="529" t="b">
        <v>0</v>
      </c>
      <c r="S17" s="526" t="s">
        <v>2544</v>
      </c>
      <c r="T17" s="527" t="b">
        <v>0</v>
      </c>
      <c r="U17" s="538" t="b">
        <v>0</v>
      </c>
      <c r="V17" s="1212"/>
      <c r="W17" s="774"/>
      <c r="X17" s="775"/>
    </row>
    <row r="18" spans="1:41" ht="12.75" x14ac:dyDescent="0.2">
      <c r="A18" s="539" t="s">
        <v>2525</v>
      </c>
      <c r="B18" s="511" t="b">
        <v>0</v>
      </c>
      <c r="C18" s="512" t="b">
        <v>0</v>
      </c>
      <c r="D18" s="559" t="s">
        <v>2550</v>
      </c>
      <c r="E18" s="497" t="b">
        <v>0</v>
      </c>
      <c r="F18" s="531" t="b">
        <v>0</v>
      </c>
      <c r="G18" s="247" t="s">
        <v>2552</v>
      </c>
      <c r="H18" s="524" t="b">
        <v>0</v>
      </c>
      <c r="I18" s="525" t="b">
        <v>0</v>
      </c>
      <c r="J18" s="1213"/>
      <c r="K18" s="777"/>
      <c r="L18" s="777"/>
      <c r="M18" s="777"/>
      <c r="N18" s="777"/>
      <c r="O18" s="777"/>
      <c r="P18" s="560" t="s">
        <v>2552</v>
      </c>
      <c r="Q18" s="518" t="b">
        <v>0</v>
      </c>
      <c r="R18" s="520" t="b">
        <v>0</v>
      </c>
      <c r="S18" s="1212"/>
      <c r="T18" s="774"/>
      <c r="U18" s="774"/>
      <c r="V18" s="777"/>
      <c r="W18" s="777"/>
      <c r="X18" s="778"/>
    </row>
    <row r="19" spans="1:41" ht="12.75" x14ac:dyDescent="0.2">
      <c r="A19" s="551" t="s">
        <v>2531</v>
      </c>
      <c r="B19" s="552" t="b">
        <v>0</v>
      </c>
      <c r="C19" s="553" t="b">
        <v>0</v>
      </c>
      <c r="D19" s="521" t="s">
        <v>2552</v>
      </c>
      <c r="E19" s="522" t="b">
        <v>0</v>
      </c>
      <c r="F19" s="523" t="b">
        <v>0</v>
      </c>
      <c r="G19" s="513" t="s">
        <v>2553</v>
      </c>
      <c r="H19" s="514" t="b">
        <v>0</v>
      </c>
      <c r="I19" s="516" t="b">
        <v>0</v>
      </c>
      <c r="J19" s="777"/>
      <c r="K19" s="777"/>
      <c r="L19" s="777"/>
      <c r="M19" s="777"/>
      <c r="N19" s="777"/>
      <c r="O19" s="777"/>
      <c r="P19" s="232" t="s">
        <v>2553</v>
      </c>
      <c r="Q19" s="527" t="b">
        <v>0</v>
      </c>
      <c r="R19" s="538" t="b">
        <v>0</v>
      </c>
      <c r="S19" s="777"/>
      <c r="T19" s="777"/>
      <c r="U19" s="777"/>
      <c r="V19" s="777"/>
      <c r="W19" s="777"/>
      <c r="X19" s="778"/>
    </row>
    <row r="20" spans="1:41" ht="12.75" x14ac:dyDescent="0.2">
      <c r="A20" s="1220" t="s">
        <v>2536</v>
      </c>
      <c r="B20" s="772"/>
      <c r="C20" s="770"/>
      <c r="D20" s="510" t="s">
        <v>2553</v>
      </c>
      <c r="E20" s="511" t="b">
        <v>0</v>
      </c>
      <c r="F20" s="512" t="b">
        <v>0</v>
      </c>
      <c r="G20" s="247" t="s">
        <v>2554</v>
      </c>
      <c r="H20" s="524" t="b">
        <v>0</v>
      </c>
      <c r="I20" s="537" t="b">
        <v>0</v>
      </c>
      <c r="J20" s="777"/>
      <c r="K20" s="777"/>
      <c r="L20" s="777"/>
      <c r="M20" s="777"/>
      <c r="N20" s="777"/>
      <c r="O20" s="777"/>
      <c r="P20" s="1214"/>
      <c r="Q20" s="774"/>
      <c r="R20" s="774"/>
      <c r="S20" s="777"/>
      <c r="T20" s="777"/>
      <c r="U20" s="777"/>
      <c r="V20" s="777"/>
      <c r="W20" s="777"/>
      <c r="X20" s="778"/>
    </row>
    <row r="21" spans="1:41" ht="12.75" x14ac:dyDescent="0.2">
      <c r="A21" s="557" t="s">
        <v>2541</v>
      </c>
      <c r="B21" s="499" t="b">
        <v>0</v>
      </c>
      <c r="C21" s="523" t="b">
        <v>0</v>
      </c>
      <c r="D21" s="521" t="s">
        <v>2551</v>
      </c>
      <c r="E21" s="522" t="b">
        <v>0</v>
      </c>
      <c r="F21" s="523" t="b">
        <v>0</v>
      </c>
      <c r="G21" s="1214"/>
      <c r="H21" s="774"/>
      <c r="I21" s="774"/>
      <c r="J21" s="777"/>
      <c r="K21" s="777"/>
      <c r="L21" s="777"/>
      <c r="M21" s="777"/>
      <c r="N21" s="777"/>
      <c r="O21" s="777"/>
      <c r="P21" s="777"/>
      <c r="Q21" s="777"/>
      <c r="R21" s="777"/>
      <c r="S21" s="777"/>
      <c r="T21" s="777"/>
      <c r="U21" s="777"/>
      <c r="V21" s="777"/>
      <c r="W21" s="777"/>
      <c r="X21" s="778"/>
    </row>
    <row r="22" spans="1:41" ht="12.75" x14ac:dyDescent="0.2">
      <c r="A22" s="539" t="s">
        <v>2529</v>
      </c>
      <c r="B22" s="511" t="b">
        <v>0</v>
      </c>
      <c r="C22" s="512" t="b">
        <v>0</v>
      </c>
      <c r="D22" s="510" t="s">
        <v>2546</v>
      </c>
      <c r="E22" s="511" t="b">
        <v>0</v>
      </c>
      <c r="F22" s="512" t="b">
        <v>0</v>
      </c>
      <c r="G22" s="777"/>
      <c r="H22" s="777"/>
      <c r="I22" s="777"/>
      <c r="J22" s="777"/>
      <c r="K22" s="777"/>
      <c r="L22" s="777"/>
      <c r="M22" s="777"/>
      <c r="N22" s="777"/>
      <c r="O22" s="777"/>
      <c r="P22" s="777"/>
      <c r="Q22" s="777"/>
      <c r="R22" s="777"/>
      <c r="S22" s="777"/>
      <c r="T22" s="777"/>
      <c r="U22" s="777"/>
      <c r="V22" s="777"/>
      <c r="W22" s="777"/>
      <c r="X22" s="778"/>
    </row>
    <row r="23" spans="1:41" ht="12.75" x14ac:dyDescent="0.2">
      <c r="A23" s="551" t="s">
        <v>2533</v>
      </c>
      <c r="B23" s="552" t="b">
        <v>0</v>
      </c>
      <c r="C23" s="523" t="b">
        <v>0</v>
      </c>
      <c r="D23" s="561" t="s">
        <v>2543</v>
      </c>
      <c r="E23" s="552" t="b">
        <v>0</v>
      </c>
      <c r="F23" s="553" t="b">
        <v>0</v>
      </c>
      <c r="G23" s="780"/>
      <c r="H23" s="780"/>
      <c r="I23" s="780"/>
      <c r="J23" s="780"/>
      <c r="K23" s="780"/>
      <c r="L23" s="780"/>
      <c r="M23" s="780"/>
      <c r="N23" s="780"/>
      <c r="O23" s="780"/>
      <c r="P23" s="780"/>
      <c r="Q23" s="780"/>
      <c r="R23" s="780"/>
      <c r="S23" s="780"/>
      <c r="T23" s="780"/>
      <c r="U23" s="780"/>
      <c r="V23" s="780"/>
      <c r="W23" s="780"/>
      <c r="X23" s="781"/>
    </row>
    <row r="24" spans="1:41" ht="19.5" x14ac:dyDescent="0.25">
      <c r="A24" s="1261" t="s">
        <v>2555</v>
      </c>
      <c r="B24" s="772"/>
      <c r="C24" s="772"/>
      <c r="D24" s="772"/>
      <c r="E24" s="772"/>
      <c r="F24" s="770"/>
      <c r="G24" s="1262" t="s">
        <v>2556</v>
      </c>
      <c r="H24" s="772"/>
      <c r="I24" s="772"/>
      <c r="J24" s="772"/>
      <c r="K24" s="772"/>
      <c r="L24" s="772"/>
      <c r="M24" s="772"/>
      <c r="N24" s="772"/>
      <c r="O24" s="770"/>
      <c r="P24" s="1236" t="s">
        <v>2557</v>
      </c>
      <c r="Q24" s="780"/>
      <c r="R24" s="780"/>
      <c r="S24" s="1237" t="s">
        <v>2558</v>
      </c>
      <c r="T24" s="772"/>
      <c r="U24" s="772"/>
      <c r="V24" s="772"/>
      <c r="W24" s="772"/>
      <c r="X24" s="770"/>
      <c r="Y24" s="496"/>
      <c r="Z24" s="496"/>
      <c r="AA24" s="496"/>
      <c r="AB24" s="496"/>
      <c r="AC24" s="496"/>
      <c r="AD24" s="496"/>
      <c r="AE24" s="496"/>
      <c r="AF24" s="496"/>
      <c r="AG24" s="496"/>
      <c r="AH24" s="496"/>
      <c r="AI24" s="496"/>
      <c r="AJ24" s="496"/>
      <c r="AK24" s="496"/>
      <c r="AL24" s="496"/>
      <c r="AM24" s="496"/>
      <c r="AN24" s="496"/>
      <c r="AO24" s="496"/>
    </row>
    <row r="25" spans="1:41" ht="12.75" x14ac:dyDescent="0.2">
      <c r="A25" s="1263" t="s">
        <v>2515</v>
      </c>
      <c r="B25" s="772"/>
      <c r="C25" s="770"/>
      <c r="D25" s="1238" t="s">
        <v>2539</v>
      </c>
      <c r="E25" s="772"/>
      <c r="F25" s="770"/>
      <c r="G25" s="1239" t="s">
        <v>2515</v>
      </c>
      <c r="H25" s="772"/>
      <c r="I25" s="770"/>
      <c r="J25" s="1239" t="s">
        <v>2539</v>
      </c>
      <c r="K25" s="772"/>
      <c r="L25" s="770"/>
      <c r="M25" s="1239" t="s">
        <v>2518</v>
      </c>
      <c r="N25" s="772"/>
      <c r="O25" s="770"/>
      <c r="P25" s="1240" t="s">
        <v>2515</v>
      </c>
      <c r="Q25" s="772"/>
      <c r="R25" s="770"/>
      <c r="S25" s="1241" t="s">
        <v>2515</v>
      </c>
      <c r="T25" s="777"/>
      <c r="U25" s="777"/>
      <c r="V25" s="1242" t="s">
        <v>2548</v>
      </c>
      <c r="W25" s="780"/>
      <c r="X25" s="781"/>
    </row>
    <row r="26" spans="1:41" ht="12.75" x14ac:dyDescent="0.2">
      <c r="A26" s="1266" t="s">
        <v>2559</v>
      </c>
      <c r="B26" s="1267" t="b">
        <v>0</v>
      </c>
      <c r="C26" s="775"/>
      <c r="D26" s="1265" t="s">
        <v>2560</v>
      </c>
      <c r="E26" s="1245" t="b">
        <v>0</v>
      </c>
      <c r="F26" s="1246" t="b">
        <v>0</v>
      </c>
      <c r="G26" s="1264" t="s">
        <v>2561</v>
      </c>
      <c r="H26" s="1268" t="b">
        <v>0</v>
      </c>
      <c r="I26" s="775"/>
      <c r="J26" s="565" t="s">
        <v>2543</v>
      </c>
      <c r="K26" s="564" t="b">
        <v>0</v>
      </c>
      <c r="L26" s="566" t="b">
        <v>0</v>
      </c>
      <c r="M26" s="565" t="s">
        <v>2534</v>
      </c>
      <c r="N26" s="564" t="b">
        <v>0</v>
      </c>
      <c r="O26" s="566" t="b">
        <v>0</v>
      </c>
      <c r="P26" s="1252" t="s">
        <v>2562</v>
      </c>
      <c r="Q26" s="1252" t="b">
        <v>0</v>
      </c>
      <c r="R26" s="775"/>
      <c r="S26" s="1259" t="s">
        <v>2563</v>
      </c>
      <c r="T26" s="1260" t="b">
        <v>0</v>
      </c>
      <c r="U26" s="774"/>
      <c r="V26" s="37" t="s">
        <v>2550</v>
      </c>
      <c r="W26" s="35" t="b">
        <v>0</v>
      </c>
      <c r="X26" s="567" t="b">
        <v>0</v>
      </c>
    </row>
    <row r="27" spans="1:41" ht="12.75" x14ac:dyDescent="0.2">
      <c r="A27" s="776"/>
      <c r="B27" s="777"/>
      <c r="C27" s="778"/>
      <c r="D27" s="776"/>
      <c r="E27" s="777"/>
      <c r="F27" s="778"/>
      <c r="G27" s="777"/>
      <c r="H27" s="777"/>
      <c r="I27" s="778"/>
      <c r="J27" s="568" t="s">
        <v>2546</v>
      </c>
      <c r="K27" s="569" t="b">
        <v>0</v>
      </c>
      <c r="L27" s="570" t="b">
        <v>0</v>
      </c>
      <c r="M27" s="568" t="s">
        <v>2530</v>
      </c>
      <c r="N27" s="569" t="b">
        <v>0</v>
      </c>
      <c r="O27" s="570" t="b">
        <v>0</v>
      </c>
      <c r="P27" s="777"/>
      <c r="Q27" s="777"/>
      <c r="R27" s="778"/>
      <c r="S27" s="776"/>
      <c r="T27" s="777"/>
      <c r="U27" s="777"/>
      <c r="V27" s="22" t="s">
        <v>2552</v>
      </c>
      <c r="W27" s="20" t="b">
        <v>0</v>
      </c>
      <c r="X27" s="571" t="b">
        <v>0</v>
      </c>
    </row>
    <row r="28" spans="1:41" ht="12.75" x14ac:dyDescent="0.2">
      <c r="A28" s="776"/>
      <c r="B28" s="777"/>
      <c r="C28" s="778"/>
      <c r="D28" s="1255" t="s">
        <v>2564</v>
      </c>
      <c r="E28" s="1256" t="b">
        <v>0</v>
      </c>
      <c r="F28" s="1243" t="b">
        <v>0</v>
      </c>
      <c r="G28" s="777"/>
      <c r="H28" s="777"/>
      <c r="I28" s="778"/>
      <c r="J28" s="574" t="s">
        <v>2550</v>
      </c>
      <c r="K28" s="575" t="b">
        <v>0</v>
      </c>
      <c r="L28" s="576" t="b">
        <v>0</v>
      </c>
      <c r="M28" s="574" t="s">
        <v>2526</v>
      </c>
      <c r="N28" s="577" t="b">
        <v>0</v>
      </c>
      <c r="O28" s="578" t="b">
        <v>0</v>
      </c>
      <c r="P28" s="777"/>
      <c r="Q28" s="777"/>
      <c r="R28" s="778"/>
      <c r="S28" s="776"/>
      <c r="T28" s="777"/>
      <c r="U28" s="777"/>
      <c r="V28" s="37" t="s">
        <v>2553</v>
      </c>
      <c r="W28" s="35" t="b">
        <v>0</v>
      </c>
      <c r="X28" s="567" t="b">
        <v>0</v>
      </c>
    </row>
    <row r="29" spans="1:41" ht="12.75" x14ac:dyDescent="0.2">
      <c r="A29" s="776"/>
      <c r="B29" s="777"/>
      <c r="C29" s="778"/>
      <c r="D29" s="776"/>
      <c r="E29" s="777"/>
      <c r="F29" s="778"/>
      <c r="G29" s="1247" t="s">
        <v>2565</v>
      </c>
      <c r="H29" s="1248" t="b">
        <v>0</v>
      </c>
      <c r="I29" s="778"/>
      <c r="J29" s="568" t="s">
        <v>2551</v>
      </c>
      <c r="K29" s="569" t="b">
        <v>0</v>
      </c>
      <c r="L29" s="570" t="b">
        <v>0</v>
      </c>
      <c r="M29" s="1249" t="s">
        <v>2566</v>
      </c>
      <c r="N29" s="772"/>
      <c r="O29" s="770"/>
      <c r="P29" s="777"/>
      <c r="Q29" s="777"/>
      <c r="R29" s="778"/>
      <c r="S29" s="776"/>
      <c r="T29" s="777"/>
      <c r="U29" s="777"/>
      <c r="V29" s="22" t="s">
        <v>2551</v>
      </c>
      <c r="W29" s="20" t="b">
        <v>0</v>
      </c>
      <c r="X29" s="571" t="b">
        <v>0</v>
      </c>
    </row>
    <row r="30" spans="1:41" ht="12.75" x14ac:dyDescent="0.2">
      <c r="A30" s="776"/>
      <c r="B30" s="777"/>
      <c r="C30" s="778"/>
      <c r="D30" s="776"/>
      <c r="E30" s="777"/>
      <c r="F30" s="778"/>
      <c r="G30" s="777"/>
      <c r="H30" s="777"/>
      <c r="I30" s="778"/>
      <c r="J30" s="574" t="s">
        <v>2552</v>
      </c>
      <c r="K30" s="575" t="b">
        <v>0</v>
      </c>
      <c r="L30" s="576" t="b">
        <v>0</v>
      </c>
      <c r="M30" s="565" t="s">
        <v>2532</v>
      </c>
      <c r="N30" s="564" t="b">
        <v>0</v>
      </c>
      <c r="O30" s="566" t="b">
        <v>0</v>
      </c>
      <c r="P30" s="777"/>
      <c r="Q30" s="777"/>
      <c r="R30" s="778"/>
      <c r="S30" s="1250" t="s">
        <v>2539</v>
      </c>
      <c r="T30" s="772"/>
      <c r="U30" s="770"/>
      <c r="V30" s="112" t="s">
        <v>2546</v>
      </c>
      <c r="W30" s="35" t="b">
        <v>0</v>
      </c>
      <c r="X30" s="567" t="b">
        <v>0</v>
      </c>
    </row>
    <row r="31" spans="1:41" ht="12.75" x14ac:dyDescent="0.2">
      <c r="A31" s="776"/>
      <c r="B31" s="777"/>
      <c r="C31" s="778"/>
      <c r="D31" s="235" t="s">
        <v>2550</v>
      </c>
      <c r="E31" s="562" t="b">
        <v>0</v>
      </c>
      <c r="F31" s="579" t="b">
        <v>0</v>
      </c>
      <c r="G31" s="777"/>
      <c r="H31" s="777"/>
      <c r="I31" s="778"/>
      <c r="J31" s="568" t="s">
        <v>2553</v>
      </c>
      <c r="K31" s="580" t="b">
        <v>0</v>
      </c>
      <c r="L31" s="581" t="b">
        <v>0</v>
      </c>
      <c r="M31" s="568" t="s">
        <v>2523</v>
      </c>
      <c r="N31" s="569" t="b">
        <v>0</v>
      </c>
      <c r="O31" s="570" t="b">
        <v>0</v>
      </c>
      <c r="P31" s="780"/>
      <c r="Q31" s="780"/>
      <c r="R31" s="781"/>
      <c r="S31" s="112" t="s">
        <v>2543</v>
      </c>
      <c r="T31" s="35" t="b">
        <v>0</v>
      </c>
      <c r="U31" s="567" t="b">
        <v>0</v>
      </c>
      <c r="V31" s="48" t="s">
        <v>2543</v>
      </c>
      <c r="W31" s="20" t="b">
        <v>0</v>
      </c>
      <c r="X31" s="571" t="b">
        <v>0</v>
      </c>
    </row>
    <row r="32" spans="1:41" ht="12.75" x14ac:dyDescent="0.2">
      <c r="A32" s="776"/>
      <c r="B32" s="777"/>
      <c r="C32" s="778"/>
      <c r="D32" s="29" t="s">
        <v>2552</v>
      </c>
      <c r="E32" s="572" t="b">
        <v>0</v>
      </c>
      <c r="F32" s="582" t="b">
        <v>0</v>
      </c>
      <c r="G32" s="1244" t="s">
        <v>2567</v>
      </c>
      <c r="H32" s="1253" t="b">
        <v>0</v>
      </c>
      <c r="I32" s="778"/>
      <c r="J32" s="1239" t="s">
        <v>2517</v>
      </c>
      <c r="K32" s="772"/>
      <c r="L32" s="770"/>
      <c r="M32" s="574" t="s">
        <v>2528</v>
      </c>
      <c r="N32" s="575" t="b">
        <v>0</v>
      </c>
      <c r="O32" s="583" t="b">
        <v>0</v>
      </c>
      <c r="P32" s="1240" t="s">
        <v>2548</v>
      </c>
      <c r="Q32" s="772"/>
      <c r="R32" s="770"/>
      <c r="S32" s="48" t="s">
        <v>2546</v>
      </c>
      <c r="T32" s="20" t="b">
        <v>0</v>
      </c>
      <c r="U32" s="571" t="b">
        <v>0</v>
      </c>
      <c r="V32" s="1212"/>
      <c r="W32" s="774"/>
      <c r="X32" s="775"/>
    </row>
    <row r="33" spans="1:25" ht="12.75" x14ac:dyDescent="0.2">
      <c r="A33" s="776"/>
      <c r="B33" s="777"/>
      <c r="C33" s="778"/>
      <c r="D33" s="14" t="s">
        <v>2553</v>
      </c>
      <c r="E33" s="562" t="b">
        <v>0</v>
      </c>
      <c r="F33" s="563" t="b">
        <v>0</v>
      </c>
      <c r="G33" s="777"/>
      <c r="H33" s="777"/>
      <c r="I33" s="778"/>
      <c r="J33" s="565" t="s">
        <v>2522</v>
      </c>
      <c r="K33" s="564" t="b">
        <v>0</v>
      </c>
      <c r="L33" s="566" t="b">
        <v>0</v>
      </c>
      <c r="M33" s="1249" t="s">
        <v>2568</v>
      </c>
      <c r="N33" s="772"/>
      <c r="O33" s="770"/>
      <c r="P33" s="584" t="s">
        <v>2550</v>
      </c>
      <c r="Q33" s="585" t="b">
        <v>0</v>
      </c>
      <c r="R33" s="586" t="b">
        <v>0</v>
      </c>
      <c r="S33" s="112" t="s">
        <v>2550</v>
      </c>
      <c r="T33" s="35" t="b">
        <v>0</v>
      </c>
      <c r="U33" s="567" t="b">
        <v>0</v>
      </c>
      <c r="V33" s="777"/>
      <c r="W33" s="777"/>
      <c r="X33" s="778"/>
    </row>
    <row r="34" spans="1:25" ht="12.75" x14ac:dyDescent="0.2">
      <c r="A34" s="776"/>
      <c r="B34" s="777"/>
      <c r="C34" s="778"/>
      <c r="D34" s="29" t="s">
        <v>2551</v>
      </c>
      <c r="E34" s="572" t="b">
        <v>0</v>
      </c>
      <c r="F34" s="573" t="b">
        <v>0</v>
      </c>
      <c r="G34" s="777"/>
      <c r="H34" s="777"/>
      <c r="I34" s="778"/>
      <c r="J34" s="568" t="s">
        <v>2525</v>
      </c>
      <c r="K34" s="569" t="b">
        <v>0</v>
      </c>
      <c r="L34" s="570" t="b">
        <v>0</v>
      </c>
      <c r="M34" s="587" t="s">
        <v>2542</v>
      </c>
      <c r="N34" s="588" t="b">
        <v>0</v>
      </c>
      <c r="O34" s="589" t="b">
        <v>0</v>
      </c>
      <c r="P34" s="243" t="s">
        <v>2552</v>
      </c>
      <c r="Q34" s="590" t="b">
        <v>0</v>
      </c>
      <c r="R34" s="591" t="b">
        <v>0</v>
      </c>
      <c r="S34" s="48" t="s">
        <v>2551</v>
      </c>
      <c r="T34" s="20" t="b">
        <v>0</v>
      </c>
      <c r="U34" s="571" t="b">
        <v>0</v>
      </c>
      <c r="V34" s="777"/>
      <c r="W34" s="777"/>
      <c r="X34" s="778"/>
    </row>
    <row r="35" spans="1:25" ht="12.75" x14ac:dyDescent="0.2">
      <c r="A35" s="776"/>
      <c r="B35" s="777"/>
      <c r="C35" s="778"/>
      <c r="D35" s="1254" t="s">
        <v>2569</v>
      </c>
      <c r="E35" s="1245"/>
      <c r="F35" s="1246" t="b">
        <v>0</v>
      </c>
      <c r="G35" s="1247" t="s">
        <v>2570</v>
      </c>
      <c r="H35" s="1248" t="b">
        <v>0</v>
      </c>
      <c r="I35" s="778"/>
      <c r="J35" s="574" t="s">
        <v>2531</v>
      </c>
      <c r="K35" s="575" t="b">
        <v>0</v>
      </c>
      <c r="L35" s="578" t="b">
        <v>0</v>
      </c>
      <c r="M35" s="574" t="s">
        <v>2545</v>
      </c>
      <c r="N35" s="575" t="b">
        <v>0</v>
      </c>
      <c r="O35" s="575" t="b">
        <v>0</v>
      </c>
      <c r="P35" s="592" t="s">
        <v>2553</v>
      </c>
      <c r="Q35" s="593" t="b">
        <v>0</v>
      </c>
      <c r="R35" s="586" t="b">
        <v>0</v>
      </c>
      <c r="S35" s="112" t="s">
        <v>2552</v>
      </c>
      <c r="T35" s="35" t="b">
        <v>0</v>
      </c>
      <c r="U35" s="567" t="b">
        <v>0</v>
      </c>
      <c r="V35" s="777"/>
      <c r="W35" s="777"/>
      <c r="X35" s="778"/>
    </row>
    <row r="36" spans="1:25" ht="12.75" x14ac:dyDescent="0.2">
      <c r="A36" s="776"/>
      <c r="B36" s="777"/>
      <c r="C36" s="778"/>
      <c r="D36" s="776"/>
      <c r="E36" s="777"/>
      <c r="F36" s="778"/>
      <c r="G36" s="777"/>
      <c r="H36" s="777"/>
      <c r="I36" s="778"/>
      <c r="J36" s="1239" t="s">
        <v>2536</v>
      </c>
      <c r="K36" s="772"/>
      <c r="L36" s="770"/>
      <c r="M36" s="594" t="s">
        <v>2537</v>
      </c>
      <c r="N36" s="569" t="b">
        <v>0</v>
      </c>
      <c r="O36" s="595" t="b">
        <v>0</v>
      </c>
      <c r="P36" s="243" t="s">
        <v>2551</v>
      </c>
      <c r="Q36" s="590" t="b">
        <v>0</v>
      </c>
      <c r="R36" s="591" t="b">
        <v>0</v>
      </c>
      <c r="S36" s="48" t="s">
        <v>2553</v>
      </c>
      <c r="T36" s="20" t="b">
        <v>0</v>
      </c>
      <c r="U36" s="571" t="b">
        <v>0</v>
      </c>
      <c r="V36" s="777"/>
      <c r="W36" s="777"/>
      <c r="X36" s="778"/>
    </row>
    <row r="37" spans="1:25" ht="12.75" x14ac:dyDescent="0.2">
      <c r="A37" s="776"/>
      <c r="B37" s="777"/>
      <c r="C37" s="778"/>
      <c r="D37" s="776"/>
      <c r="E37" s="777"/>
      <c r="F37" s="778"/>
      <c r="G37" s="777"/>
      <c r="H37" s="777"/>
      <c r="I37" s="778"/>
      <c r="J37" s="596" t="s">
        <v>2529</v>
      </c>
      <c r="K37" s="588" t="b">
        <v>0</v>
      </c>
      <c r="L37" s="597" t="b">
        <v>0</v>
      </c>
      <c r="M37" s="1249" t="s">
        <v>2548</v>
      </c>
      <c r="N37" s="772"/>
      <c r="O37" s="770"/>
      <c r="P37" s="592" t="s">
        <v>2546</v>
      </c>
      <c r="Q37" s="593" t="b">
        <v>0</v>
      </c>
      <c r="R37" s="586" t="b">
        <v>0</v>
      </c>
      <c r="S37" s="1250" t="s">
        <v>2517</v>
      </c>
      <c r="T37" s="772"/>
      <c r="U37" s="770"/>
      <c r="V37" s="777"/>
      <c r="W37" s="777"/>
      <c r="X37" s="778"/>
    </row>
    <row r="38" spans="1:25" ht="12.75" x14ac:dyDescent="0.2">
      <c r="A38" s="779"/>
      <c r="B38" s="780"/>
      <c r="C38" s="781"/>
      <c r="D38" s="1255" t="s">
        <v>2571</v>
      </c>
      <c r="E38" s="1256" t="b">
        <v>0</v>
      </c>
      <c r="F38" s="1243" t="b">
        <v>0</v>
      </c>
      <c r="G38" s="1244" t="s">
        <v>2572</v>
      </c>
      <c r="H38" s="1253" t="b">
        <v>0</v>
      </c>
      <c r="I38" s="778"/>
      <c r="J38" s="598" t="s">
        <v>2541</v>
      </c>
      <c r="K38" s="575" t="b">
        <v>0</v>
      </c>
      <c r="L38" s="576" t="b">
        <v>0</v>
      </c>
      <c r="M38" s="565" t="s">
        <v>2550</v>
      </c>
      <c r="N38" s="564" t="b">
        <v>0</v>
      </c>
      <c r="O38" s="599" t="b">
        <v>0</v>
      </c>
      <c r="P38" s="600" t="s">
        <v>2543</v>
      </c>
      <c r="Q38" s="601" t="b">
        <v>0</v>
      </c>
      <c r="R38" s="602" t="b">
        <v>0</v>
      </c>
      <c r="S38" s="37" t="s">
        <v>2532</v>
      </c>
      <c r="T38" s="35" t="b">
        <v>0</v>
      </c>
      <c r="U38" s="567" t="b">
        <v>0</v>
      </c>
      <c r="V38" s="777"/>
      <c r="W38" s="777"/>
      <c r="X38" s="778"/>
    </row>
    <row r="39" spans="1:25" ht="12.75" x14ac:dyDescent="0.2">
      <c r="A39" s="1257"/>
      <c r="B39" s="777"/>
      <c r="C39" s="777"/>
      <c r="D39" s="776"/>
      <c r="E39" s="777"/>
      <c r="F39" s="778"/>
      <c r="G39" s="777"/>
      <c r="H39" s="777"/>
      <c r="I39" s="778"/>
      <c r="J39" s="594" t="s">
        <v>2533</v>
      </c>
      <c r="K39" s="580" t="b">
        <v>0</v>
      </c>
      <c r="L39" s="581" t="b">
        <v>0</v>
      </c>
      <c r="M39" s="568" t="s">
        <v>2552</v>
      </c>
      <c r="N39" s="569" t="b">
        <v>0</v>
      </c>
      <c r="O39" s="569" t="b">
        <v>0</v>
      </c>
      <c r="P39" s="1251"/>
      <c r="Q39" s="777"/>
      <c r="R39" s="777"/>
      <c r="S39" s="22" t="s">
        <v>2523</v>
      </c>
      <c r="T39" s="20" t="b">
        <v>0</v>
      </c>
      <c r="U39" s="571" t="b">
        <v>0</v>
      </c>
      <c r="V39" s="777"/>
      <c r="W39" s="777"/>
      <c r="X39" s="778"/>
    </row>
    <row r="40" spans="1:25" ht="12.75" x14ac:dyDescent="0.2">
      <c r="A40" s="776"/>
      <c r="B40" s="777"/>
      <c r="C40" s="777"/>
      <c r="D40" s="779"/>
      <c r="E40" s="780"/>
      <c r="F40" s="781"/>
      <c r="G40" s="777"/>
      <c r="H40" s="777"/>
      <c r="I40" s="778"/>
      <c r="J40" s="1239" t="s">
        <v>2516</v>
      </c>
      <c r="K40" s="772"/>
      <c r="L40" s="770"/>
      <c r="M40" s="574" t="s">
        <v>2553</v>
      </c>
      <c r="N40" s="575" t="b">
        <v>0</v>
      </c>
      <c r="O40" s="575" t="b">
        <v>0</v>
      </c>
      <c r="P40" s="776"/>
      <c r="Q40" s="777"/>
      <c r="R40" s="777"/>
      <c r="S40" s="37" t="s">
        <v>2528</v>
      </c>
      <c r="T40" s="35" t="b">
        <v>0</v>
      </c>
      <c r="U40" s="567" t="b">
        <v>0</v>
      </c>
      <c r="V40" s="777"/>
      <c r="W40" s="777"/>
      <c r="X40" s="778"/>
    </row>
    <row r="41" spans="1:25" ht="12.75" x14ac:dyDescent="0.2">
      <c r="A41" s="776"/>
      <c r="B41" s="777"/>
      <c r="C41" s="777"/>
      <c r="D41" s="1172"/>
      <c r="E41" s="777"/>
      <c r="F41" s="777"/>
      <c r="G41" s="1258" t="s">
        <v>2573</v>
      </c>
      <c r="H41" s="1248" t="b">
        <v>0</v>
      </c>
      <c r="I41" s="778"/>
      <c r="J41" s="587" t="s">
        <v>2520</v>
      </c>
      <c r="K41" s="588" t="b">
        <v>0</v>
      </c>
      <c r="L41" s="597" t="b">
        <v>0</v>
      </c>
      <c r="M41" s="568" t="s">
        <v>2551</v>
      </c>
      <c r="N41" s="569" t="b">
        <v>0</v>
      </c>
      <c r="O41" s="569" t="b">
        <v>0</v>
      </c>
      <c r="P41" s="776"/>
      <c r="Q41" s="777"/>
      <c r="R41" s="777"/>
      <c r="S41" s="22" t="s">
        <v>2542</v>
      </c>
      <c r="T41" s="20" t="b">
        <v>0</v>
      </c>
      <c r="U41" s="571" t="b">
        <v>0</v>
      </c>
      <c r="V41" s="777"/>
      <c r="W41" s="777"/>
      <c r="X41" s="778"/>
    </row>
    <row r="42" spans="1:25" ht="12.75" x14ac:dyDescent="0.2">
      <c r="A42" s="776"/>
      <c r="B42" s="777"/>
      <c r="C42" s="777"/>
      <c r="D42" s="777"/>
      <c r="E42" s="777"/>
      <c r="F42" s="777"/>
      <c r="G42" s="776"/>
      <c r="H42" s="777"/>
      <c r="I42" s="778"/>
      <c r="J42" s="574" t="s">
        <v>2540</v>
      </c>
      <c r="K42" s="575" t="b">
        <v>0</v>
      </c>
      <c r="L42" s="576" t="b">
        <v>0</v>
      </c>
      <c r="M42" s="574" t="s">
        <v>2546</v>
      </c>
      <c r="N42" s="575" t="b">
        <v>0</v>
      </c>
      <c r="O42" s="575" t="b">
        <v>0</v>
      </c>
      <c r="P42" s="776"/>
      <c r="Q42" s="777"/>
      <c r="R42" s="777"/>
      <c r="S42" s="37" t="s">
        <v>2545</v>
      </c>
      <c r="T42" s="35" t="b">
        <v>0</v>
      </c>
      <c r="U42" s="567" t="b">
        <v>0</v>
      </c>
      <c r="V42" s="777"/>
      <c r="W42" s="777"/>
      <c r="X42" s="778"/>
      <c r="Y42" s="41"/>
    </row>
    <row r="43" spans="1:25" ht="12.75" x14ac:dyDescent="0.2">
      <c r="A43" s="779"/>
      <c r="B43" s="780"/>
      <c r="C43" s="780"/>
      <c r="D43" s="780"/>
      <c r="E43" s="780"/>
      <c r="F43" s="780"/>
      <c r="G43" s="779"/>
      <c r="H43" s="780"/>
      <c r="I43" s="781"/>
      <c r="J43" s="603" t="s">
        <v>2544</v>
      </c>
      <c r="K43" s="580" t="b">
        <v>0</v>
      </c>
      <c r="L43" s="581" t="b">
        <v>0</v>
      </c>
      <c r="M43" s="603" t="s">
        <v>2543</v>
      </c>
      <c r="N43" s="580" t="b">
        <v>0</v>
      </c>
      <c r="O43" s="595" t="b">
        <v>0</v>
      </c>
      <c r="P43" s="779"/>
      <c r="Q43" s="780"/>
      <c r="R43" s="780"/>
      <c r="S43" s="60" t="s">
        <v>2537</v>
      </c>
      <c r="T43" s="604" t="b">
        <v>0</v>
      </c>
      <c r="U43" s="605" t="b">
        <v>0</v>
      </c>
      <c r="V43" s="780"/>
      <c r="W43" s="780"/>
      <c r="X43" s="781"/>
      <c r="Y43" s="41"/>
    </row>
    <row r="44" spans="1:25" ht="12.75" x14ac:dyDescent="0.2">
      <c r="D44" s="53"/>
      <c r="Q44" s="53"/>
      <c r="R44" s="53"/>
      <c r="S44" s="67"/>
      <c r="T44" s="53"/>
      <c r="U44" s="53"/>
      <c r="V44" s="67"/>
      <c r="W44" s="53"/>
      <c r="X44" s="53"/>
    </row>
    <row r="45" spans="1:25" ht="12.75" x14ac:dyDescent="0.2">
      <c r="D45" s="53"/>
      <c r="Q45" s="53"/>
      <c r="R45" s="53"/>
      <c r="S45" s="67"/>
      <c r="T45" s="53"/>
      <c r="U45" s="53"/>
      <c r="V45" s="67"/>
      <c r="W45" s="53"/>
      <c r="X45" s="53"/>
    </row>
    <row r="46" spans="1:25" ht="12.75" x14ac:dyDescent="0.2">
      <c r="D46" s="53"/>
      <c r="Q46" s="53"/>
      <c r="R46" s="53"/>
      <c r="S46" s="67"/>
      <c r="T46" s="53"/>
      <c r="U46" s="53"/>
      <c r="V46" s="67"/>
      <c r="W46" s="53"/>
      <c r="X46" s="53"/>
    </row>
    <row r="47" spans="1:25" ht="12.75" x14ac:dyDescent="0.2">
      <c r="D47" s="53"/>
      <c r="Q47" s="53"/>
      <c r="R47" s="53"/>
      <c r="S47" s="67"/>
      <c r="T47" s="53"/>
      <c r="U47" s="53"/>
      <c r="V47" s="67"/>
      <c r="W47" s="53"/>
      <c r="X47" s="53"/>
    </row>
    <row r="48" spans="1:25" ht="12.75" x14ac:dyDescent="0.2">
      <c r="D48" s="53"/>
      <c r="Q48" s="53"/>
      <c r="R48" s="53"/>
      <c r="S48" s="67"/>
      <c r="T48" s="53"/>
      <c r="U48" s="53"/>
      <c r="V48" s="67"/>
      <c r="W48" s="53"/>
      <c r="X48" s="53"/>
    </row>
    <row r="49" spans="4:24" ht="12.75" x14ac:dyDescent="0.2">
      <c r="D49" s="53"/>
      <c r="Q49" s="53"/>
      <c r="R49" s="53"/>
      <c r="S49" s="67"/>
      <c r="T49" s="53"/>
      <c r="U49" s="53"/>
      <c r="V49" s="67"/>
      <c r="W49" s="53"/>
      <c r="X49" s="53"/>
    </row>
    <row r="50" spans="4:24" ht="12.75" x14ac:dyDescent="0.2">
      <c r="D50" s="53"/>
      <c r="Q50" s="53"/>
      <c r="R50" s="53"/>
      <c r="S50" s="67"/>
      <c r="T50" s="53"/>
      <c r="U50" s="53"/>
      <c r="V50" s="67"/>
      <c r="W50" s="53"/>
      <c r="X50" s="53"/>
    </row>
    <row r="51" spans="4:24" ht="12.75" x14ac:dyDescent="0.2">
      <c r="D51" s="53"/>
      <c r="Q51" s="53"/>
      <c r="R51" s="53"/>
      <c r="S51" s="67"/>
      <c r="T51" s="53"/>
      <c r="U51" s="53"/>
      <c r="V51" s="67"/>
      <c r="W51" s="53"/>
      <c r="X51" s="53"/>
    </row>
    <row r="52" spans="4:24" ht="12.75" x14ac:dyDescent="0.2">
      <c r="D52" s="53"/>
      <c r="Q52" s="53"/>
      <c r="R52" s="53"/>
      <c r="S52" s="67"/>
      <c r="T52" s="53"/>
      <c r="U52" s="53"/>
      <c r="V52" s="67"/>
      <c r="W52" s="53"/>
      <c r="X52" s="53"/>
    </row>
    <row r="53" spans="4:24" ht="12.75" x14ac:dyDescent="0.2">
      <c r="D53" s="53"/>
      <c r="Q53" s="53"/>
      <c r="R53" s="53"/>
      <c r="S53" s="67"/>
      <c r="T53" s="53"/>
      <c r="U53" s="53"/>
      <c r="V53" s="67"/>
      <c r="W53" s="53"/>
      <c r="X53" s="53"/>
    </row>
    <row r="54" spans="4:24" ht="12.75" x14ac:dyDescent="0.2">
      <c r="D54" s="53"/>
      <c r="Q54" s="53"/>
      <c r="R54" s="53"/>
      <c r="S54" s="67"/>
      <c r="T54" s="53"/>
      <c r="U54" s="53"/>
      <c r="V54" s="67"/>
      <c r="W54" s="53"/>
      <c r="X54" s="53"/>
    </row>
    <row r="55" spans="4:24" ht="12.75" x14ac:dyDescent="0.2">
      <c r="D55" s="53"/>
      <c r="Q55" s="53"/>
      <c r="R55" s="53"/>
      <c r="S55" s="67"/>
      <c r="T55" s="53"/>
      <c r="U55" s="53"/>
      <c r="V55" s="67"/>
      <c r="W55" s="53"/>
      <c r="X55" s="53"/>
    </row>
    <row r="56" spans="4:24" ht="12.75" x14ac:dyDescent="0.2">
      <c r="D56" s="53"/>
      <c r="Q56" s="53"/>
      <c r="R56" s="53"/>
      <c r="S56" s="67"/>
      <c r="T56" s="53"/>
      <c r="U56" s="53"/>
      <c r="V56" s="67"/>
      <c r="W56" s="53"/>
      <c r="X56" s="53"/>
    </row>
    <row r="57" spans="4:24" ht="12.75" x14ac:dyDescent="0.2">
      <c r="D57" s="53"/>
      <c r="Q57" s="53"/>
      <c r="R57" s="53"/>
      <c r="S57" s="67"/>
      <c r="T57" s="53"/>
      <c r="U57" s="53"/>
      <c r="V57" s="67"/>
      <c r="W57" s="53"/>
      <c r="X57" s="53"/>
    </row>
    <row r="58" spans="4:24" ht="12.75" x14ac:dyDescent="0.2">
      <c r="D58" s="53"/>
      <c r="Q58" s="53"/>
      <c r="R58" s="53"/>
      <c r="S58" s="67"/>
      <c r="T58" s="53"/>
      <c r="U58" s="53"/>
      <c r="V58" s="67"/>
      <c r="W58" s="53"/>
      <c r="X58" s="53"/>
    </row>
    <row r="59" spans="4:24" ht="12.75" x14ac:dyDescent="0.2">
      <c r="D59" s="53"/>
      <c r="Q59" s="53"/>
      <c r="R59" s="53"/>
      <c r="S59" s="67"/>
      <c r="T59" s="53"/>
      <c r="U59" s="53"/>
      <c r="V59" s="67"/>
      <c r="W59" s="53"/>
      <c r="X59" s="53"/>
    </row>
    <row r="60" spans="4:24" ht="12.75" x14ac:dyDescent="0.2">
      <c r="D60" s="53"/>
      <c r="Q60" s="53"/>
      <c r="R60" s="53"/>
      <c r="S60" s="67"/>
      <c r="T60" s="53"/>
      <c r="U60" s="53"/>
      <c r="V60" s="67"/>
      <c r="W60" s="53"/>
      <c r="X60" s="53"/>
    </row>
    <row r="61" spans="4:24" ht="12.75" x14ac:dyDescent="0.2">
      <c r="D61" s="53"/>
      <c r="Q61" s="53"/>
      <c r="R61" s="53"/>
      <c r="S61" s="67"/>
      <c r="T61" s="53"/>
      <c r="U61" s="53"/>
      <c r="V61" s="67"/>
      <c r="W61" s="53"/>
      <c r="X61" s="53"/>
    </row>
    <row r="62" spans="4:24" ht="12.75" x14ac:dyDescent="0.2">
      <c r="D62" s="53"/>
      <c r="Q62" s="53"/>
      <c r="R62" s="53"/>
      <c r="S62" s="67"/>
      <c r="T62" s="53"/>
      <c r="U62" s="53"/>
      <c r="V62" s="67"/>
      <c r="W62" s="53"/>
      <c r="X62" s="53"/>
    </row>
    <row r="63" spans="4:24" ht="12.75" x14ac:dyDescent="0.2">
      <c r="D63" s="53"/>
      <c r="Q63" s="53"/>
      <c r="R63" s="53"/>
      <c r="S63" s="67"/>
      <c r="T63" s="53"/>
      <c r="U63" s="53"/>
      <c r="V63" s="67"/>
      <c r="W63" s="53"/>
      <c r="X63" s="53"/>
    </row>
    <row r="64" spans="4:24" ht="12.75" x14ac:dyDescent="0.2">
      <c r="D64" s="53"/>
      <c r="Q64" s="53"/>
      <c r="R64" s="53"/>
      <c r="S64" s="67"/>
      <c r="T64" s="53"/>
      <c r="U64" s="53"/>
      <c r="V64" s="67"/>
      <c r="W64" s="53"/>
      <c r="X64" s="53"/>
    </row>
    <row r="65" spans="4:24" ht="12.75" x14ac:dyDescent="0.2">
      <c r="D65" s="53"/>
      <c r="Q65" s="53"/>
      <c r="R65" s="53"/>
      <c r="S65" s="67"/>
      <c r="T65" s="53"/>
      <c r="U65" s="53"/>
      <c r="V65" s="67"/>
      <c r="W65" s="53"/>
      <c r="X65" s="53"/>
    </row>
    <row r="66" spans="4:24" ht="12.75" x14ac:dyDescent="0.2">
      <c r="D66" s="53"/>
      <c r="Q66" s="53"/>
      <c r="R66" s="53"/>
      <c r="S66" s="67"/>
      <c r="T66" s="53"/>
      <c r="U66" s="53"/>
      <c r="V66" s="67"/>
      <c r="W66" s="53"/>
      <c r="X66" s="53"/>
    </row>
    <row r="67" spans="4:24" ht="12.75" x14ac:dyDescent="0.2">
      <c r="D67" s="53"/>
      <c r="Q67" s="53"/>
      <c r="R67" s="53"/>
      <c r="S67" s="67"/>
      <c r="T67" s="53"/>
      <c r="U67" s="53"/>
      <c r="V67" s="67"/>
      <c r="W67" s="53"/>
      <c r="X67" s="53"/>
    </row>
    <row r="68" spans="4:24" ht="12.75" x14ac:dyDescent="0.2">
      <c r="D68" s="53"/>
      <c r="Q68" s="53"/>
      <c r="R68" s="53"/>
      <c r="S68" s="67"/>
      <c r="T68" s="53"/>
      <c r="U68" s="53"/>
      <c r="V68" s="67"/>
      <c r="W68" s="53"/>
      <c r="X68" s="53"/>
    </row>
    <row r="69" spans="4:24" ht="12.75" x14ac:dyDescent="0.2">
      <c r="D69" s="53"/>
      <c r="Q69" s="53"/>
      <c r="R69" s="53"/>
      <c r="S69" s="67"/>
      <c r="T69" s="53"/>
      <c r="U69" s="53"/>
      <c r="V69" s="67"/>
      <c r="W69" s="53"/>
      <c r="X69" s="53"/>
    </row>
    <row r="70" spans="4:24" ht="12.75" x14ac:dyDescent="0.2">
      <c r="D70" s="53"/>
      <c r="Q70" s="53"/>
      <c r="R70" s="53"/>
      <c r="S70" s="67"/>
      <c r="T70" s="53"/>
      <c r="U70" s="53"/>
      <c r="V70" s="67"/>
      <c r="W70" s="53"/>
      <c r="X70" s="53"/>
    </row>
    <row r="71" spans="4:24" ht="12.75" x14ac:dyDescent="0.2">
      <c r="D71" s="53"/>
      <c r="Q71" s="53"/>
      <c r="R71" s="53"/>
      <c r="S71" s="67"/>
      <c r="T71" s="53"/>
      <c r="U71" s="53"/>
      <c r="V71" s="67"/>
      <c r="W71" s="53"/>
      <c r="X71" s="53"/>
    </row>
    <row r="72" spans="4:24" ht="12.75" x14ac:dyDescent="0.2">
      <c r="D72" s="53"/>
      <c r="Q72" s="53"/>
      <c r="R72" s="53"/>
      <c r="S72" s="67"/>
      <c r="T72" s="53"/>
      <c r="U72" s="53"/>
      <c r="V72" s="67"/>
      <c r="W72" s="53"/>
      <c r="X72" s="53"/>
    </row>
    <row r="73" spans="4:24" ht="12.75" x14ac:dyDescent="0.2">
      <c r="D73" s="53"/>
      <c r="Q73" s="53"/>
      <c r="R73" s="53"/>
      <c r="S73" s="67"/>
      <c r="T73" s="53"/>
      <c r="U73" s="53"/>
      <c r="V73" s="67"/>
      <c r="W73" s="53"/>
      <c r="X73" s="53"/>
    </row>
    <row r="74" spans="4:24" ht="12.75" x14ac:dyDescent="0.2">
      <c r="D74" s="53"/>
      <c r="Q74" s="53"/>
      <c r="R74" s="53"/>
      <c r="S74" s="67"/>
      <c r="T74" s="53"/>
      <c r="U74" s="53"/>
      <c r="V74" s="67"/>
      <c r="W74" s="53"/>
      <c r="X74" s="53"/>
    </row>
    <row r="75" spans="4:24" ht="12.75" x14ac:dyDescent="0.2">
      <c r="D75" s="53"/>
      <c r="Q75" s="53"/>
      <c r="R75" s="53"/>
      <c r="S75" s="67"/>
      <c r="T75" s="53"/>
      <c r="U75" s="53"/>
      <c r="V75" s="67"/>
      <c r="W75" s="53"/>
      <c r="X75" s="53"/>
    </row>
    <row r="76" spans="4:24" ht="12.75" x14ac:dyDescent="0.2">
      <c r="D76" s="53"/>
      <c r="Q76" s="53"/>
      <c r="R76" s="53"/>
      <c r="S76" s="67"/>
      <c r="T76" s="53"/>
      <c r="U76" s="53"/>
      <c r="V76" s="67"/>
      <c r="W76" s="53"/>
      <c r="X76" s="53"/>
    </row>
    <row r="77" spans="4:24" ht="12.75" x14ac:dyDescent="0.2">
      <c r="D77" s="53"/>
      <c r="Q77" s="53"/>
      <c r="R77" s="53"/>
      <c r="S77" s="67"/>
      <c r="T77" s="53"/>
      <c r="U77" s="53"/>
      <c r="V77" s="67"/>
      <c r="W77" s="53"/>
      <c r="X77" s="53"/>
    </row>
    <row r="78" spans="4:24" ht="12.75" x14ac:dyDescent="0.2">
      <c r="D78" s="53"/>
      <c r="Q78" s="53"/>
      <c r="R78" s="53"/>
      <c r="S78" s="67"/>
      <c r="T78" s="53"/>
      <c r="U78" s="53"/>
      <c r="V78" s="67"/>
      <c r="W78" s="53"/>
      <c r="X78" s="53"/>
    </row>
    <row r="79" spans="4:24" ht="12.75" x14ac:dyDescent="0.2">
      <c r="D79" s="53"/>
      <c r="Q79" s="53"/>
      <c r="R79" s="53"/>
      <c r="S79" s="67"/>
      <c r="T79" s="53"/>
      <c r="U79" s="53"/>
      <c r="V79" s="67"/>
      <c r="W79" s="53"/>
      <c r="X79" s="53"/>
    </row>
    <row r="80" spans="4:24" ht="12.75" x14ac:dyDescent="0.2">
      <c r="D80" s="53"/>
      <c r="Q80" s="53"/>
      <c r="R80" s="53"/>
      <c r="S80" s="67"/>
      <c r="T80" s="53"/>
      <c r="U80" s="53"/>
      <c r="V80" s="67"/>
      <c r="W80" s="53"/>
      <c r="X80" s="53"/>
    </row>
    <row r="81" spans="4:24" ht="12.75" x14ac:dyDescent="0.2">
      <c r="D81" s="53"/>
      <c r="Q81" s="53"/>
      <c r="R81" s="53"/>
      <c r="S81" s="67"/>
      <c r="T81" s="53"/>
      <c r="U81" s="53"/>
      <c r="V81" s="67"/>
      <c r="W81" s="53"/>
      <c r="X81" s="53"/>
    </row>
    <row r="82" spans="4:24" ht="12.75" x14ac:dyDescent="0.2">
      <c r="D82" s="53"/>
      <c r="Q82" s="53"/>
      <c r="R82" s="53"/>
      <c r="S82" s="67"/>
      <c r="T82" s="53"/>
      <c r="U82" s="53"/>
      <c r="V82" s="67"/>
      <c r="W82" s="53"/>
      <c r="X82" s="53"/>
    </row>
    <row r="83" spans="4:24" ht="12.75" x14ac:dyDescent="0.2">
      <c r="D83" s="53"/>
      <c r="Q83" s="53"/>
      <c r="R83" s="53"/>
      <c r="S83" s="67"/>
      <c r="T83" s="53"/>
      <c r="U83" s="53"/>
      <c r="V83" s="67"/>
      <c r="W83" s="53"/>
      <c r="X83" s="53"/>
    </row>
    <row r="84" spans="4:24" ht="12.75" x14ac:dyDescent="0.2">
      <c r="D84" s="53"/>
      <c r="Q84" s="53"/>
      <c r="R84" s="53"/>
      <c r="S84" s="67"/>
      <c r="T84" s="53"/>
      <c r="U84" s="53"/>
      <c r="V84" s="67"/>
      <c r="W84" s="53"/>
      <c r="X84" s="53"/>
    </row>
    <row r="85" spans="4:24" ht="12.75" x14ac:dyDescent="0.2">
      <c r="D85" s="53"/>
      <c r="Q85" s="53"/>
      <c r="R85" s="53"/>
      <c r="S85" s="67"/>
      <c r="T85" s="53"/>
      <c r="U85" s="53"/>
      <c r="V85" s="67"/>
      <c r="W85" s="53"/>
      <c r="X85" s="53"/>
    </row>
    <row r="86" spans="4:24" ht="12.75" x14ac:dyDescent="0.2">
      <c r="D86" s="53"/>
      <c r="Q86" s="53"/>
      <c r="R86" s="53"/>
      <c r="S86" s="67"/>
      <c r="T86" s="53"/>
      <c r="U86" s="53"/>
      <c r="V86" s="67"/>
      <c r="W86" s="53"/>
      <c r="X86" s="53"/>
    </row>
    <row r="87" spans="4:24" ht="12.75" x14ac:dyDescent="0.2">
      <c r="D87" s="53"/>
      <c r="Q87" s="53"/>
      <c r="R87" s="53"/>
      <c r="S87" s="67"/>
      <c r="T87" s="53"/>
      <c r="U87" s="53"/>
      <c r="V87" s="67"/>
      <c r="W87" s="53"/>
      <c r="X87" s="53"/>
    </row>
    <row r="88" spans="4:24" ht="12.75" x14ac:dyDescent="0.2">
      <c r="D88" s="53"/>
      <c r="Q88" s="53"/>
      <c r="R88" s="53"/>
      <c r="S88" s="67"/>
      <c r="T88" s="53"/>
      <c r="U88" s="53"/>
      <c r="V88" s="67"/>
      <c r="W88" s="53"/>
      <c r="X88" s="53"/>
    </row>
    <row r="89" spans="4:24" ht="12.75" x14ac:dyDescent="0.2">
      <c r="D89" s="53"/>
      <c r="Q89" s="53"/>
      <c r="R89" s="53"/>
      <c r="S89" s="67"/>
      <c r="T89" s="53"/>
      <c r="U89" s="53"/>
      <c r="V89" s="67"/>
      <c r="W89" s="53"/>
      <c r="X89" s="53"/>
    </row>
    <row r="90" spans="4:24" ht="12.75" x14ac:dyDescent="0.2">
      <c r="D90" s="53"/>
      <c r="Q90" s="53"/>
      <c r="R90" s="53"/>
      <c r="S90" s="67"/>
      <c r="T90" s="53"/>
      <c r="U90" s="53"/>
      <c r="V90" s="67"/>
      <c r="W90" s="53"/>
      <c r="X90" s="53"/>
    </row>
    <row r="91" spans="4:24" ht="12.75" x14ac:dyDescent="0.2">
      <c r="D91" s="53"/>
      <c r="Q91" s="53"/>
      <c r="R91" s="53"/>
      <c r="S91" s="67"/>
      <c r="T91" s="53"/>
      <c r="U91" s="53"/>
      <c r="V91" s="67"/>
      <c r="W91" s="53"/>
      <c r="X91" s="53"/>
    </row>
    <row r="92" spans="4:24" ht="12.75" x14ac:dyDescent="0.2">
      <c r="D92" s="53"/>
      <c r="Q92" s="53"/>
      <c r="R92" s="53"/>
      <c r="S92" s="67"/>
      <c r="T92" s="53"/>
      <c r="U92" s="53"/>
      <c r="V92" s="67"/>
      <c r="W92" s="53"/>
      <c r="X92" s="53"/>
    </row>
    <row r="93" spans="4:24" ht="12.75" x14ac:dyDescent="0.2">
      <c r="D93" s="53"/>
      <c r="Q93" s="53"/>
      <c r="R93" s="53"/>
      <c r="S93" s="67"/>
      <c r="T93" s="53"/>
      <c r="U93" s="53"/>
      <c r="V93" s="67"/>
      <c r="W93" s="53"/>
      <c r="X93" s="53"/>
    </row>
    <row r="94" spans="4:24" ht="12.75" x14ac:dyDescent="0.2">
      <c r="D94" s="53"/>
      <c r="Q94" s="53"/>
      <c r="R94" s="53"/>
      <c r="S94" s="67"/>
      <c r="T94" s="53"/>
      <c r="U94" s="53"/>
      <c r="V94" s="67"/>
      <c r="W94" s="53"/>
      <c r="X94" s="53"/>
    </row>
    <row r="95" spans="4:24" ht="12.75" x14ac:dyDescent="0.2">
      <c r="D95" s="53"/>
      <c r="Q95" s="53"/>
      <c r="R95" s="53"/>
      <c r="S95" s="67"/>
      <c r="T95" s="53"/>
      <c r="U95" s="53"/>
      <c r="V95" s="67"/>
      <c r="W95" s="53"/>
      <c r="X95" s="53"/>
    </row>
    <row r="96" spans="4:24" ht="12.75" x14ac:dyDescent="0.2">
      <c r="D96" s="53"/>
      <c r="Q96" s="53"/>
      <c r="R96" s="53"/>
      <c r="S96" s="67"/>
      <c r="T96" s="53"/>
      <c r="U96" s="53"/>
      <c r="V96" s="67"/>
      <c r="W96" s="53"/>
      <c r="X96" s="53"/>
    </row>
    <row r="97" spans="4:24" ht="12.75" x14ac:dyDescent="0.2">
      <c r="D97" s="53"/>
      <c r="Q97" s="53"/>
      <c r="R97" s="53"/>
      <c r="S97" s="67"/>
      <c r="T97" s="53"/>
      <c r="U97" s="53"/>
      <c r="V97" s="67"/>
      <c r="W97" s="53"/>
      <c r="X97" s="53"/>
    </row>
    <row r="98" spans="4:24" ht="12.75" x14ac:dyDescent="0.2">
      <c r="D98" s="53"/>
      <c r="Q98" s="53"/>
      <c r="R98" s="53"/>
      <c r="S98" s="67"/>
      <c r="T98" s="53"/>
      <c r="U98" s="53"/>
      <c r="V98" s="67"/>
      <c r="W98" s="53"/>
      <c r="X98" s="53"/>
    </row>
    <row r="99" spans="4:24" ht="12.75" x14ac:dyDescent="0.2">
      <c r="D99" s="53"/>
      <c r="Q99" s="53"/>
      <c r="R99" s="53"/>
      <c r="S99" s="67"/>
      <c r="T99" s="53"/>
      <c r="U99" s="53"/>
      <c r="V99" s="67"/>
      <c r="W99" s="53"/>
      <c r="X99" s="53"/>
    </row>
    <row r="100" spans="4:24" ht="12.75" x14ac:dyDescent="0.2">
      <c r="D100" s="53"/>
      <c r="Q100" s="53"/>
      <c r="R100" s="53"/>
      <c r="S100" s="67"/>
      <c r="T100" s="53"/>
      <c r="U100" s="53"/>
      <c r="V100" s="67"/>
      <c r="W100" s="53"/>
      <c r="X100" s="53"/>
    </row>
    <row r="101" spans="4:24" ht="12.75" x14ac:dyDescent="0.2">
      <c r="D101" s="53"/>
      <c r="Q101" s="53"/>
      <c r="R101" s="53"/>
      <c r="S101" s="67"/>
      <c r="T101" s="53"/>
      <c r="U101" s="53"/>
      <c r="V101" s="67"/>
      <c r="W101" s="53"/>
      <c r="X101" s="53"/>
    </row>
    <row r="102" spans="4:24" ht="12.75" x14ac:dyDescent="0.2">
      <c r="D102" s="53"/>
      <c r="Q102" s="53"/>
      <c r="R102" s="53"/>
      <c r="S102" s="67"/>
      <c r="T102" s="53"/>
      <c r="U102" s="53"/>
      <c r="V102" s="67"/>
      <c r="W102" s="53"/>
      <c r="X102" s="53"/>
    </row>
    <row r="103" spans="4:24" ht="12.75" x14ac:dyDescent="0.2">
      <c r="D103" s="53"/>
      <c r="Q103" s="53"/>
      <c r="R103" s="53"/>
      <c r="S103" s="67"/>
      <c r="T103" s="53"/>
      <c r="U103" s="53"/>
      <c r="V103" s="67"/>
      <c r="W103" s="53"/>
      <c r="X103" s="53"/>
    </row>
    <row r="104" spans="4:24" ht="12.75" x14ac:dyDescent="0.2">
      <c r="D104" s="53"/>
      <c r="Q104" s="53"/>
      <c r="R104" s="53"/>
      <c r="S104" s="67"/>
      <c r="T104" s="53"/>
      <c r="U104" s="53"/>
      <c r="V104" s="67"/>
      <c r="W104" s="53"/>
      <c r="X104" s="53"/>
    </row>
    <row r="105" spans="4:24" ht="12.75" x14ac:dyDescent="0.2">
      <c r="D105" s="53"/>
      <c r="Q105" s="53"/>
      <c r="R105" s="53"/>
      <c r="S105" s="67"/>
      <c r="T105" s="53"/>
      <c r="U105" s="53"/>
      <c r="V105" s="67"/>
      <c r="W105" s="53"/>
      <c r="X105" s="53"/>
    </row>
    <row r="106" spans="4:24" ht="12.75" x14ac:dyDescent="0.2">
      <c r="D106" s="53"/>
      <c r="Q106" s="53"/>
      <c r="R106" s="53"/>
      <c r="S106" s="67"/>
      <c r="T106" s="53"/>
      <c r="U106" s="53"/>
      <c r="V106" s="67"/>
      <c r="W106" s="53"/>
      <c r="X106" s="53"/>
    </row>
    <row r="107" spans="4:24" ht="12.75" x14ac:dyDescent="0.2">
      <c r="D107" s="53"/>
      <c r="Q107" s="53"/>
      <c r="R107" s="53"/>
      <c r="S107" s="67"/>
      <c r="T107" s="53"/>
      <c r="U107" s="53"/>
      <c r="V107" s="67"/>
      <c r="W107" s="53"/>
      <c r="X107" s="53"/>
    </row>
    <row r="108" spans="4:24" ht="12.75" x14ac:dyDescent="0.2">
      <c r="D108" s="53"/>
      <c r="Q108" s="53"/>
      <c r="R108" s="53"/>
      <c r="S108" s="67"/>
      <c r="T108" s="53"/>
      <c r="U108" s="53"/>
      <c r="V108" s="67"/>
      <c r="W108" s="53"/>
      <c r="X108" s="53"/>
    </row>
    <row r="109" spans="4:24" ht="12.75" x14ac:dyDescent="0.2">
      <c r="D109" s="53"/>
      <c r="Q109" s="53"/>
      <c r="R109" s="53"/>
      <c r="S109" s="67"/>
      <c r="T109" s="53"/>
      <c r="U109" s="53"/>
      <c r="V109" s="67"/>
      <c r="W109" s="53"/>
      <c r="X109" s="53"/>
    </row>
    <row r="110" spans="4:24" ht="12.75" x14ac:dyDescent="0.2">
      <c r="D110" s="53"/>
      <c r="Q110" s="53"/>
      <c r="R110" s="53"/>
      <c r="S110" s="67"/>
      <c r="T110" s="53"/>
      <c r="U110" s="53"/>
      <c r="V110" s="67"/>
      <c r="W110" s="53"/>
      <c r="X110" s="53"/>
    </row>
    <row r="111" spans="4:24" ht="12.75" x14ac:dyDescent="0.2">
      <c r="D111" s="53"/>
      <c r="Q111" s="53"/>
      <c r="R111" s="53"/>
      <c r="S111" s="67"/>
      <c r="T111" s="53"/>
      <c r="U111" s="53"/>
      <c r="V111" s="67"/>
      <c r="W111" s="53"/>
      <c r="X111" s="53"/>
    </row>
    <row r="112" spans="4:24" ht="12.75" x14ac:dyDescent="0.2">
      <c r="D112" s="53"/>
      <c r="Q112" s="53"/>
      <c r="R112" s="53"/>
      <c r="S112" s="67"/>
      <c r="T112" s="53"/>
      <c r="U112" s="53"/>
      <c r="V112" s="67"/>
      <c r="W112" s="53"/>
      <c r="X112" s="53"/>
    </row>
    <row r="113" spans="4:24" ht="12.75" x14ac:dyDescent="0.2">
      <c r="D113" s="53"/>
      <c r="Q113" s="53"/>
      <c r="R113" s="53"/>
      <c r="S113" s="67"/>
      <c r="T113" s="53"/>
      <c r="U113" s="53"/>
      <c r="V113" s="67"/>
      <c r="W113" s="53"/>
      <c r="X113" s="53"/>
    </row>
    <row r="114" spans="4:24" ht="12.75" x14ac:dyDescent="0.2">
      <c r="D114" s="53"/>
      <c r="Q114" s="53"/>
      <c r="R114" s="53"/>
      <c r="S114" s="67"/>
      <c r="T114" s="53"/>
      <c r="U114" s="53"/>
      <c r="V114" s="67"/>
      <c r="W114" s="53"/>
      <c r="X114" s="53"/>
    </row>
    <row r="115" spans="4:24" ht="12.75" x14ac:dyDescent="0.2">
      <c r="D115" s="53"/>
      <c r="Q115" s="53"/>
      <c r="R115" s="53"/>
      <c r="S115" s="67"/>
      <c r="T115" s="53"/>
      <c r="U115" s="53"/>
      <c r="V115" s="67"/>
      <c r="W115" s="53"/>
      <c r="X115" s="53"/>
    </row>
    <row r="116" spans="4:24" ht="12.75" x14ac:dyDescent="0.2">
      <c r="D116" s="53"/>
      <c r="Q116" s="53"/>
      <c r="R116" s="53"/>
      <c r="S116" s="67"/>
      <c r="T116" s="53"/>
      <c r="U116" s="53"/>
      <c r="V116" s="67"/>
      <c r="W116" s="53"/>
      <c r="X116" s="53"/>
    </row>
    <row r="117" spans="4:24" ht="12.75" x14ac:dyDescent="0.2">
      <c r="D117" s="53"/>
      <c r="Q117" s="53"/>
      <c r="R117" s="53"/>
      <c r="S117" s="67"/>
      <c r="T117" s="53"/>
      <c r="U117" s="53"/>
      <c r="V117" s="67"/>
      <c r="W117" s="53"/>
      <c r="X117" s="53"/>
    </row>
    <row r="118" spans="4:24" ht="12.75" x14ac:dyDescent="0.2">
      <c r="D118" s="53"/>
      <c r="Q118" s="53"/>
      <c r="R118" s="53"/>
      <c r="S118" s="67"/>
      <c r="T118" s="53"/>
      <c r="U118" s="53"/>
      <c r="V118" s="67"/>
      <c r="W118" s="53"/>
      <c r="X118" s="53"/>
    </row>
    <row r="119" spans="4:24" ht="12.75" x14ac:dyDescent="0.2">
      <c r="D119" s="53"/>
      <c r="Q119" s="53"/>
      <c r="R119" s="53"/>
      <c r="S119" s="67"/>
      <c r="T119" s="53"/>
      <c r="U119" s="53"/>
      <c r="V119" s="67"/>
      <c r="W119" s="53"/>
      <c r="X119" s="53"/>
    </row>
    <row r="120" spans="4:24" ht="12.75" x14ac:dyDescent="0.2">
      <c r="D120" s="53"/>
      <c r="Q120" s="53"/>
      <c r="R120" s="53"/>
      <c r="S120" s="67"/>
      <c r="T120" s="53"/>
      <c r="U120" s="53"/>
      <c r="V120" s="67"/>
      <c r="W120" s="53"/>
      <c r="X120" s="53"/>
    </row>
    <row r="121" spans="4:24" ht="12.75" x14ac:dyDescent="0.2">
      <c r="D121" s="53"/>
      <c r="Q121" s="53"/>
      <c r="R121" s="53"/>
      <c r="S121" s="67"/>
      <c r="T121" s="53"/>
      <c r="U121" s="53"/>
      <c r="V121" s="67"/>
      <c r="W121" s="53"/>
      <c r="X121" s="53"/>
    </row>
    <row r="122" spans="4:24" ht="12.75" x14ac:dyDescent="0.2">
      <c r="D122" s="53"/>
      <c r="Q122" s="53"/>
      <c r="R122" s="53"/>
      <c r="S122" s="67"/>
      <c r="T122" s="53"/>
      <c r="U122" s="53"/>
      <c r="V122" s="67"/>
      <c r="W122" s="53"/>
      <c r="X122" s="53"/>
    </row>
    <row r="123" spans="4:24" ht="12.75" x14ac:dyDescent="0.2">
      <c r="D123" s="53"/>
      <c r="Q123" s="53"/>
      <c r="R123" s="53"/>
      <c r="S123" s="67"/>
      <c r="T123" s="53"/>
      <c r="U123" s="53"/>
      <c r="V123" s="67"/>
      <c r="W123" s="53"/>
      <c r="X123" s="53"/>
    </row>
    <row r="124" spans="4:24" ht="12.75" x14ac:dyDescent="0.2">
      <c r="D124" s="53"/>
      <c r="Q124" s="53"/>
      <c r="R124" s="53"/>
      <c r="S124" s="67"/>
      <c r="T124" s="53"/>
      <c r="U124" s="53"/>
      <c r="V124" s="67"/>
      <c r="W124" s="53"/>
      <c r="X124" s="53"/>
    </row>
    <row r="125" spans="4:24" ht="12.75" x14ac:dyDescent="0.2">
      <c r="D125" s="53"/>
      <c r="Q125" s="53"/>
      <c r="R125" s="53"/>
      <c r="S125" s="67"/>
      <c r="T125" s="53"/>
      <c r="U125" s="53"/>
      <c r="V125" s="67"/>
      <c r="W125" s="53"/>
      <c r="X125" s="53"/>
    </row>
    <row r="126" spans="4:24" ht="12.75" x14ac:dyDescent="0.2">
      <c r="D126" s="53"/>
      <c r="Q126" s="53"/>
      <c r="R126" s="53"/>
      <c r="S126" s="67"/>
      <c r="T126" s="53"/>
      <c r="U126" s="53"/>
      <c r="V126" s="67"/>
      <c r="W126" s="53"/>
      <c r="X126" s="53"/>
    </row>
    <row r="127" spans="4:24" ht="12.75" x14ac:dyDescent="0.2">
      <c r="D127" s="53"/>
      <c r="Q127" s="53"/>
      <c r="R127" s="53"/>
      <c r="S127" s="67"/>
      <c r="T127" s="53"/>
      <c r="U127" s="53"/>
      <c r="V127" s="67"/>
      <c r="W127" s="53"/>
      <c r="X127" s="53"/>
    </row>
    <row r="128" spans="4:24" ht="12.75" x14ac:dyDescent="0.2">
      <c r="D128" s="53"/>
      <c r="Q128" s="53"/>
      <c r="R128" s="53"/>
      <c r="S128" s="67"/>
      <c r="T128" s="53"/>
      <c r="U128" s="53"/>
      <c r="V128" s="67"/>
      <c r="W128" s="53"/>
      <c r="X128" s="53"/>
    </row>
    <row r="129" spans="4:24" ht="12.75" x14ac:dyDescent="0.2">
      <c r="D129" s="53"/>
      <c r="Q129" s="53"/>
      <c r="R129" s="53"/>
      <c r="S129" s="67"/>
      <c r="T129" s="53"/>
      <c r="U129" s="53"/>
      <c r="V129" s="67"/>
      <c r="W129" s="53"/>
      <c r="X129" s="53"/>
    </row>
    <row r="130" spans="4:24" ht="12.75" x14ac:dyDescent="0.2">
      <c r="D130" s="53"/>
      <c r="Q130" s="53"/>
      <c r="R130" s="53"/>
      <c r="S130" s="67"/>
      <c r="T130" s="53"/>
      <c r="U130" s="53"/>
      <c r="V130" s="67"/>
      <c r="W130" s="53"/>
      <c r="X130" s="53"/>
    </row>
    <row r="131" spans="4:24" ht="12.75" x14ac:dyDescent="0.2">
      <c r="D131" s="53"/>
      <c r="Q131" s="53"/>
      <c r="R131" s="53"/>
      <c r="S131" s="67"/>
      <c r="T131" s="53"/>
      <c r="U131" s="53"/>
      <c r="V131" s="67"/>
      <c r="W131" s="53"/>
      <c r="X131" s="53"/>
    </row>
    <row r="132" spans="4:24" ht="12.75" x14ac:dyDescent="0.2">
      <c r="D132" s="53"/>
      <c r="Q132" s="53"/>
      <c r="R132" s="53"/>
      <c r="S132" s="67"/>
      <c r="T132" s="53"/>
      <c r="U132" s="53"/>
      <c r="V132" s="67"/>
      <c r="W132" s="53"/>
      <c r="X132" s="53"/>
    </row>
    <row r="133" spans="4:24" ht="12.75" x14ac:dyDescent="0.2">
      <c r="D133" s="53"/>
      <c r="Q133" s="53"/>
      <c r="R133" s="53"/>
      <c r="S133" s="67"/>
      <c r="T133" s="53"/>
      <c r="U133" s="53"/>
      <c r="V133" s="67"/>
      <c r="W133" s="53"/>
      <c r="X133" s="53"/>
    </row>
    <row r="134" spans="4:24" ht="12.75" x14ac:dyDescent="0.2">
      <c r="D134" s="53"/>
      <c r="Q134" s="53"/>
      <c r="R134" s="53"/>
      <c r="S134" s="67"/>
      <c r="T134" s="53"/>
      <c r="U134" s="53"/>
      <c r="V134" s="67"/>
      <c r="W134" s="53"/>
      <c r="X134" s="53"/>
    </row>
    <row r="135" spans="4:24" ht="12.75" x14ac:dyDescent="0.2">
      <c r="D135" s="53"/>
      <c r="Q135" s="53"/>
      <c r="R135" s="53"/>
      <c r="S135" s="67"/>
      <c r="T135" s="53"/>
      <c r="U135" s="53"/>
      <c r="V135" s="67"/>
      <c r="W135" s="53"/>
      <c r="X135" s="53"/>
    </row>
    <row r="136" spans="4:24" ht="12.75" x14ac:dyDescent="0.2">
      <c r="D136" s="53"/>
      <c r="Q136" s="53"/>
      <c r="R136" s="53"/>
      <c r="S136" s="67"/>
      <c r="T136" s="53"/>
      <c r="U136" s="53"/>
      <c r="V136" s="67"/>
      <c r="W136" s="53"/>
      <c r="X136" s="53"/>
    </row>
    <row r="137" spans="4:24" ht="12.75" x14ac:dyDescent="0.2">
      <c r="D137" s="53"/>
      <c r="Q137" s="53"/>
      <c r="R137" s="53"/>
      <c r="S137" s="67"/>
      <c r="T137" s="53"/>
      <c r="U137" s="53"/>
      <c r="V137" s="67"/>
      <c r="W137" s="53"/>
      <c r="X137" s="53"/>
    </row>
    <row r="138" spans="4:24" ht="12.75" x14ac:dyDescent="0.2">
      <c r="D138" s="53"/>
      <c r="Q138" s="53"/>
      <c r="R138" s="53"/>
      <c r="S138" s="67"/>
      <c r="T138" s="53"/>
      <c r="U138" s="53"/>
      <c r="V138" s="67"/>
      <c r="W138" s="53"/>
      <c r="X138" s="53"/>
    </row>
    <row r="139" spans="4:24" ht="12.75" x14ac:dyDescent="0.2">
      <c r="D139" s="53"/>
      <c r="Q139" s="53"/>
      <c r="R139" s="53"/>
      <c r="S139" s="67"/>
      <c r="T139" s="53"/>
      <c r="U139" s="53"/>
      <c r="V139" s="67"/>
      <c r="W139" s="53"/>
      <c r="X139" s="53"/>
    </row>
    <row r="140" spans="4:24" ht="12.75" x14ac:dyDescent="0.2">
      <c r="D140" s="53"/>
      <c r="Q140" s="53"/>
      <c r="R140" s="53"/>
      <c r="S140" s="67"/>
      <c r="T140" s="53"/>
      <c r="U140" s="53"/>
      <c r="V140" s="67"/>
      <c r="W140" s="53"/>
      <c r="X140" s="53"/>
    </row>
    <row r="141" spans="4:24" ht="12.75" x14ac:dyDescent="0.2">
      <c r="D141" s="53"/>
      <c r="Q141" s="53"/>
      <c r="R141" s="53"/>
      <c r="S141" s="67"/>
      <c r="T141" s="53"/>
      <c r="U141" s="53"/>
      <c r="V141" s="67"/>
      <c r="W141" s="53"/>
      <c r="X141" s="53"/>
    </row>
    <row r="142" spans="4:24" ht="12.75" x14ac:dyDescent="0.2">
      <c r="D142" s="53"/>
      <c r="Q142" s="53"/>
      <c r="R142" s="53"/>
      <c r="S142" s="67"/>
      <c r="T142" s="53"/>
      <c r="U142" s="53"/>
      <c r="V142" s="67"/>
      <c r="W142" s="53"/>
      <c r="X142" s="53"/>
    </row>
    <row r="143" spans="4:24" ht="12.75" x14ac:dyDescent="0.2">
      <c r="D143" s="53"/>
      <c r="Q143" s="53"/>
      <c r="R143" s="53"/>
      <c r="S143" s="67"/>
      <c r="T143" s="53"/>
      <c r="U143" s="53"/>
      <c r="V143" s="67"/>
      <c r="W143" s="53"/>
      <c r="X143" s="53"/>
    </row>
    <row r="144" spans="4:24" ht="12.75" x14ac:dyDescent="0.2">
      <c r="D144" s="53"/>
      <c r="Q144" s="53"/>
      <c r="R144" s="53"/>
      <c r="S144" s="67"/>
      <c r="T144" s="53"/>
      <c r="U144" s="53"/>
      <c r="V144" s="67"/>
      <c r="W144" s="53"/>
      <c r="X144" s="53"/>
    </row>
    <row r="145" spans="4:24" ht="12.75" x14ac:dyDescent="0.2">
      <c r="D145" s="53"/>
      <c r="Q145" s="53"/>
      <c r="R145" s="53"/>
      <c r="S145" s="67"/>
      <c r="T145" s="53"/>
      <c r="U145" s="53"/>
      <c r="V145" s="67"/>
      <c r="W145" s="53"/>
      <c r="X145" s="53"/>
    </row>
    <row r="146" spans="4:24" ht="12.75" x14ac:dyDescent="0.2">
      <c r="D146" s="53"/>
      <c r="Q146" s="53"/>
      <c r="R146" s="53"/>
      <c r="S146" s="67"/>
      <c r="T146" s="53"/>
      <c r="U146" s="53"/>
      <c r="V146" s="67"/>
      <c r="W146" s="53"/>
      <c r="X146" s="53"/>
    </row>
    <row r="147" spans="4:24" ht="12.75" x14ac:dyDescent="0.2">
      <c r="D147" s="53"/>
      <c r="Q147" s="53"/>
      <c r="R147" s="53"/>
      <c r="S147" s="67"/>
      <c r="T147" s="53"/>
      <c r="U147" s="53"/>
      <c r="V147" s="67"/>
      <c r="W147" s="53"/>
      <c r="X147" s="53"/>
    </row>
    <row r="148" spans="4:24" ht="12.75" x14ac:dyDescent="0.2">
      <c r="D148" s="53"/>
      <c r="Q148" s="53"/>
      <c r="R148" s="53"/>
      <c r="S148" s="67"/>
      <c r="T148" s="53"/>
      <c r="U148" s="53"/>
      <c r="V148" s="67"/>
      <c r="W148" s="53"/>
      <c r="X148" s="53"/>
    </row>
    <row r="149" spans="4:24" ht="12.75" x14ac:dyDescent="0.2">
      <c r="D149" s="53"/>
      <c r="Q149" s="53"/>
      <c r="R149" s="53"/>
      <c r="S149" s="67"/>
      <c r="T149" s="53"/>
      <c r="U149" s="53"/>
      <c r="V149" s="67"/>
      <c r="W149" s="53"/>
      <c r="X149" s="53"/>
    </row>
    <row r="150" spans="4:24" ht="12.75" x14ac:dyDescent="0.2">
      <c r="D150" s="53"/>
      <c r="Q150" s="53"/>
      <c r="R150" s="53"/>
      <c r="S150" s="67"/>
      <c r="T150" s="53"/>
      <c r="U150" s="53"/>
      <c r="V150" s="67"/>
      <c r="W150" s="53"/>
      <c r="X150" s="53"/>
    </row>
    <row r="151" spans="4:24" ht="12.75" x14ac:dyDescent="0.2">
      <c r="D151" s="53"/>
      <c r="Q151" s="53"/>
      <c r="R151" s="53"/>
      <c r="S151" s="67"/>
      <c r="T151" s="53"/>
      <c r="U151" s="53"/>
      <c r="V151" s="67"/>
      <c r="W151" s="53"/>
      <c r="X151" s="53"/>
    </row>
    <row r="152" spans="4:24" ht="12.75" x14ac:dyDescent="0.2">
      <c r="D152" s="53"/>
      <c r="Q152" s="53"/>
      <c r="R152" s="53"/>
      <c r="S152" s="67"/>
      <c r="T152" s="53"/>
      <c r="U152" s="53"/>
      <c r="V152" s="67"/>
      <c r="W152" s="53"/>
      <c r="X152" s="53"/>
    </row>
    <row r="153" spans="4:24" ht="12.75" x14ac:dyDescent="0.2">
      <c r="D153" s="53"/>
      <c r="Q153" s="53"/>
      <c r="R153" s="53"/>
      <c r="S153" s="67"/>
      <c r="T153" s="53"/>
      <c r="U153" s="53"/>
      <c r="V153" s="67"/>
      <c r="W153" s="53"/>
      <c r="X153" s="53"/>
    </row>
    <row r="154" spans="4:24" ht="12.75" x14ac:dyDescent="0.2">
      <c r="D154" s="53"/>
      <c r="Q154" s="53"/>
      <c r="R154" s="53"/>
      <c r="S154" s="67"/>
      <c r="T154" s="53"/>
      <c r="U154" s="53"/>
      <c r="V154" s="67"/>
      <c r="W154" s="53"/>
      <c r="X154" s="53"/>
    </row>
    <row r="155" spans="4:24" ht="12.75" x14ac:dyDescent="0.2">
      <c r="D155" s="53"/>
      <c r="Q155" s="53"/>
      <c r="R155" s="53"/>
      <c r="S155" s="67"/>
      <c r="T155" s="53"/>
      <c r="U155" s="53"/>
      <c r="V155" s="67"/>
      <c r="W155" s="53"/>
      <c r="X155" s="53"/>
    </row>
    <row r="156" spans="4:24" ht="12.75" x14ac:dyDescent="0.2">
      <c r="D156" s="53"/>
      <c r="Q156" s="53"/>
      <c r="R156" s="53"/>
      <c r="S156" s="67"/>
      <c r="T156" s="53"/>
      <c r="U156" s="53"/>
      <c r="V156" s="67"/>
      <c r="W156" s="53"/>
      <c r="X156" s="53"/>
    </row>
    <row r="157" spans="4:24" ht="12.75" x14ac:dyDescent="0.2">
      <c r="D157" s="53"/>
      <c r="Q157" s="53"/>
      <c r="R157" s="53"/>
      <c r="S157" s="67"/>
      <c r="T157" s="53"/>
      <c r="U157" s="53"/>
      <c r="V157" s="67"/>
      <c r="W157" s="53"/>
      <c r="X157" s="53"/>
    </row>
    <row r="158" spans="4:24" ht="12.75" x14ac:dyDescent="0.2">
      <c r="D158" s="53"/>
      <c r="Q158" s="53"/>
      <c r="R158" s="53"/>
      <c r="S158" s="67"/>
      <c r="T158" s="53"/>
      <c r="U158" s="53"/>
      <c r="V158" s="67"/>
      <c r="W158" s="53"/>
      <c r="X158" s="53"/>
    </row>
    <row r="159" spans="4:24" ht="12.75" x14ac:dyDescent="0.2">
      <c r="D159" s="53"/>
      <c r="Q159" s="53"/>
      <c r="R159" s="53"/>
      <c r="S159" s="67"/>
      <c r="T159" s="53"/>
      <c r="U159" s="53"/>
      <c r="V159" s="67"/>
      <c r="W159" s="53"/>
      <c r="X159" s="53"/>
    </row>
    <row r="160" spans="4:24" ht="12.75" x14ac:dyDescent="0.2">
      <c r="D160" s="53"/>
      <c r="Q160" s="53"/>
      <c r="R160" s="53"/>
      <c r="S160" s="67"/>
      <c r="T160" s="53"/>
      <c r="U160" s="53"/>
      <c r="V160" s="67"/>
      <c r="W160" s="53"/>
      <c r="X160" s="53"/>
    </row>
    <row r="161" spans="4:24" ht="12.75" x14ac:dyDescent="0.2">
      <c r="D161" s="53"/>
      <c r="Q161" s="53"/>
      <c r="R161" s="53"/>
      <c r="S161" s="67"/>
      <c r="T161" s="53"/>
      <c r="U161" s="53"/>
      <c r="V161" s="67"/>
      <c r="W161" s="53"/>
      <c r="X161" s="53"/>
    </row>
    <row r="162" spans="4:24" ht="12.75" x14ac:dyDescent="0.2">
      <c r="D162" s="53"/>
      <c r="Q162" s="53"/>
      <c r="R162" s="53"/>
      <c r="S162" s="67"/>
      <c r="T162" s="53"/>
      <c r="U162" s="53"/>
      <c r="V162" s="67"/>
      <c r="W162" s="53"/>
      <c r="X162" s="53"/>
    </row>
    <row r="163" spans="4:24" ht="12.75" x14ac:dyDescent="0.2">
      <c r="D163" s="53"/>
      <c r="Q163" s="53"/>
      <c r="R163" s="53"/>
      <c r="S163" s="67"/>
      <c r="T163" s="53"/>
      <c r="U163" s="53"/>
      <c r="V163" s="67"/>
      <c r="W163" s="53"/>
      <c r="X163" s="53"/>
    </row>
    <row r="164" spans="4:24" ht="12.75" x14ac:dyDescent="0.2">
      <c r="D164" s="53"/>
      <c r="Q164" s="53"/>
      <c r="R164" s="53"/>
      <c r="S164" s="67"/>
      <c r="T164" s="53"/>
      <c r="U164" s="53"/>
      <c r="V164" s="67"/>
      <c r="W164" s="53"/>
      <c r="X164" s="53"/>
    </row>
    <row r="165" spans="4:24" ht="12.75" x14ac:dyDescent="0.2">
      <c r="D165" s="53"/>
      <c r="Q165" s="53"/>
      <c r="R165" s="53"/>
      <c r="S165" s="67"/>
      <c r="T165" s="53"/>
      <c r="U165" s="53"/>
      <c r="V165" s="67"/>
      <c r="W165" s="53"/>
      <c r="X165" s="53"/>
    </row>
    <row r="166" spans="4:24" ht="12.75" x14ac:dyDescent="0.2">
      <c r="D166" s="53"/>
      <c r="Q166" s="53"/>
      <c r="R166" s="53"/>
      <c r="S166" s="67"/>
      <c r="T166" s="53"/>
      <c r="U166" s="53"/>
      <c r="V166" s="67"/>
      <c r="W166" s="53"/>
      <c r="X166" s="53"/>
    </row>
    <row r="167" spans="4:24" ht="12.75" x14ac:dyDescent="0.2">
      <c r="D167" s="53"/>
      <c r="Q167" s="53"/>
      <c r="R167" s="53"/>
      <c r="S167" s="67"/>
      <c r="T167" s="53"/>
      <c r="U167" s="53"/>
      <c r="V167" s="67"/>
      <c r="W167" s="53"/>
      <c r="X167" s="53"/>
    </row>
    <row r="168" spans="4:24" ht="12.75" x14ac:dyDescent="0.2">
      <c r="D168" s="53"/>
      <c r="Q168" s="53"/>
      <c r="R168" s="53"/>
      <c r="S168" s="67"/>
      <c r="T168" s="53"/>
      <c r="U168" s="53"/>
      <c r="V168" s="67"/>
      <c r="W168" s="53"/>
      <c r="X168" s="53"/>
    </row>
    <row r="169" spans="4:24" ht="12.75" x14ac:dyDescent="0.2">
      <c r="D169" s="53"/>
      <c r="Q169" s="53"/>
      <c r="R169" s="53"/>
      <c r="S169" s="67"/>
      <c r="T169" s="53"/>
      <c r="U169" s="53"/>
      <c r="V169" s="67"/>
      <c r="W169" s="53"/>
      <c r="X169" s="53"/>
    </row>
    <row r="170" spans="4:24" ht="12.75" x14ac:dyDescent="0.2">
      <c r="D170" s="53"/>
      <c r="Q170" s="53"/>
      <c r="R170" s="53"/>
      <c r="S170" s="67"/>
      <c r="T170" s="53"/>
      <c r="U170" s="53"/>
      <c r="V170" s="67"/>
      <c r="W170" s="53"/>
      <c r="X170" s="53"/>
    </row>
    <row r="171" spans="4:24" ht="12.75" x14ac:dyDescent="0.2">
      <c r="D171" s="53"/>
      <c r="Q171" s="53"/>
      <c r="R171" s="53"/>
      <c r="S171" s="67"/>
      <c r="T171" s="53"/>
      <c r="U171" s="53"/>
      <c r="V171" s="67"/>
      <c r="W171" s="53"/>
      <c r="X171" s="53"/>
    </row>
    <row r="172" spans="4:24" ht="12.75" x14ac:dyDescent="0.2">
      <c r="D172" s="53"/>
      <c r="Q172" s="53"/>
      <c r="R172" s="53"/>
      <c r="S172" s="67"/>
      <c r="T172" s="53"/>
      <c r="U172" s="53"/>
      <c r="V172" s="67"/>
      <c r="W172" s="53"/>
      <c r="X172" s="53"/>
    </row>
    <row r="173" spans="4:24" ht="12.75" x14ac:dyDescent="0.2">
      <c r="D173" s="53"/>
      <c r="Q173" s="53"/>
      <c r="R173" s="53"/>
      <c r="S173" s="67"/>
      <c r="T173" s="53"/>
      <c r="U173" s="53"/>
      <c r="V173" s="67"/>
      <c r="W173" s="53"/>
      <c r="X173" s="53"/>
    </row>
    <row r="174" spans="4:24" ht="12.75" x14ac:dyDescent="0.2">
      <c r="D174" s="53"/>
      <c r="Q174" s="53"/>
      <c r="R174" s="53"/>
      <c r="S174" s="67"/>
      <c r="T174" s="53"/>
      <c r="U174" s="53"/>
      <c r="V174" s="67"/>
      <c r="W174" s="53"/>
      <c r="X174" s="53"/>
    </row>
    <row r="175" spans="4:24" ht="12.75" x14ac:dyDescent="0.2">
      <c r="D175" s="53"/>
      <c r="Q175" s="53"/>
      <c r="R175" s="53"/>
      <c r="S175" s="67"/>
      <c r="T175" s="53"/>
      <c r="U175" s="53"/>
      <c r="V175" s="67"/>
      <c r="W175" s="53"/>
      <c r="X175" s="53"/>
    </row>
    <row r="176" spans="4:24" ht="12.75" x14ac:dyDescent="0.2">
      <c r="D176" s="53"/>
      <c r="Q176" s="53"/>
      <c r="R176" s="53"/>
      <c r="S176" s="67"/>
      <c r="T176" s="53"/>
      <c r="U176" s="53"/>
      <c r="V176" s="67"/>
      <c r="W176" s="53"/>
      <c r="X176" s="53"/>
    </row>
    <row r="177" spans="4:24" ht="12.75" x14ac:dyDescent="0.2">
      <c r="D177" s="53"/>
      <c r="Q177" s="53"/>
      <c r="R177" s="53"/>
      <c r="S177" s="67"/>
      <c r="T177" s="53"/>
      <c r="U177" s="53"/>
      <c r="V177" s="67"/>
      <c r="W177" s="53"/>
      <c r="X177" s="53"/>
    </row>
    <row r="178" spans="4:24" ht="12.75" x14ac:dyDescent="0.2">
      <c r="D178" s="53"/>
      <c r="Q178" s="53"/>
      <c r="R178" s="53"/>
      <c r="S178" s="67"/>
      <c r="T178" s="53"/>
      <c r="U178" s="53"/>
      <c r="V178" s="67"/>
      <c r="W178" s="53"/>
      <c r="X178" s="53"/>
    </row>
    <row r="179" spans="4:24" ht="12.75" x14ac:dyDescent="0.2">
      <c r="D179" s="53"/>
      <c r="Q179" s="53"/>
      <c r="R179" s="53"/>
      <c r="S179" s="67"/>
      <c r="T179" s="53"/>
      <c r="U179" s="53"/>
      <c r="V179" s="67"/>
      <c r="W179" s="53"/>
      <c r="X179" s="53"/>
    </row>
    <row r="180" spans="4:24" ht="12.75" x14ac:dyDescent="0.2">
      <c r="D180" s="53"/>
      <c r="Q180" s="53"/>
      <c r="R180" s="53"/>
      <c r="S180" s="67"/>
      <c r="T180" s="53"/>
      <c r="U180" s="53"/>
      <c r="V180" s="67"/>
      <c r="W180" s="53"/>
      <c r="X180" s="53"/>
    </row>
    <row r="181" spans="4:24" ht="12.75" x14ac:dyDescent="0.2">
      <c r="D181" s="53"/>
      <c r="Q181" s="53"/>
      <c r="R181" s="53"/>
      <c r="S181" s="67"/>
      <c r="T181" s="53"/>
      <c r="U181" s="53"/>
      <c r="V181" s="67"/>
      <c r="W181" s="53"/>
      <c r="X181" s="53"/>
    </row>
    <row r="182" spans="4:24" ht="12.75" x14ac:dyDescent="0.2">
      <c r="D182" s="53"/>
      <c r="Q182" s="53"/>
      <c r="R182" s="53"/>
      <c r="S182" s="67"/>
      <c r="T182" s="53"/>
      <c r="U182" s="53"/>
      <c r="V182" s="67"/>
      <c r="W182" s="53"/>
      <c r="X182" s="53"/>
    </row>
    <row r="183" spans="4:24" ht="12.75" x14ac:dyDescent="0.2">
      <c r="D183" s="53"/>
      <c r="Q183" s="53"/>
      <c r="R183" s="53"/>
      <c r="S183" s="67"/>
      <c r="T183" s="53"/>
      <c r="U183" s="53"/>
      <c r="V183" s="67"/>
      <c r="W183" s="53"/>
      <c r="X183" s="53"/>
    </row>
    <row r="184" spans="4:24" ht="12.75" x14ac:dyDescent="0.2">
      <c r="D184" s="53"/>
      <c r="Q184" s="53"/>
      <c r="R184" s="53"/>
      <c r="S184" s="67"/>
      <c r="T184" s="53"/>
      <c r="U184" s="53"/>
      <c r="V184" s="67"/>
      <c r="W184" s="53"/>
      <c r="X184" s="53"/>
    </row>
    <row r="185" spans="4:24" ht="12.75" x14ac:dyDescent="0.2">
      <c r="D185" s="53"/>
      <c r="Q185" s="53"/>
      <c r="R185" s="53"/>
      <c r="S185" s="67"/>
      <c r="T185" s="53"/>
      <c r="U185" s="53"/>
      <c r="V185" s="67"/>
      <c r="W185" s="53"/>
      <c r="X185" s="53"/>
    </row>
    <row r="186" spans="4:24" ht="12.75" x14ac:dyDescent="0.2">
      <c r="D186" s="53"/>
      <c r="Q186" s="53"/>
      <c r="R186" s="53"/>
      <c r="S186" s="67"/>
      <c r="T186" s="53"/>
      <c r="U186" s="53"/>
      <c r="V186" s="67"/>
      <c r="W186" s="53"/>
      <c r="X186" s="53"/>
    </row>
    <row r="187" spans="4:24" ht="12.75" x14ac:dyDescent="0.2">
      <c r="D187" s="53"/>
      <c r="Q187" s="53"/>
      <c r="R187" s="53"/>
      <c r="S187" s="67"/>
      <c r="T187" s="53"/>
      <c r="U187" s="53"/>
      <c r="V187" s="67"/>
      <c r="W187" s="53"/>
      <c r="X187" s="53"/>
    </row>
    <row r="188" spans="4:24" ht="12.75" x14ac:dyDescent="0.2">
      <c r="D188" s="53"/>
      <c r="Q188" s="53"/>
      <c r="R188" s="53"/>
      <c r="S188" s="67"/>
      <c r="T188" s="53"/>
      <c r="U188" s="53"/>
      <c r="V188" s="67"/>
      <c r="W188" s="53"/>
      <c r="X188" s="53"/>
    </row>
    <row r="189" spans="4:24" ht="12.75" x14ac:dyDescent="0.2">
      <c r="D189" s="53"/>
      <c r="Q189" s="53"/>
      <c r="R189" s="53"/>
      <c r="S189" s="67"/>
      <c r="T189" s="53"/>
      <c r="U189" s="53"/>
      <c r="V189" s="67"/>
      <c r="W189" s="53"/>
      <c r="X189" s="53"/>
    </row>
    <row r="190" spans="4:24" ht="12.75" x14ac:dyDescent="0.2">
      <c r="D190" s="53"/>
      <c r="Q190" s="53"/>
      <c r="R190" s="53"/>
      <c r="S190" s="67"/>
      <c r="T190" s="53"/>
      <c r="U190" s="53"/>
      <c r="V190" s="67"/>
      <c r="W190" s="53"/>
      <c r="X190" s="53"/>
    </row>
    <row r="191" spans="4:24" ht="12.75" x14ac:dyDescent="0.2">
      <c r="D191" s="53"/>
      <c r="Q191" s="53"/>
      <c r="R191" s="53"/>
      <c r="S191" s="67"/>
      <c r="T191" s="53"/>
      <c r="U191" s="53"/>
      <c r="V191" s="67"/>
      <c r="W191" s="53"/>
      <c r="X191" s="53"/>
    </row>
    <row r="192" spans="4:24" ht="12.75" x14ac:dyDescent="0.2">
      <c r="D192" s="53"/>
      <c r="Q192" s="53"/>
      <c r="R192" s="53"/>
      <c r="S192" s="67"/>
      <c r="T192" s="53"/>
      <c r="U192" s="53"/>
      <c r="V192" s="67"/>
      <c r="W192" s="53"/>
      <c r="X192" s="53"/>
    </row>
    <row r="193" spans="4:24" ht="12.75" x14ac:dyDescent="0.2">
      <c r="D193" s="53"/>
      <c r="Q193" s="53"/>
      <c r="R193" s="53"/>
      <c r="S193" s="67"/>
      <c r="T193" s="53"/>
      <c r="U193" s="53"/>
      <c r="V193" s="67"/>
      <c r="W193" s="53"/>
      <c r="X193" s="53"/>
    </row>
    <row r="194" spans="4:24" ht="12.75" x14ac:dyDescent="0.2">
      <c r="D194" s="53"/>
      <c r="Q194" s="53"/>
      <c r="R194" s="53"/>
      <c r="S194" s="67"/>
      <c r="T194" s="53"/>
      <c r="U194" s="53"/>
      <c r="V194" s="67"/>
      <c r="W194" s="53"/>
      <c r="X194" s="53"/>
    </row>
    <row r="195" spans="4:24" ht="12.75" x14ac:dyDescent="0.2">
      <c r="D195" s="53"/>
      <c r="Q195" s="53"/>
      <c r="R195" s="53"/>
      <c r="S195" s="67"/>
      <c r="T195" s="53"/>
      <c r="U195" s="53"/>
      <c r="V195" s="67"/>
      <c r="W195" s="53"/>
      <c r="X195" s="53"/>
    </row>
    <row r="196" spans="4:24" ht="12.75" x14ac:dyDescent="0.2">
      <c r="D196" s="53"/>
      <c r="Q196" s="53"/>
      <c r="R196" s="53"/>
      <c r="S196" s="67"/>
      <c r="T196" s="53"/>
      <c r="U196" s="53"/>
      <c r="V196" s="67"/>
      <c r="W196" s="53"/>
      <c r="X196" s="53"/>
    </row>
    <row r="197" spans="4:24" ht="12.75" x14ac:dyDescent="0.2">
      <c r="D197" s="53"/>
      <c r="Q197" s="53"/>
      <c r="R197" s="53"/>
      <c r="S197" s="67"/>
      <c r="T197" s="53"/>
      <c r="U197" s="53"/>
      <c r="V197" s="67"/>
      <c r="W197" s="53"/>
      <c r="X197" s="53"/>
    </row>
    <row r="198" spans="4:24" ht="12.75" x14ac:dyDescent="0.2">
      <c r="D198" s="53"/>
      <c r="Q198" s="53"/>
      <c r="R198" s="53"/>
      <c r="S198" s="67"/>
      <c r="T198" s="53"/>
      <c r="U198" s="53"/>
      <c r="V198" s="67"/>
      <c r="W198" s="53"/>
      <c r="X198" s="53"/>
    </row>
    <row r="199" spans="4:24" ht="12.75" x14ac:dyDescent="0.2">
      <c r="D199" s="53"/>
      <c r="Q199" s="53"/>
      <c r="R199" s="53"/>
      <c r="S199" s="67"/>
      <c r="T199" s="53"/>
      <c r="U199" s="53"/>
      <c r="V199" s="67"/>
      <c r="W199" s="53"/>
      <c r="X199" s="53"/>
    </row>
    <row r="200" spans="4:24" ht="12.75" x14ac:dyDescent="0.2">
      <c r="D200" s="53"/>
      <c r="Q200" s="53"/>
      <c r="R200" s="53"/>
      <c r="S200" s="67"/>
      <c r="T200" s="53"/>
      <c r="U200" s="53"/>
      <c r="V200" s="67"/>
      <c r="W200" s="53"/>
      <c r="X200" s="53"/>
    </row>
    <row r="201" spans="4:24" ht="12.75" x14ac:dyDescent="0.2">
      <c r="D201" s="53"/>
      <c r="Q201" s="53"/>
      <c r="R201" s="53"/>
      <c r="S201" s="67"/>
      <c r="T201" s="53"/>
      <c r="U201" s="53"/>
      <c r="V201" s="67"/>
      <c r="W201" s="53"/>
      <c r="X201" s="53"/>
    </row>
    <row r="202" spans="4:24" ht="12.75" x14ac:dyDescent="0.2">
      <c r="D202" s="53"/>
      <c r="Q202" s="53"/>
      <c r="R202" s="53"/>
      <c r="S202" s="67"/>
      <c r="T202" s="53"/>
      <c r="U202" s="53"/>
      <c r="V202" s="67"/>
      <c r="W202" s="53"/>
      <c r="X202" s="53"/>
    </row>
    <row r="203" spans="4:24" ht="12.75" x14ac:dyDescent="0.2">
      <c r="D203" s="53"/>
      <c r="Q203" s="53"/>
      <c r="R203" s="53"/>
      <c r="S203" s="67"/>
      <c r="T203" s="53"/>
      <c r="U203" s="53"/>
      <c r="V203" s="67"/>
      <c r="W203" s="53"/>
      <c r="X203" s="53"/>
    </row>
    <row r="204" spans="4:24" ht="12.75" x14ac:dyDescent="0.2">
      <c r="D204" s="53"/>
      <c r="Q204" s="53"/>
      <c r="R204" s="53"/>
      <c r="S204" s="67"/>
      <c r="T204" s="53"/>
      <c r="U204" s="53"/>
      <c r="V204" s="67"/>
      <c r="W204" s="53"/>
      <c r="X204" s="53"/>
    </row>
    <row r="205" spans="4:24" ht="12.75" x14ac:dyDescent="0.2">
      <c r="D205" s="53"/>
      <c r="Q205" s="53"/>
      <c r="R205" s="53"/>
      <c r="S205" s="67"/>
      <c r="T205" s="53"/>
      <c r="U205" s="53"/>
      <c r="V205" s="67"/>
      <c r="W205" s="53"/>
      <c r="X205" s="53"/>
    </row>
    <row r="206" spans="4:24" ht="12.75" x14ac:dyDescent="0.2">
      <c r="D206" s="53"/>
      <c r="Q206" s="53"/>
      <c r="R206" s="53"/>
      <c r="S206" s="67"/>
      <c r="T206" s="53"/>
      <c r="U206" s="53"/>
      <c r="V206" s="67"/>
      <c r="W206" s="53"/>
      <c r="X206" s="53"/>
    </row>
    <row r="207" spans="4:24" ht="12.75" x14ac:dyDescent="0.2">
      <c r="D207" s="53"/>
      <c r="Q207" s="53"/>
      <c r="R207" s="53"/>
      <c r="S207" s="67"/>
      <c r="T207" s="53"/>
      <c r="U207" s="53"/>
      <c r="V207" s="67"/>
      <c r="W207" s="53"/>
      <c r="X207" s="53"/>
    </row>
    <row r="208" spans="4:24" ht="12.75" x14ac:dyDescent="0.2">
      <c r="D208" s="53"/>
      <c r="Q208" s="53"/>
      <c r="R208" s="53"/>
      <c r="S208" s="67"/>
      <c r="T208" s="53"/>
      <c r="U208" s="53"/>
      <c r="V208" s="67"/>
      <c r="W208" s="53"/>
      <c r="X208" s="53"/>
    </row>
    <row r="209" spans="4:24" ht="12.75" x14ac:dyDescent="0.2">
      <c r="D209" s="53"/>
      <c r="Q209" s="53"/>
      <c r="R209" s="53"/>
      <c r="S209" s="67"/>
      <c r="T209" s="53"/>
      <c r="U209" s="53"/>
      <c r="V209" s="67"/>
      <c r="W209" s="53"/>
      <c r="X209" s="53"/>
    </row>
    <row r="210" spans="4:24" ht="12.75" x14ac:dyDescent="0.2">
      <c r="D210" s="53"/>
      <c r="Q210" s="53"/>
      <c r="R210" s="53"/>
      <c r="S210" s="67"/>
      <c r="T210" s="53"/>
      <c r="U210" s="53"/>
      <c r="V210" s="67"/>
      <c r="W210" s="53"/>
      <c r="X210" s="53"/>
    </row>
    <row r="211" spans="4:24" ht="12.75" x14ac:dyDescent="0.2">
      <c r="D211" s="53"/>
      <c r="Q211" s="53"/>
      <c r="R211" s="53"/>
      <c r="S211" s="67"/>
      <c r="T211" s="53"/>
      <c r="U211" s="53"/>
      <c r="V211" s="67"/>
      <c r="W211" s="53"/>
      <c r="X211" s="53"/>
    </row>
    <row r="212" spans="4:24" ht="12.75" x14ac:dyDescent="0.2">
      <c r="D212" s="53"/>
      <c r="Q212" s="53"/>
      <c r="R212" s="53"/>
      <c r="S212" s="67"/>
      <c r="T212" s="53"/>
      <c r="U212" s="53"/>
      <c r="V212" s="67"/>
      <c r="W212" s="53"/>
      <c r="X212" s="53"/>
    </row>
    <row r="213" spans="4:24" ht="12.75" x14ac:dyDescent="0.2">
      <c r="D213" s="53"/>
      <c r="Q213" s="53"/>
      <c r="R213" s="53"/>
      <c r="S213" s="67"/>
      <c r="T213" s="53"/>
      <c r="U213" s="53"/>
      <c r="V213" s="67"/>
      <c r="W213" s="53"/>
      <c r="X213" s="53"/>
    </row>
    <row r="214" spans="4:24" ht="12.75" x14ac:dyDescent="0.2">
      <c r="D214" s="53"/>
      <c r="Q214" s="53"/>
      <c r="R214" s="53"/>
      <c r="S214" s="67"/>
      <c r="T214" s="53"/>
      <c r="U214" s="53"/>
      <c r="V214" s="67"/>
      <c r="W214" s="53"/>
      <c r="X214" s="53"/>
    </row>
    <row r="215" spans="4:24" ht="12.75" x14ac:dyDescent="0.2">
      <c r="D215" s="53"/>
      <c r="Q215" s="53"/>
      <c r="R215" s="53"/>
      <c r="S215" s="67"/>
      <c r="T215" s="53"/>
      <c r="U215" s="53"/>
      <c r="V215" s="67"/>
      <c r="W215" s="53"/>
      <c r="X215" s="53"/>
    </row>
    <row r="216" spans="4:24" ht="12.75" x14ac:dyDescent="0.2">
      <c r="D216" s="53"/>
      <c r="Q216" s="53"/>
      <c r="R216" s="53"/>
      <c r="S216" s="67"/>
      <c r="T216" s="53"/>
      <c r="U216" s="53"/>
      <c r="V216" s="67"/>
      <c r="W216" s="53"/>
      <c r="X216" s="53"/>
    </row>
    <row r="217" spans="4:24" ht="12.75" x14ac:dyDescent="0.2">
      <c r="D217" s="53"/>
      <c r="Q217" s="53"/>
      <c r="R217" s="53"/>
      <c r="S217" s="67"/>
      <c r="T217" s="53"/>
      <c r="U217" s="53"/>
      <c r="V217" s="67"/>
      <c r="W217" s="53"/>
      <c r="X217" s="53"/>
    </row>
    <row r="218" spans="4:24" ht="12.75" x14ac:dyDescent="0.2">
      <c r="D218" s="53"/>
      <c r="Q218" s="53"/>
      <c r="R218" s="53"/>
      <c r="S218" s="67"/>
      <c r="T218" s="53"/>
      <c r="U218" s="53"/>
      <c r="V218" s="67"/>
      <c r="W218" s="53"/>
      <c r="X218" s="53"/>
    </row>
    <row r="219" spans="4:24" ht="12.75" x14ac:dyDescent="0.2">
      <c r="D219" s="53"/>
      <c r="Q219" s="53"/>
      <c r="R219" s="53"/>
      <c r="S219" s="67"/>
      <c r="T219" s="53"/>
      <c r="U219" s="53"/>
      <c r="V219" s="67"/>
      <c r="W219" s="53"/>
      <c r="X219" s="53"/>
    </row>
    <row r="220" spans="4:24" ht="12.75" x14ac:dyDescent="0.2">
      <c r="D220" s="53"/>
      <c r="Q220" s="53"/>
      <c r="R220" s="53"/>
      <c r="S220" s="67"/>
      <c r="T220" s="53"/>
      <c r="U220" s="53"/>
      <c r="V220" s="67"/>
      <c r="W220" s="53"/>
      <c r="X220" s="53"/>
    </row>
    <row r="221" spans="4:24" ht="12.75" x14ac:dyDescent="0.2">
      <c r="D221" s="53"/>
      <c r="Q221" s="53"/>
      <c r="R221" s="53"/>
      <c r="S221" s="67"/>
      <c r="T221" s="53"/>
      <c r="U221" s="53"/>
      <c r="V221" s="67"/>
      <c r="W221" s="53"/>
      <c r="X221" s="53"/>
    </row>
    <row r="222" spans="4:24" ht="12.75" x14ac:dyDescent="0.2">
      <c r="D222" s="53"/>
      <c r="Q222" s="53"/>
      <c r="R222" s="53"/>
      <c r="S222" s="67"/>
      <c r="T222" s="53"/>
      <c r="U222" s="53"/>
      <c r="V222" s="67"/>
      <c r="W222" s="53"/>
      <c r="X222" s="53"/>
    </row>
    <row r="223" spans="4:24" ht="12.75" x14ac:dyDescent="0.2">
      <c r="D223" s="53"/>
      <c r="Q223" s="53"/>
      <c r="R223" s="53"/>
      <c r="S223" s="67"/>
      <c r="T223" s="53"/>
      <c r="U223" s="53"/>
      <c r="V223" s="67"/>
      <c r="W223" s="53"/>
      <c r="X223" s="53"/>
    </row>
    <row r="224" spans="4:24" ht="12.75" x14ac:dyDescent="0.2">
      <c r="D224" s="53"/>
      <c r="Q224" s="53"/>
      <c r="R224" s="53"/>
      <c r="S224" s="67"/>
      <c r="T224" s="53"/>
      <c r="U224" s="53"/>
      <c r="V224" s="67"/>
      <c r="W224" s="53"/>
      <c r="X224" s="53"/>
    </row>
    <row r="225" spans="4:24" ht="12.75" x14ac:dyDescent="0.2">
      <c r="D225" s="53"/>
      <c r="Q225" s="53"/>
      <c r="R225" s="53"/>
      <c r="S225" s="67"/>
      <c r="T225" s="53"/>
      <c r="U225" s="53"/>
      <c r="V225" s="67"/>
      <c r="W225" s="53"/>
      <c r="X225" s="53"/>
    </row>
    <row r="226" spans="4:24" ht="12.75" x14ac:dyDescent="0.2">
      <c r="D226" s="53"/>
      <c r="Q226" s="53"/>
      <c r="R226" s="53"/>
      <c r="S226" s="67"/>
      <c r="T226" s="53"/>
      <c r="U226" s="53"/>
      <c r="V226" s="67"/>
      <c r="W226" s="53"/>
      <c r="X226" s="53"/>
    </row>
    <row r="227" spans="4:24" ht="12.75" x14ac:dyDescent="0.2">
      <c r="D227" s="53"/>
      <c r="Q227" s="53"/>
      <c r="R227" s="53"/>
      <c r="S227" s="67"/>
      <c r="T227" s="53"/>
      <c r="U227" s="53"/>
      <c r="V227" s="67"/>
      <c r="W227" s="53"/>
      <c r="X227" s="53"/>
    </row>
    <row r="228" spans="4:24" ht="12.75" x14ac:dyDescent="0.2">
      <c r="D228" s="53"/>
      <c r="Q228" s="53"/>
      <c r="R228" s="53"/>
      <c r="S228" s="67"/>
      <c r="T228" s="53"/>
      <c r="U228" s="53"/>
      <c r="V228" s="67"/>
      <c r="W228" s="53"/>
      <c r="X228" s="53"/>
    </row>
    <row r="229" spans="4:24" ht="12.75" x14ac:dyDescent="0.2">
      <c r="D229" s="53"/>
      <c r="Q229" s="53"/>
      <c r="R229" s="53"/>
      <c r="S229" s="67"/>
      <c r="T229" s="53"/>
      <c r="U229" s="53"/>
      <c r="V229" s="67"/>
      <c r="W229" s="53"/>
      <c r="X229" s="53"/>
    </row>
    <row r="230" spans="4:24" ht="12.75" x14ac:dyDescent="0.2">
      <c r="D230" s="53"/>
      <c r="Q230" s="53"/>
      <c r="R230" s="53"/>
      <c r="S230" s="67"/>
      <c r="T230" s="53"/>
      <c r="U230" s="53"/>
      <c r="V230" s="67"/>
      <c r="W230" s="53"/>
      <c r="X230" s="53"/>
    </row>
    <row r="231" spans="4:24" ht="12.75" x14ac:dyDescent="0.2">
      <c r="D231" s="53"/>
      <c r="Q231" s="53"/>
      <c r="R231" s="53"/>
      <c r="S231" s="67"/>
      <c r="T231" s="53"/>
      <c r="U231" s="53"/>
      <c r="V231" s="67"/>
      <c r="W231" s="53"/>
      <c r="X231" s="53"/>
    </row>
    <row r="232" spans="4:24" ht="12.75" x14ac:dyDescent="0.2">
      <c r="D232" s="53"/>
      <c r="Q232" s="53"/>
      <c r="R232" s="53"/>
      <c r="S232" s="67"/>
      <c r="T232" s="53"/>
      <c r="U232" s="53"/>
      <c r="V232" s="67"/>
      <c r="W232" s="53"/>
      <c r="X232" s="53"/>
    </row>
    <row r="233" spans="4:24" ht="12.75" x14ac:dyDescent="0.2">
      <c r="D233" s="53"/>
      <c r="Q233" s="53"/>
      <c r="R233" s="53"/>
      <c r="S233" s="67"/>
      <c r="T233" s="53"/>
      <c r="U233" s="53"/>
      <c r="V233" s="67"/>
      <c r="W233" s="53"/>
      <c r="X233" s="53"/>
    </row>
    <row r="234" spans="4:24" ht="12.75" x14ac:dyDescent="0.2">
      <c r="D234" s="53"/>
      <c r="Q234" s="53"/>
      <c r="R234" s="53"/>
      <c r="S234" s="67"/>
      <c r="T234" s="53"/>
      <c r="U234" s="53"/>
      <c r="V234" s="67"/>
      <c r="W234" s="53"/>
      <c r="X234" s="53"/>
    </row>
    <row r="235" spans="4:24" ht="12.75" x14ac:dyDescent="0.2">
      <c r="D235" s="53"/>
      <c r="Q235" s="53"/>
      <c r="R235" s="53"/>
      <c r="S235" s="67"/>
      <c r="T235" s="53"/>
      <c r="U235" s="53"/>
      <c r="V235" s="67"/>
      <c r="W235" s="53"/>
      <c r="X235" s="53"/>
    </row>
    <row r="236" spans="4:24" ht="12.75" x14ac:dyDescent="0.2">
      <c r="D236" s="53"/>
      <c r="Q236" s="53"/>
      <c r="R236" s="53"/>
      <c r="S236" s="67"/>
      <c r="T236" s="53"/>
      <c r="U236" s="53"/>
      <c r="V236" s="67"/>
      <c r="W236" s="53"/>
      <c r="X236" s="53"/>
    </row>
    <row r="237" spans="4:24" ht="12.75" x14ac:dyDescent="0.2">
      <c r="D237" s="53"/>
      <c r="Q237" s="53"/>
      <c r="R237" s="53"/>
      <c r="S237" s="67"/>
      <c r="T237" s="53"/>
      <c r="U237" s="53"/>
      <c r="V237" s="67"/>
      <c r="W237" s="53"/>
      <c r="X237" s="53"/>
    </row>
    <row r="238" spans="4:24" ht="12.75" x14ac:dyDescent="0.2">
      <c r="D238" s="53"/>
      <c r="Q238" s="53"/>
      <c r="R238" s="53"/>
      <c r="S238" s="67"/>
      <c r="T238" s="53"/>
      <c r="U238" s="53"/>
      <c r="V238" s="67"/>
      <c r="W238" s="53"/>
      <c r="X238" s="53"/>
    </row>
    <row r="239" spans="4:24" ht="12.75" x14ac:dyDescent="0.2">
      <c r="D239" s="53"/>
      <c r="Q239" s="53"/>
      <c r="R239" s="53"/>
      <c r="S239" s="67"/>
      <c r="T239" s="53"/>
      <c r="U239" s="53"/>
      <c r="V239" s="67"/>
      <c r="W239" s="53"/>
      <c r="X239" s="53"/>
    </row>
    <row r="240" spans="4:24" ht="12.75" x14ac:dyDescent="0.2">
      <c r="D240" s="53"/>
      <c r="Q240" s="53"/>
      <c r="R240" s="53"/>
      <c r="S240" s="67"/>
      <c r="T240" s="53"/>
      <c r="U240" s="53"/>
      <c r="V240" s="67"/>
      <c r="W240" s="53"/>
      <c r="X240" s="53"/>
    </row>
    <row r="241" spans="4:24" ht="12.75" x14ac:dyDescent="0.2">
      <c r="D241" s="53"/>
      <c r="Q241" s="53"/>
      <c r="R241" s="53"/>
      <c r="S241" s="67"/>
      <c r="T241" s="53"/>
      <c r="U241" s="53"/>
      <c r="V241" s="67"/>
      <c r="W241" s="53"/>
      <c r="X241" s="53"/>
    </row>
    <row r="242" spans="4:24" ht="12.75" x14ac:dyDescent="0.2">
      <c r="D242" s="53"/>
      <c r="Q242" s="53"/>
      <c r="R242" s="53"/>
      <c r="S242" s="67"/>
      <c r="T242" s="53"/>
      <c r="U242" s="53"/>
      <c r="V242" s="67"/>
      <c r="W242" s="53"/>
      <c r="X242" s="53"/>
    </row>
    <row r="243" spans="4:24" ht="12.75" x14ac:dyDescent="0.2">
      <c r="D243" s="53"/>
      <c r="Q243" s="53"/>
      <c r="R243" s="53"/>
      <c r="S243" s="67"/>
      <c r="T243" s="53"/>
      <c r="U243" s="53"/>
      <c r="V243" s="67"/>
      <c r="W243" s="53"/>
      <c r="X243" s="53"/>
    </row>
    <row r="244" spans="4:24" ht="12.75" x14ac:dyDescent="0.2">
      <c r="D244" s="53"/>
      <c r="Q244" s="53"/>
      <c r="R244" s="53"/>
      <c r="S244" s="67"/>
      <c r="T244" s="53"/>
      <c r="U244" s="53"/>
      <c r="V244" s="67"/>
      <c r="W244" s="53"/>
      <c r="X244" s="53"/>
    </row>
    <row r="245" spans="4:24" ht="12.75" x14ac:dyDescent="0.2">
      <c r="D245" s="53"/>
      <c r="Q245" s="53"/>
      <c r="R245" s="53"/>
      <c r="S245" s="67"/>
      <c r="T245" s="53"/>
      <c r="U245" s="53"/>
      <c r="V245" s="67"/>
      <c r="W245" s="53"/>
      <c r="X245" s="53"/>
    </row>
    <row r="246" spans="4:24" ht="12.75" x14ac:dyDescent="0.2">
      <c r="D246" s="53"/>
      <c r="Q246" s="53"/>
      <c r="R246" s="53"/>
      <c r="S246" s="67"/>
      <c r="T246" s="53"/>
      <c r="U246" s="53"/>
      <c r="V246" s="67"/>
      <c r="W246" s="53"/>
      <c r="X246" s="53"/>
    </row>
    <row r="247" spans="4:24" ht="12.75" x14ac:dyDescent="0.2">
      <c r="D247" s="53"/>
      <c r="Q247" s="53"/>
      <c r="R247" s="53"/>
      <c r="S247" s="67"/>
      <c r="T247" s="53"/>
      <c r="U247" s="53"/>
      <c r="V247" s="67"/>
      <c r="W247" s="53"/>
      <c r="X247" s="53"/>
    </row>
    <row r="248" spans="4:24" ht="12.75" x14ac:dyDescent="0.2">
      <c r="D248" s="53"/>
      <c r="Q248" s="53"/>
      <c r="R248" s="53"/>
      <c r="S248" s="67"/>
      <c r="T248" s="53"/>
      <c r="U248" s="53"/>
      <c r="V248" s="67"/>
      <c r="W248" s="53"/>
      <c r="X248" s="53"/>
    </row>
    <row r="249" spans="4:24" ht="12.75" x14ac:dyDescent="0.2">
      <c r="D249" s="53"/>
      <c r="Q249" s="53"/>
      <c r="R249" s="53"/>
      <c r="S249" s="67"/>
      <c r="T249" s="53"/>
      <c r="U249" s="53"/>
      <c r="V249" s="67"/>
      <c r="W249" s="53"/>
      <c r="X249" s="53"/>
    </row>
    <row r="250" spans="4:24" ht="12.75" x14ac:dyDescent="0.2">
      <c r="D250" s="53"/>
      <c r="Q250" s="53"/>
      <c r="R250" s="53"/>
      <c r="S250" s="67"/>
      <c r="T250" s="53"/>
      <c r="U250" s="53"/>
      <c r="V250" s="67"/>
      <c r="W250" s="53"/>
      <c r="X250" s="53"/>
    </row>
    <row r="251" spans="4:24" ht="12.75" x14ac:dyDescent="0.2">
      <c r="D251" s="53"/>
      <c r="Q251" s="53"/>
      <c r="R251" s="53"/>
      <c r="S251" s="67"/>
      <c r="T251" s="53"/>
      <c r="U251" s="53"/>
      <c r="V251" s="67"/>
      <c r="W251" s="53"/>
      <c r="X251" s="53"/>
    </row>
    <row r="252" spans="4:24" ht="12.75" x14ac:dyDescent="0.2">
      <c r="D252" s="53"/>
      <c r="Q252" s="53"/>
      <c r="R252" s="53"/>
      <c r="S252" s="67"/>
      <c r="T252" s="53"/>
      <c r="U252" s="53"/>
      <c r="V252" s="67"/>
      <c r="W252" s="53"/>
      <c r="X252" s="53"/>
    </row>
    <row r="253" spans="4:24" ht="12.75" x14ac:dyDescent="0.2">
      <c r="D253" s="53"/>
      <c r="Q253" s="53"/>
      <c r="R253" s="53"/>
      <c r="S253" s="67"/>
      <c r="T253" s="53"/>
      <c r="U253" s="53"/>
      <c r="V253" s="67"/>
      <c r="W253" s="53"/>
      <c r="X253" s="53"/>
    </row>
    <row r="254" spans="4:24" ht="12.75" x14ac:dyDescent="0.2">
      <c r="D254" s="53"/>
      <c r="Q254" s="53"/>
      <c r="R254" s="53"/>
      <c r="S254" s="67"/>
      <c r="T254" s="53"/>
      <c r="U254" s="53"/>
      <c r="V254" s="67"/>
      <c r="W254" s="53"/>
      <c r="X254" s="53"/>
    </row>
    <row r="255" spans="4:24" ht="12.75" x14ac:dyDescent="0.2">
      <c r="D255" s="53"/>
      <c r="Q255" s="53"/>
      <c r="R255" s="53"/>
      <c r="S255" s="67"/>
      <c r="T255" s="53"/>
      <c r="U255" s="53"/>
      <c r="V255" s="67"/>
      <c r="W255" s="53"/>
      <c r="X255" s="53"/>
    </row>
    <row r="256" spans="4:24" ht="12.75" x14ac:dyDescent="0.2">
      <c r="D256" s="53"/>
      <c r="Q256" s="53"/>
      <c r="R256" s="53"/>
      <c r="S256" s="67"/>
      <c r="T256" s="53"/>
      <c r="U256" s="53"/>
      <c r="V256" s="67"/>
      <c r="W256" s="53"/>
      <c r="X256" s="53"/>
    </row>
    <row r="257" spans="4:24" ht="12.75" x14ac:dyDescent="0.2">
      <c r="D257" s="53"/>
      <c r="Q257" s="53"/>
      <c r="R257" s="53"/>
      <c r="S257" s="67"/>
      <c r="T257" s="53"/>
      <c r="U257" s="53"/>
      <c r="V257" s="67"/>
      <c r="W257" s="53"/>
      <c r="X257" s="53"/>
    </row>
    <row r="258" spans="4:24" ht="12.75" x14ac:dyDescent="0.2">
      <c r="D258" s="53"/>
      <c r="Q258" s="53"/>
      <c r="R258" s="53"/>
      <c r="S258" s="67"/>
      <c r="T258" s="53"/>
      <c r="U258" s="53"/>
      <c r="V258" s="67"/>
      <c r="W258" s="53"/>
      <c r="X258" s="53"/>
    </row>
    <row r="259" spans="4:24" ht="12.75" x14ac:dyDescent="0.2">
      <c r="D259" s="53"/>
      <c r="Q259" s="53"/>
      <c r="R259" s="53"/>
      <c r="S259" s="67"/>
      <c r="T259" s="53"/>
      <c r="U259" s="53"/>
      <c r="V259" s="67"/>
      <c r="W259" s="53"/>
      <c r="X259" s="53"/>
    </row>
    <row r="260" spans="4:24" ht="12.75" x14ac:dyDescent="0.2">
      <c r="D260" s="53"/>
      <c r="Q260" s="53"/>
      <c r="R260" s="53"/>
      <c r="S260" s="67"/>
      <c r="T260" s="53"/>
      <c r="U260" s="53"/>
      <c r="V260" s="67"/>
      <c r="W260" s="53"/>
      <c r="X260" s="53"/>
    </row>
    <row r="261" spans="4:24" ht="12.75" x14ac:dyDescent="0.2">
      <c r="D261" s="53"/>
      <c r="Q261" s="53"/>
      <c r="R261" s="53"/>
      <c r="S261" s="67"/>
      <c r="T261" s="53"/>
      <c r="U261" s="53"/>
      <c r="V261" s="67"/>
      <c r="W261" s="53"/>
      <c r="X261" s="53"/>
    </row>
    <row r="262" spans="4:24" ht="12.75" x14ac:dyDescent="0.2">
      <c r="D262" s="53"/>
      <c r="Q262" s="53"/>
      <c r="R262" s="53"/>
      <c r="S262" s="67"/>
      <c r="T262" s="53"/>
      <c r="U262" s="53"/>
      <c r="V262" s="67"/>
      <c r="W262" s="53"/>
      <c r="X262" s="53"/>
    </row>
    <row r="263" spans="4:24" ht="12.75" x14ac:dyDescent="0.2">
      <c r="D263" s="53"/>
      <c r="Q263" s="53"/>
      <c r="R263" s="53"/>
      <c r="S263" s="67"/>
      <c r="T263" s="53"/>
      <c r="U263" s="53"/>
      <c r="V263" s="67"/>
      <c r="W263" s="53"/>
      <c r="X263" s="53"/>
    </row>
    <row r="264" spans="4:24" ht="12.75" x14ac:dyDescent="0.2">
      <c r="D264" s="53"/>
      <c r="Q264" s="53"/>
      <c r="R264" s="53"/>
      <c r="S264" s="67"/>
      <c r="T264" s="53"/>
      <c r="U264" s="53"/>
      <c r="V264" s="67"/>
      <c r="W264" s="53"/>
      <c r="X264" s="53"/>
    </row>
    <row r="265" spans="4:24" ht="12.75" x14ac:dyDescent="0.2">
      <c r="D265" s="53"/>
      <c r="Q265" s="53"/>
      <c r="R265" s="53"/>
      <c r="S265" s="67"/>
      <c r="T265" s="53"/>
      <c r="U265" s="53"/>
      <c r="V265" s="67"/>
      <c r="W265" s="53"/>
      <c r="X265" s="53"/>
    </row>
    <row r="266" spans="4:24" ht="12.75" x14ac:dyDescent="0.2">
      <c r="D266" s="53"/>
      <c r="Q266" s="53"/>
      <c r="R266" s="53"/>
      <c r="S266" s="67"/>
      <c r="T266" s="53"/>
      <c r="U266" s="53"/>
      <c r="V266" s="67"/>
      <c r="W266" s="53"/>
      <c r="X266" s="53"/>
    </row>
    <row r="267" spans="4:24" ht="12.75" x14ac:dyDescent="0.2">
      <c r="D267" s="53"/>
      <c r="Q267" s="53"/>
      <c r="R267" s="53"/>
      <c r="S267" s="67"/>
      <c r="T267" s="53"/>
      <c r="U267" s="53"/>
      <c r="V267" s="67"/>
      <c r="W267" s="53"/>
      <c r="X267" s="53"/>
    </row>
    <row r="268" spans="4:24" ht="12.75" x14ac:dyDescent="0.2">
      <c r="D268" s="53"/>
      <c r="Q268" s="53"/>
      <c r="R268" s="53"/>
      <c r="S268" s="67"/>
      <c r="T268" s="53"/>
      <c r="U268" s="53"/>
      <c r="V268" s="67"/>
      <c r="W268" s="53"/>
      <c r="X268" s="53"/>
    </row>
    <row r="269" spans="4:24" ht="12.75" x14ac:dyDescent="0.2">
      <c r="D269" s="53"/>
      <c r="Q269" s="53"/>
      <c r="R269" s="53"/>
      <c r="S269" s="67"/>
      <c r="T269" s="53"/>
      <c r="U269" s="53"/>
      <c r="V269" s="67"/>
      <c r="W269" s="53"/>
      <c r="X269" s="53"/>
    </row>
    <row r="270" spans="4:24" ht="12.75" x14ac:dyDescent="0.2">
      <c r="D270" s="53"/>
      <c r="Q270" s="53"/>
      <c r="R270" s="53"/>
      <c r="S270" s="67"/>
      <c r="T270" s="53"/>
      <c r="U270" s="53"/>
      <c r="V270" s="67"/>
      <c r="W270" s="53"/>
      <c r="X270" s="53"/>
    </row>
    <row r="271" spans="4:24" ht="12.75" x14ac:dyDescent="0.2">
      <c r="D271" s="53"/>
      <c r="Q271" s="53"/>
      <c r="R271" s="53"/>
      <c r="S271" s="67"/>
      <c r="T271" s="53"/>
      <c r="U271" s="53"/>
      <c r="V271" s="67"/>
      <c r="W271" s="53"/>
      <c r="X271" s="53"/>
    </row>
    <row r="272" spans="4:24" ht="12.75" x14ac:dyDescent="0.2">
      <c r="D272" s="53"/>
      <c r="Q272" s="53"/>
      <c r="R272" s="53"/>
      <c r="S272" s="67"/>
      <c r="T272" s="53"/>
      <c r="U272" s="53"/>
      <c r="V272" s="67"/>
      <c r="W272" s="53"/>
      <c r="X272" s="53"/>
    </row>
    <row r="273" spans="4:24" ht="12.75" x14ac:dyDescent="0.2">
      <c r="D273" s="53"/>
      <c r="Q273" s="53"/>
      <c r="R273" s="53"/>
      <c r="S273" s="67"/>
      <c r="T273" s="53"/>
      <c r="U273" s="53"/>
      <c r="V273" s="67"/>
      <c r="W273" s="53"/>
      <c r="X273" s="53"/>
    </row>
    <row r="274" spans="4:24" ht="12.75" x14ac:dyDescent="0.2">
      <c r="D274" s="53"/>
      <c r="Q274" s="53"/>
      <c r="R274" s="53"/>
      <c r="S274" s="67"/>
      <c r="T274" s="53"/>
      <c r="U274" s="53"/>
      <c r="V274" s="67"/>
      <c r="W274" s="53"/>
      <c r="X274" s="53"/>
    </row>
    <row r="275" spans="4:24" ht="12.75" x14ac:dyDescent="0.2">
      <c r="D275" s="53"/>
      <c r="Q275" s="53"/>
      <c r="R275" s="53"/>
      <c r="S275" s="67"/>
      <c r="T275" s="53"/>
      <c r="U275" s="53"/>
      <c r="V275" s="67"/>
      <c r="W275" s="53"/>
      <c r="X275" s="53"/>
    </row>
    <row r="276" spans="4:24" ht="12.75" x14ac:dyDescent="0.2">
      <c r="D276" s="53"/>
      <c r="Q276" s="53"/>
      <c r="R276" s="53"/>
      <c r="S276" s="67"/>
      <c r="T276" s="53"/>
      <c r="U276" s="53"/>
      <c r="V276" s="67"/>
      <c r="W276" s="53"/>
      <c r="X276" s="53"/>
    </row>
    <row r="277" spans="4:24" ht="12.75" x14ac:dyDescent="0.2">
      <c r="D277" s="53"/>
      <c r="Q277" s="53"/>
      <c r="R277" s="53"/>
      <c r="S277" s="67"/>
      <c r="T277" s="53"/>
      <c r="U277" s="53"/>
      <c r="V277" s="67"/>
      <c r="W277" s="53"/>
      <c r="X277" s="53"/>
    </row>
    <row r="278" spans="4:24" ht="12.75" x14ac:dyDescent="0.2">
      <c r="D278" s="53"/>
      <c r="Q278" s="53"/>
      <c r="R278" s="53"/>
      <c r="S278" s="67"/>
      <c r="T278" s="53"/>
      <c r="U278" s="53"/>
      <c r="V278" s="67"/>
      <c r="W278" s="53"/>
      <c r="X278" s="53"/>
    </row>
    <row r="279" spans="4:24" ht="12.75" x14ac:dyDescent="0.2">
      <c r="D279" s="53"/>
      <c r="Q279" s="53"/>
      <c r="R279" s="53"/>
      <c r="S279" s="67"/>
      <c r="T279" s="53"/>
      <c r="U279" s="53"/>
      <c r="V279" s="67"/>
      <c r="W279" s="53"/>
      <c r="X279" s="53"/>
    </row>
    <row r="280" spans="4:24" ht="12.75" x14ac:dyDescent="0.2">
      <c r="D280" s="53"/>
      <c r="Q280" s="53"/>
      <c r="R280" s="53"/>
      <c r="S280" s="67"/>
      <c r="T280" s="53"/>
      <c r="U280" s="53"/>
      <c r="V280" s="67"/>
      <c r="W280" s="53"/>
      <c r="X280" s="53"/>
    </row>
    <row r="281" spans="4:24" ht="12.75" x14ac:dyDescent="0.2">
      <c r="D281" s="53"/>
      <c r="Q281" s="53"/>
      <c r="R281" s="53"/>
      <c r="S281" s="67"/>
      <c r="T281" s="53"/>
      <c r="U281" s="53"/>
      <c r="V281" s="67"/>
      <c r="W281" s="53"/>
      <c r="X281" s="53"/>
    </row>
    <row r="282" spans="4:24" ht="12.75" x14ac:dyDescent="0.2">
      <c r="D282" s="53"/>
      <c r="Q282" s="53"/>
      <c r="R282" s="53"/>
      <c r="S282" s="67"/>
      <c r="T282" s="53"/>
      <c r="U282" s="53"/>
      <c r="V282" s="67"/>
      <c r="W282" s="53"/>
      <c r="X282" s="53"/>
    </row>
    <row r="283" spans="4:24" ht="12.75" x14ac:dyDescent="0.2">
      <c r="D283" s="53"/>
      <c r="Q283" s="53"/>
      <c r="R283" s="53"/>
      <c r="S283" s="67"/>
      <c r="T283" s="53"/>
      <c r="U283" s="53"/>
      <c r="V283" s="67"/>
      <c r="W283" s="53"/>
      <c r="X283" s="53"/>
    </row>
    <row r="284" spans="4:24" ht="12.75" x14ac:dyDescent="0.2">
      <c r="D284" s="53"/>
      <c r="Q284" s="53"/>
      <c r="R284" s="53"/>
      <c r="S284" s="67"/>
      <c r="T284" s="53"/>
      <c r="U284" s="53"/>
      <c r="V284" s="67"/>
      <c r="W284" s="53"/>
      <c r="X284" s="53"/>
    </row>
    <row r="285" spans="4:24" ht="12.75" x14ac:dyDescent="0.2">
      <c r="D285" s="53"/>
      <c r="Q285" s="53"/>
      <c r="R285" s="53"/>
      <c r="S285" s="67"/>
      <c r="T285" s="53"/>
      <c r="U285" s="53"/>
      <c r="V285" s="67"/>
      <c r="W285" s="53"/>
      <c r="X285" s="53"/>
    </row>
    <row r="286" spans="4:24" ht="12.75" x14ac:dyDescent="0.2">
      <c r="D286" s="53"/>
      <c r="Q286" s="53"/>
      <c r="R286" s="53"/>
      <c r="S286" s="67"/>
      <c r="T286" s="53"/>
      <c r="U286" s="53"/>
      <c r="V286" s="67"/>
      <c r="W286" s="53"/>
      <c r="X286" s="53"/>
    </row>
    <row r="287" spans="4:24" ht="12.75" x14ac:dyDescent="0.2">
      <c r="D287" s="53"/>
      <c r="Q287" s="53"/>
      <c r="R287" s="53"/>
      <c r="S287" s="67"/>
      <c r="T287" s="53"/>
      <c r="U287" s="53"/>
      <c r="V287" s="67"/>
      <c r="W287" s="53"/>
      <c r="X287" s="53"/>
    </row>
    <row r="288" spans="4:24" ht="12.75" x14ac:dyDescent="0.2">
      <c r="D288" s="53"/>
      <c r="Q288" s="53"/>
      <c r="R288" s="53"/>
      <c r="S288" s="67"/>
      <c r="T288" s="53"/>
      <c r="U288" s="53"/>
      <c r="V288" s="67"/>
      <c r="W288" s="53"/>
      <c r="X288" s="53"/>
    </row>
    <row r="289" spans="4:24" ht="12.75" x14ac:dyDescent="0.2">
      <c r="D289" s="53"/>
      <c r="Q289" s="53"/>
      <c r="R289" s="53"/>
      <c r="S289" s="67"/>
      <c r="T289" s="53"/>
      <c r="U289" s="53"/>
      <c r="V289" s="67"/>
      <c r="W289" s="53"/>
      <c r="X289" s="53"/>
    </row>
    <row r="290" spans="4:24" ht="12.75" x14ac:dyDescent="0.2">
      <c r="D290" s="53"/>
      <c r="Q290" s="53"/>
      <c r="R290" s="53"/>
      <c r="S290" s="67"/>
      <c r="T290" s="53"/>
      <c r="U290" s="53"/>
      <c r="V290" s="67"/>
      <c r="W290" s="53"/>
      <c r="X290" s="53"/>
    </row>
    <row r="291" spans="4:24" ht="12.75" x14ac:dyDescent="0.2">
      <c r="D291" s="53"/>
      <c r="Q291" s="53"/>
      <c r="R291" s="53"/>
      <c r="S291" s="67"/>
      <c r="T291" s="53"/>
      <c r="U291" s="53"/>
      <c r="V291" s="67"/>
      <c r="W291" s="53"/>
      <c r="X291" s="53"/>
    </row>
    <row r="292" spans="4:24" ht="12.75" x14ac:dyDescent="0.2">
      <c r="D292" s="53"/>
      <c r="Q292" s="53"/>
      <c r="R292" s="53"/>
      <c r="S292" s="67"/>
      <c r="T292" s="53"/>
      <c r="U292" s="53"/>
      <c r="V292" s="67"/>
      <c r="W292" s="53"/>
      <c r="X292" s="53"/>
    </row>
    <row r="293" spans="4:24" ht="12.75" x14ac:dyDescent="0.2">
      <c r="D293" s="53"/>
      <c r="Q293" s="53"/>
      <c r="R293" s="53"/>
      <c r="S293" s="67"/>
      <c r="T293" s="53"/>
      <c r="U293" s="53"/>
      <c r="V293" s="67"/>
      <c r="W293" s="53"/>
      <c r="X293" s="53"/>
    </row>
    <row r="294" spans="4:24" ht="12.75" x14ac:dyDescent="0.2">
      <c r="D294" s="53"/>
      <c r="Q294" s="53"/>
      <c r="R294" s="53"/>
      <c r="S294" s="67"/>
      <c r="T294" s="53"/>
      <c r="U294" s="53"/>
      <c r="V294" s="67"/>
      <c r="W294" s="53"/>
      <c r="X294" s="53"/>
    </row>
    <row r="295" spans="4:24" ht="12.75" x14ac:dyDescent="0.2">
      <c r="D295" s="53"/>
      <c r="Q295" s="53"/>
      <c r="R295" s="53"/>
      <c r="S295" s="67"/>
      <c r="T295" s="53"/>
      <c r="U295" s="53"/>
      <c r="V295" s="67"/>
      <c r="W295" s="53"/>
      <c r="X295" s="53"/>
    </row>
    <row r="296" spans="4:24" ht="12.75" x14ac:dyDescent="0.2">
      <c r="D296" s="53"/>
      <c r="Q296" s="53"/>
      <c r="R296" s="53"/>
      <c r="S296" s="67"/>
      <c r="T296" s="53"/>
      <c r="U296" s="53"/>
      <c r="V296" s="67"/>
      <c r="W296" s="53"/>
      <c r="X296" s="53"/>
    </row>
    <row r="297" spans="4:24" ht="12.75" x14ac:dyDescent="0.2">
      <c r="D297" s="53"/>
      <c r="Q297" s="53"/>
      <c r="R297" s="53"/>
      <c r="S297" s="67"/>
      <c r="T297" s="53"/>
      <c r="U297" s="53"/>
      <c r="V297" s="67"/>
      <c r="W297" s="53"/>
      <c r="X297" s="53"/>
    </row>
    <row r="298" spans="4:24" ht="12.75" x14ac:dyDescent="0.2">
      <c r="D298" s="53"/>
      <c r="Q298" s="53"/>
      <c r="R298" s="53"/>
      <c r="S298" s="67"/>
      <c r="T298" s="53"/>
      <c r="U298" s="53"/>
      <c r="V298" s="67"/>
      <c r="W298" s="53"/>
      <c r="X298" s="53"/>
    </row>
    <row r="299" spans="4:24" ht="12.75" x14ac:dyDescent="0.2">
      <c r="D299" s="53"/>
      <c r="Q299" s="53"/>
      <c r="R299" s="53"/>
      <c r="S299" s="67"/>
      <c r="T299" s="53"/>
      <c r="U299" s="53"/>
      <c r="V299" s="67"/>
      <c r="W299" s="53"/>
      <c r="X299" s="53"/>
    </row>
    <row r="300" spans="4:24" ht="12.75" x14ac:dyDescent="0.2">
      <c r="D300" s="53"/>
      <c r="Q300" s="53"/>
      <c r="R300" s="53"/>
      <c r="S300" s="67"/>
      <c r="T300" s="53"/>
      <c r="U300" s="53"/>
      <c r="V300" s="67"/>
      <c r="W300" s="53"/>
      <c r="X300" s="53"/>
    </row>
    <row r="301" spans="4:24" ht="12.75" x14ac:dyDescent="0.2">
      <c r="D301" s="53"/>
      <c r="Q301" s="53"/>
      <c r="R301" s="53"/>
      <c r="S301" s="67"/>
      <c r="T301" s="53"/>
      <c r="U301" s="53"/>
      <c r="V301" s="67"/>
      <c r="W301" s="53"/>
      <c r="X301" s="53"/>
    </row>
    <row r="302" spans="4:24" ht="12.75" x14ac:dyDescent="0.2">
      <c r="D302" s="53"/>
      <c r="Q302" s="53"/>
      <c r="R302" s="53"/>
      <c r="S302" s="67"/>
      <c r="T302" s="53"/>
      <c r="U302" s="53"/>
      <c r="V302" s="67"/>
      <c r="W302" s="53"/>
      <c r="X302" s="53"/>
    </row>
    <row r="303" spans="4:24" ht="12.75" x14ac:dyDescent="0.2">
      <c r="D303" s="53"/>
      <c r="Q303" s="53"/>
      <c r="R303" s="53"/>
      <c r="S303" s="67"/>
      <c r="T303" s="53"/>
      <c r="U303" s="53"/>
      <c r="V303" s="67"/>
      <c r="W303" s="53"/>
      <c r="X303" s="53"/>
    </row>
    <row r="304" spans="4:24" ht="12.75" x14ac:dyDescent="0.2">
      <c r="D304" s="53"/>
      <c r="Q304" s="53"/>
      <c r="R304" s="53"/>
      <c r="S304" s="67"/>
      <c r="T304" s="53"/>
      <c r="U304" s="53"/>
      <c r="V304" s="67"/>
      <c r="W304" s="53"/>
      <c r="X304" s="53"/>
    </row>
    <row r="305" spans="4:24" ht="12.75" x14ac:dyDescent="0.2">
      <c r="D305" s="53"/>
      <c r="Q305" s="53"/>
      <c r="R305" s="53"/>
      <c r="S305" s="67"/>
      <c r="T305" s="53"/>
      <c r="U305" s="53"/>
      <c r="V305" s="67"/>
      <c r="W305" s="53"/>
      <c r="X305" s="53"/>
    </row>
    <row r="306" spans="4:24" ht="12.75" x14ac:dyDescent="0.2">
      <c r="D306" s="53"/>
      <c r="Q306" s="53"/>
      <c r="R306" s="53"/>
      <c r="S306" s="67"/>
      <c r="T306" s="53"/>
      <c r="U306" s="53"/>
      <c r="V306" s="67"/>
      <c r="W306" s="53"/>
      <c r="X306" s="53"/>
    </row>
    <row r="307" spans="4:24" ht="12.75" x14ac:dyDescent="0.2">
      <c r="D307" s="53"/>
      <c r="Q307" s="53"/>
      <c r="R307" s="53"/>
      <c r="S307" s="67"/>
      <c r="T307" s="53"/>
      <c r="U307" s="53"/>
      <c r="V307" s="67"/>
      <c r="W307" s="53"/>
      <c r="X307" s="53"/>
    </row>
    <row r="308" spans="4:24" ht="12.75" x14ac:dyDescent="0.2">
      <c r="D308" s="53"/>
      <c r="Q308" s="53"/>
      <c r="R308" s="53"/>
      <c r="S308" s="67"/>
      <c r="T308" s="53"/>
      <c r="U308" s="53"/>
      <c r="V308" s="67"/>
      <c r="W308" s="53"/>
      <c r="X308" s="53"/>
    </row>
    <row r="309" spans="4:24" ht="12.75" x14ac:dyDescent="0.2">
      <c r="D309" s="53"/>
      <c r="Q309" s="53"/>
      <c r="R309" s="53"/>
      <c r="S309" s="67"/>
      <c r="T309" s="53"/>
      <c r="U309" s="53"/>
      <c r="V309" s="67"/>
      <c r="W309" s="53"/>
      <c r="X309" s="53"/>
    </row>
    <row r="310" spans="4:24" ht="12.75" x14ac:dyDescent="0.2">
      <c r="D310" s="53"/>
      <c r="Q310" s="53"/>
      <c r="R310" s="53"/>
      <c r="S310" s="67"/>
      <c r="T310" s="53"/>
      <c r="U310" s="53"/>
      <c r="V310" s="67"/>
      <c r="W310" s="53"/>
      <c r="X310" s="53"/>
    </row>
    <row r="311" spans="4:24" ht="12.75" x14ac:dyDescent="0.2">
      <c r="D311" s="53"/>
      <c r="Q311" s="53"/>
      <c r="R311" s="53"/>
      <c r="S311" s="67"/>
      <c r="T311" s="53"/>
      <c r="U311" s="53"/>
      <c r="V311" s="67"/>
      <c r="W311" s="53"/>
      <c r="X311" s="53"/>
    </row>
    <row r="312" spans="4:24" ht="12.75" x14ac:dyDescent="0.2">
      <c r="D312" s="53"/>
      <c r="Q312" s="53"/>
      <c r="R312" s="53"/>
      <c r="S312" s="67"/>
      <c r="T312" s="53"/>
      <c r="U312" s="53"/>
      <c r="V312" s="67"/>
      <c r="W312" s="53"/>
      <c r="X312" s="53"/>
    </row>
    <row r="313" spans="4:24" ht="12.75" x14ac:dyDescent="0.2">
      <c r="D313" s="53"/>
      <c r="Q313" s="53"/>
      <c r="R313" s="53"/>
      <c r="S313" s="67"/>
      <c r="T313" s="53"/>
      <c r="U313" s="53"/>
      <c r="V313" s="67"/>
      <c r="W313" s="53"/>
      <c r="X313" s="53"/>
    </row>
    <row r="314" spans="4:24" ht="12.75" x14ac:dyDescent="0.2">
      <c r="D314" s="53"/>
      <c r="Q314" s="53"/>
      <c r="R314" s="53"/>
      <c r="S314" s="67"/>
      <c r="T314" s="53"/>
      <c r="U314" s="53"/>
      <c r="V314" s="67"/>
      <c r="W314" s="53"/>
      <c r="X314" s="53"/>
    </row>
    <row r="315" spans="4:24" ht="12.75" x14ac:dyDescent="0.2">
      <c r="D315" s="53"/>
      <c r="Q315" s="53"/>
      <c r="R315" s="53"/>
      <c r="S315" s="67"/>
      <c r="T315" s="53"/>
      <c r="U315" s="53"/>
      <c r="V315" s="67"/>
      <c r="W315" s="53"/>
      <c r="X315" s="53"/>
    </row>
    <row r="316" spans="4:24" ht="12.75" x14ac:dyDescent="0.2">
      <c r="D316" s="53"/>
      <c r="Q316" s="53"/>
      <c r="R316" s="53"/>
      <c r="S316" s="67"/>
      <c r="T316" s="53"/>
      <c r="U316" s="53"/>
      <c r="V316" s="67"/>
      <c r="W316" s="53"/>
      <c r="X316" s="53"/>
    </row>
    <row r="317" spans="4:24" ht="12.75" x14ac:dyDescent="0.2">
      <c r="D317" s="53"/>
      <c r="Q317" s="53"/>
      <c r="R317" s="53"/>
      <c r="S317" s="67"/>
      <c r="T317" s="53"/>
      <c r="U317" s="53"/>
      <c r="V317" s="67"/>
      <c r="W317" s="53"/>
      <c r="X317" s="53"/>
    </row>
    <row r="318" spans="4:24" ht="12.75" x14ac:dyDescent="0.2">
      <c r="D318" s="53"/>
      <c r="Q318" s="53"/>
      <c r="R318" s="53"/>
      <c r="S318" s="67"/>
      <c r="T318" s="53"/>
      <c r="U318" s="53"/>
      <c r="V318" s="67"/>
      <c r="W318" s="53"/>
      <c r="X318" s="53"/>
    </row>
    <row r="319" spans="4:24" ht="12.75" x14ac:dyDescent="0.2">
      <c r="D319" s="53"/>
      <c r="Q319" s="53"/>
      <c r="R319" s="53"/>
      <c r="S319" s="67"/>
      <c r="T319" s="53"/>
      <c r="U319" s="53"/>
      <c r="V319" s="67"/>
      <c r="W319" s="53"/>
      <c r="X319" s="53"/>
    </row>
    <row r="320" spans="4:24" ht="12.75" x14ac:dyDescent="0.2">
      <c r="D320" s="53"/>
      <c r="Q320" s="53"/>
      <c r="R320" s="53"/>
      <c r="S320" s="67"/>
      <c r="T320" s="53"/>
      <c r="U320" s="53"/>
      <c r="V320" s="67"/>
      <c r="W320" s="53"/>
      <c r="X320" s="53"/>
    </row>
    <row r="321" spans="4:24" ht="12.75" x14ac:dyDescent="0.2">
      <c r="D321" s="53"/>
      <c r="Q321" s="53"/>
      <c r="R321" s="53"/>
      <c r="S321" s="67"/>
      <c r="T321" s="53"/>
      <c r="U321" s="53"/>
      <c r="V321" s="67"/>
      <c r="W321" s="53"/>
      <c r="X321" s="53"/>
    </row>
    <row r="322" spans="4:24" ht="12.75" x14ac:dyDescent="0.2">
      <c r="D322" s="53"/>
      <c r="Q322" s="53"/>
      <c r="R322" s="53"/>
      <c r="S322" s="67"/>
      <c r="T322" s="53"/>
      <c r="U322" s="53"/>
      <c r="V322" s="67"/>
      <c r="W322" s="53"/>
      <c r="X322" s="53"/>
    </row>
    <row r="323" spans="4:24" ht="12.75" x14ac:dyDescent="0.2">
      <c r="D323" s="53"/>
      <c r="Q323" s="53"/>
      <c r="R323" s="53"/>
      <c r="S323" s="67"/>
      <c r="T323" s="53"/>
      <c r="U323" s="53"/>
      <c r="V323" s="67"/>
      <c r="W323" s="53"/>
      <c r="X323" s="53"/>
    </row>
    <row r="324" spans="4:24" ht="12.75" x14ac:dyDescent="0.2">
      <c r="D324" s="53"/>
      <c r="Q324" s="53"/>
      <c r="R324" s="53"/>
      <c r="S324" s="67"/>
      <c r="T324" s="53"/>
      <c r="U324" s="53"/>
      <c r="V324" s="67"/>
      <c r="W324" s="53"/>
      <c r="X324" s="53"/>
    </row>
    <row r="325" spans="4:24" ht="12.75" x14ac:dyDescent="0.2">
      <c r="D325" s="53"/>
      <c r="Q325" s="53"/>
      <c r="R325" s="53"/>
      <c r="S325" s="67"/>
      <c r="T325" s="53"/>
      <c r="U325" s="53"/>
      <c r="V325" s="67"/>
      <c r="W325" s="53"/>
      <c r="X325" s="53"/>
    </row>
    <row r="326" spans="4:24" ht="12.75" x14ac:dyDescent="0.2">
      <c r="D326" s="53"/>
      <c r="Q326" s="53"/>
      <c r="R326" s="53"/>
      <c r="S326" s="67"/>
      <c r="T326" s="53"/>
      <c r="U326" s="53"/>
      <c r="V326" s="67"/>
      <c r="W326" s="53"/>
      <c r="X326" s="53"/>
    </row>
    <row r="327" spans="4:24" ht="12.75" x14ac:dyDescent="0.2">
      <c r="D327" s="53"/>
      <c r="Q327" s="53"/>
      <c r="R327" s="53"/>
      <c r="S327" s="67"/>
      <c r="T327" s="53"/>
      <c r="U327" s="53"/>
      <c r="V327" s="67"/>
      <c r="W327" s="53"/>
      <c r="X327" s="53"/>
    </row>
    <row r="328" spans="4:24" ht="12.75" x14ac:dyDescent="0.2">
      <c r="D328" s="53"/>
      <c r="Q328" s="53"/>
      <c r="R328" s="53"/>
      <c r="S328" s="67"/>
      <c r="T328" s="53"/>
      <c r="U328" s="53"/>
      <c r="V328" s="67"/>
      <c r="W328" s="53"/>
      <c r="X328" s="53"/>
    </row>
    <row r="329" spans="4:24" ht="12.75" x14ac:dyDescent="0.2">
      <c r="D329" s="53"/>
      <c r="Q329" s="53"/>
      <c r="R329" s="53"/>
      <c r="S329" s="67"/>
      <c r="T329" s="53"/>
      <c r="U329" s="53"/>
      <c r="V329" s="67"/>
      <c r="W329" s="53"/>
      <c r="X329" s="53"/>
    </row>
    <row r="330" spans="4:24" ht="12.75" x14ac:dyDescent="0.2">
      <c r="D330" s="53"/>
      <c r="Q330" s="53"/>
      <c r="R330" s="53"/>
      <c r="S330" s="67"/>
      <c r="T330" s="53"/>
      <c r="U330" s="53"/>
      <c r="V330" s="67"/>
      <c r="W330" s="53"/>
      <c r="X330" s="53"/>
    </row>
    <row r="331" spans="4:24" ht="12.75" x14ac:dyDescent="0.2">
      <c r="D331" s="53"/>
      <c r="Q331" s="53"/>
      <c r="R331" s="53"/>
      <c r="S331" s="67"/>
      <c r="T331" s="53"/>
      <c r="U331" s="53"/>
      <c r="V331" s="67"/>
      <c r="W331" s="53"/>
      <c r="X331" s="53"/>
    </row>
    <row r="332" spans="4:24" ht="12.75" x14ac:dyDescent="0.2">
      <c r="D332" s="53"/>
      <c r="Q332" s="53"/>
      <c r="R332" s="53"/>
      <c r="S332" s="67"/>
      <c r="T332" s="53"/>
      <c r="U332" s="53"/>
      <c r="V332" s="67"/>
      <c r="W332" s="53"/>
      <c r="X332" s="53"/>
    </row>
    <row r="333" spans="4:24" ht="12.75" x14ac:dyDescent="0.2">
      <c r="D333" s="53"/>
      <c r="Q333" s="53"/>
      <c r="R333" s="53"/>
      <c r="S333" s="67"/>
      <c r="T333" s="53"/>
      <c r="U333" s="53"/>
      <c r="V333" s="67"/>
      <c r="W333" s="53"/>
      <c r="X333" s="53"/>
    </row>
    <row r="334" spans="4:24" ht="12.75" x14ac:dyDescent="0.2">
      <c r="D334" s="53"/>
      <c r="Q334" s="53"/>
      <c r="R334" s="53"/>
      <c r="S334" s="67"/>
      <c r="T334" s="53"/>
      <c r="U334" s="53"/>
      <c r="V334" s="67"/>
      <c r="W334" s="53"/>
      <c r="X334" s="53"/>
    </row>
    <row r="335" spans="4:24" ht="12.75" x14ac:dyDescent="0.2">
      <c r="D335" s="53"/>
      <c r="Q335" s="53"/>
      <c r="R335" s="53"/>
      <c r="S335" s="67"/>
      <c r="T335" s="53"/>
      <c r="U335" s="53"/>
      <c r="V335" s="67"/>
      <c r="W335" s="53"/>
      <c r="X335" s="53"/>
    </row>
    <row r="336" spans="4:24" ht="12.75" x14ac:dyDescent="0.2">
      <c r="D336" s="53"/>
      <c r="Q336" s="53"/>
      <c r="R336" s="53"/>
      <c r="S336" s="67"/>
      <c r="T336" s="53"/>
      <c r="U336" s="53"/>
      <c r="V336" s="67"/>
      <c r="W336" s="53"/>
      <c r="X336" s="53"/>
    </row>
    <row r="337" spans="4:24" ht="12.75" x14ac:dyDescent="0.2">
      <c r="D337" s="53"/>
      <c r="Q337" s="53"/>
      <c r="R337" s="53"/>
      <c r="S337" s="67"/>
      <c r="T337" s="53"/>
      <c r="U337" s="53"/>
      <c r="V337" s="67"/>
      <c r="W337" s="53"/>
      <c r="X337" s="53"/>
    </row>
    <row r="338" spans="4:24" ht="12.75" x14ac:dyDescent="0.2">
      <c r="D338" s="53"/>
      <c r="Q338" s="53"/>
      <c r="R338" s="53"/>
      <c r="S338" s="67"/>
      <c r="T338" s="53"/>
      <c r="U338" s="53"/>
      <c r="V338" s="67"/>
      <c r="W338" s="53"/>
      <c r="X338" s="53"/>
    </row>
    <row r="339" spans="4:24" ht="12.75" x14ac:dyDescent="0.2">
      <c r="D339" s="53"/>
      <c r="Q339" s="53"/>
      <c r="R339" s="53"/>
      <c r="S339" s="67"/>
      <c r="T339" s="53"/>
      <c r="U339" s="53"/>
      <c r="V339" s="67"/>
      <c r="W339" s="53"/>
      <c r="X339" s="53"/>
    </row>
    <row r="340" spans="4:24" ht="12.75" x14ac:dyDescent="0.2">
      <c r="D340" s="53"/>
      <c r="Q340" s="53"/>
      <c r="R340" s="53"/>
      <c r="S340" s="67"/>
      <c r="T340" s="53"/>
      <c r="U340" s="53"/>
      <c r="V340" s="67"/>
      <c r="W340" s="53"/>
      <c r="X340" s="53"/>
    </row>
    <row r="341" spans="4:24" ht="12.75" x14ac:dyDescent="0.2">
      <c r="D341" s="53"/>
      <c r="Q341" s="53"/>
      <c r="R341" s="53"/>
      <c r="S341" s="67"/>
      <c r="T341" s="53"/>
      <c r="U341" s="53"/>
      <c r="V341" s="67"/>
      <c r="W341" s="53"/>
      <c r="X341" s="53"/>
    </row>
    <row r="342" spans="4:24" ht="12.75" x14ac:dyDescent="0.2">
      <c r="D342" s="53"/>
      <c r="Q342" s="53"/>
      <c r="R342" s="53"/>
      <c r="S342" s="67"/>
      <c r="T342" s="53"/>
      <c r="U342" s="53"/>
      <c r="V342" s="67"/>
      <c r="W342" s="53"/>
      <c r="X342" s="53"/>
    </row>
    <row r="343" spans="4:24" ht="12.75" x14ac:dyDescent="0.2">
      <c r="D343" s="53"/>
      <c r="Q343" s="53"/>
      <c r="R343" s="53"/>
      <c r="S343" s="67"/>
      <c r="T343" s="53"/>
      <c r="U343" s="53"/>
      <c r="V343" s="67"/>
      <c r="W343" s="53"/>
      <c r="X343" s="53"/>
    </row>
    <row r="344" spans="4:24" ht="12.75" x14ac:dyDescent="0.2">
      <c r="D344" s="53"/>
      <c r="Q344" s="53"/>
      <c r="R344" s="53"/>
      <c r="S344" s="67"/>
      <c r="T344" s="53"/>
      <c r="U344" s="53"/>
      <c r="V344" s="67"/>
      <c r="W344" s="53"/>
      <c r="X344" s="53"/>
    </row>
    <row r="345" spans="4:24" ht="12.75" x14ac:dyDescent="0.2">
      <c r="D345" s="53"/>
      <c r="Q345" s="53"/>
      <c r="R345" s="53"/>
      <c r="S345" s="67"/>
      <c r="T345" s="53"/>
      <c r="U345" s="53"/>
      <c r="V345" s="67"/>
      <c r="W345" s="53"/>
      <c r="X345" s="53"/>
    </row>
    <row r="346" spans="4:24" ht="12.75" x14ac:dyDescent="0.2">
      <c r="D346" s="53"/>
      <c r="Q346" s="53"/>
      <c r="R346" s="53"/>
      <c r="S346" s="67"/>
      <c r="T346" s="53"/>
      <c r="U346" s="53"/>
      <c r="V346" s="67"/>
      <c r="W346" s="53"/>
      <c r="X346" s="53"/>
    </row>
    <row r="347" spans="4:24" ht="12.75" x14ac:dyDescent="0.2">
      <c r="D347" s="53"/>
      <c r="Q347" s="53"/>
      <c r="R347" s="53"/>
      <c r="S347" s="67"/>
      <c r="T347" s="53"/>
      <c r="U347" s="53"/>
      <c r="V347" s="67"/>
      <c r="W347" s="53"/>
      <c r="X347" s="53"/>
    </row>
    <row r="348" spans="4:24" ht="12.75" x14ac:dyDescent="0.2">
      <c r="D348" s="53"/>
      <c r="Q348" s="53"/>
      <c r="R348" s="53"/>
      <c r="S348" s="67"/>
      <c r="T348" s="53"/>
      <c r="U348" s="53"/>
      <c r="V348" s="67"/>
      <c r="W348" s="53"/>
      <c r="X348" s="53"/>
    </row>
    <row r="349" spans="4:24" ht="12.75" x14ac:dyDescent="0.2">
      <c r="D349" s="53"/>
      <c r="Q349" s="53"/>
      <c r="R349" s="53"/>
      <c r="S349" s="67"/>
      <c r="T349" s="53"/>
      <c r="U349" s="53"/>
      <c r="V349" s="67"/>
      <c r="W349" s="53"/>
      <c r="X349" s="53"/>
    </row>
    <row r="350" spans="4:24" ht="12.75" x14ac:dyDescent="0.2">
      <c r="D350" s="53"/>
      <c r="Q350" s="53"/>
      <c r="R350" s="53"/>
      <c r="S350" s="67"/>
      <c r="T350" s="53"/>
      <c r="U350" s="53"/>
      <c r="V350" s="67"/>
      <c r="W350" s="53"/>
      <c r="X350" s="53"/>
    </row>
    <row r="351" spans="4:24" ht="12.75" x14ac:dyDescent="0.2">
      <c r="D351" s="53"/>
      <c r="Q351" s="53"/>
      <c r="R351" s="53"/>
      <c r="S351" s="67"/>
      <c r="T351" s="53"/>
      <c r="U351" s="53"/>
      <c r="V351" s="67"/>
      <c r="W351" s="53"/>
      <c r="X351" s="53"/>
    </row>
    <row r="352" spans="4:24" ht="12.75" x14ac:dyDescent="0.2">
      <c r="D352" s="53"/>
      <c r="Q352" s="53"/>
      <c r="R352" s="53"/>
      <c r="S352" s="67"/>
      <c r="T352" s="53"/>
      <c r="U352" s="53"/>
      <c r="V352" s="67"/>
      <c r="W352" s="53"/>
      <c r="X352" s="53"/>
    </row>
    <row r="353" spans="4:24" ht="12.75" x14ac:dyDescent="0.2">
      <c r="D353" s="53"/>
      <c r="Q353" s="53"/>
      <c r="R353" s="53"/>
      <c r="S353" s="67"/>
      <c r="T353" s="53"/>
      <c r="U353" s="53"/>
      <c r="V353" s="67"/>
      <c r="W353" s="53"/>
      <c r="X353" s="53"/>
    </row>
    <row r="354" spans="4:24" ht="12.75" x14ac:dyDescent="0.2">
      <c r="D354" s="53"/>
      <c r="Q354" s="53"/>
      <c r="R354" s="53"/>
      <c r="S354" s="67"/>
      <c r="T354" s="53"/>
      <c r="U354" s="53"/>
      <c r="V354" s="67"/>
      <c r="W354" s="53"/>
      <c r="X354" s="53"/>
    </row>
    <row r="355" spans="4:24" ht="12.75" x14ac:dyDescent="0.2">
      <c r="D355" s="53"/>
      <c r="Q355" s="53"/>
      <c r="R355" s="53"/>
      <c r="S355" s="67"/>
      <c r="T355" s="53"/>
      <c r="U355" s="53"/>
      <c r="V355" s="67"/>
      <c r="W355" s="53"/>
      <c r="X355" s="53"/>
    </row>
    <row r="356" spans="4:24" ht="12.75" x14ac:dyDescent="0.2">
      <c r="D356" s="53"/>
      <c r="Q356" s="53"/>
      <c r="R356" s="53"/>
      <c r="S356" s="67"/>
      <c r="T356" s="53"/>
      <c r="U356" s="53"/>
      <c r="V356" s="67"/>
      <c r="W356" s="53"/>
      <c r="X356" s="53"/>
    </row>
    <row r="357" spans="4:24" ht="12.75" x14ac:dyDescent="0.2">
      <c r="D357" s="53"/>
      <c r="Q357" s="53"/>
      <c r="R357" s="53"/>
      <c r="S357" s="67"/>
      <c r="T357" s="53"/>
      <c r="U357" s="53"/>
      <c r="V357" s="67"/>
      <c r="W357" s="53"/>
      <c r="X357" s="53"/>
    </row>
    <row r="358" spans="4:24" ht="12.75" x14ac:dyDescent="0.2">
      <c r="D358" s="53"/>
      <c r="Q358" s="53"/>
      <c r="R358" s="53"/>
      <c r="S358" s="67"/>
      <c r="T358" s="53"/>
      <c r="U358" s="53"/>
      <c r="V358" s="67"/>
      <c r="W358" s="53"/>
      <c r="X358" s="53"/>
    </row>
    <row r="359" spans="4:24" ht="12.75" x14ac:dyDescent="0.2">
      <c r="D359" s="53"/>
      <c r="Q359" s="53"/>
      <c r="R359" s="53"/>
      <c r="S359" s="67"/>
      <c r="T359" s="53"/>
      <c r="U359" s="53"/>
      <c r="V359" s="67"/>
      <c r="W359" s="53"/>
      <c r="X359" s="53"/>
    </row>
    <row r="360" spans="4:24" ht="12.75" x14ac:dyDescent="0.2">
      <c r="D360" s="53"/>
      <c r="Q360" s="53"/>
      <c r="R360" s="53"/>
      <c r="S360" s="67"/>
      <c r="T360" s="53"/>
      <c r="U360" s="53"/>
      <c r="V360" s="67"/>
      <c r="W360" s="53"/>
      <c r="X360" s="53"/>
    </row>
    <row r="361" spans="4:24" ht="12.75" x14ac:dyDescent="0.2">
      <c r="D361" s="53"/>
      <c r="Q361" s="53"/>
      <c r="R361" s="53"/>
      <c r="S361" s="67"/>
      <c r="T361" s="53"/>
      <c r="U361" s="53"/>
      <c r="V361" s="67"/>
      <c r="W361" s="53"/>
      <c r="X361" s="53"/>
    </row>
    <row r="362" spans="4:24" ht="12.75" x14ac:dyDescent="0.2">
      <c r="D362" s="53"/>
      <c r="Q362" s="53"/>
      <c r="R362" s="53"/>
      <c r="S362" s="67"/>
      <c r="T362" s="53"/>
      <c r="U362" s="53"/>
      <c r="V362" s="67"/>
      <c r="W362" s="53"/>
      <c r="X362" s="53"/>
    </row>
    <row r="363" spans="4:24" ht="12.75" x14ac:dyDescent="0.2">
      <c r="D363" s="53"/>
      <c r="Q363" s="53"/>
      <c r="R363" s="53"/>
      <c r="S363" s="67"/>
      <c r="T363" s="53"/>
      <c r="U363" s="53"/>
      <c r="V363" s="67"/>
      <c r="W363" s="53"/>
      <c r="X363" s="53"/>
    </row>
    <row r="364" spans="4:24" ht="12.75" x14ac:dyDescent="0.2">
      <c r="D364" s="53"/>
      <c r="Q364" s="53"/>
      <c r="R364" s="53"/>
      <c r="S364" s="67"/>
      <c r="T364" s="53"/>
      <c r="U364" s="53"/>
      <c r="V364" s="67"/>
      <c r="W364" s="53"/>
      <c r="X364" s="53"/>
    </row>
    <row r="365" spans="4:24" ht="12.75" x14ac:dyDescent="0.2">
      <c r="D365" s="53"/>
      <c r="Q365" s="53"/>
      <c r="R365" s="53"/>
      <c r="S365" s="67"/>
      <c r="T365" s="53"/>
      <c r="U365" s="53"/>
      <c r="V365" s="67"/>
      <c r="W365" s="53"/>
      <c r="X365" s="53"/>
    </row>
    <row r="366" spans="4:24" ht="12.75" x14ac:dyDescent="0.2">
      <c r="D366" s="53"/>
      <c r="Q366" s="53"/>
      <c r="R366" s="53"/>
      <c r="S366" s="67"/>
      <c r="T366" s="53"/>
      <c r="U366" s="53"/>
      <c r="V366" s="67"/>
      <c r="W366" s="53"/>
      <c r="X366" s="53"/>
    </row>
    <row r="367" spans="4:24" ht="12.75" x14ac:dyDescent="0.2">
      <c r="D367" s="53"/>
      <c r="Q367" s="53"/>
      <c r="R367" s="53"/>
      <c r="S367" s="67"/>
      <c r="T367" s="53"/>
      <c r="U367" s="53"/>
      <c r="V367" s="67"/>
      <c r="W367" s="53"/>
      <c r="X367" s="53"/>
    </row>
    <row r="368" spans="4:24" ht="12.75" x14ac:dyDescent="0.2">
      <c r="D368" s="53"/>
      <c r="Q368" s="53"/>
      <c r="R368" s="53"/>
      <c r="S368" s="67"/>
      <c r="T368" s="53"/>
      <c r="U368" s="53"/>
      <c r="V368" s="67"/>
      <c r="W368" s="53"/>
      <c r="X368" s="53"/>
    </row>
    <row r="369" spans="4:24" ht="12.75" x14ac:dyDescent="0.2">
      <c r="D369" s="53"/>
      <c r="Q369" s="53"/>
      <c r="R369" s="53"/>
      <c r="S369" s="67"/>
      <c r="T369" s="53"/>
      <c r="U369" s="53"/>
      <c r="V369" s="67"/>
      <c r="W369" s="53"/>
      <c r="X369" s="53"/>
    </row>
    <row r="370" spans="4:24" ht="12.75" x14ac:dyDescent="0.2">
      <c r="D370" s="53"/>
      <c r="Q370" s="53"/>
      <c r="R370" s="53"/>
      <c r="S370" s="67"/>
      <c r="T370" s="53"/>
      <c r="U370" s="53"/>
      <c r="V370" s="67"/>
      <c r="W370" s="53"/>
      <c r="X370" s="53"/>
    </row>
    <row r="371" spans="4:24" ht="12.75" x14ac:dyDescent="0.2">
      <c r="D371" s="53"/>
      <c r="Q371" s="53"/>
      <c r="R371" s="53"/>
      <c r="S371" s="67"/>
      <c r="T371" s="53"/>
      <c r="U371" s="53"/>
      <c r="V371" s="67"/>
      <c r="W371" s="53"/>
      <c r="X371" s="53"/>
    </row>
    <row r="372" spans="4:24" ht="12.75" x14ac:dyDescent="0.2">
      <c r="D372" s="53"/>
      <c r="Q372" s="53"/>
      <c r="R372" s="53"/>
      <c r="S372" s="67"/>
      <c r="T372" s="53"/>
      <c r="U372" s="53"/>
      <c r="V372" s="67"/>
      <c r="W372" s="53"/>
      <c r="X372" s="53"/>
    </row>
    <row r="373" spans="4:24" ht="12.75" x14ac:dyDescent="0.2">
      <c r="D373" s="53"/>
      <c r="Q373" s="53"/>
      <c r="R373" s="53"/>
      <c r="S373" s="67"/>
      <c r="T373" s="53"/>
      <c r="U373" s="53"/>
      <c r="V373" s="67"/>
      <c r="W373" s="53"/>
      <c r="X373" s="53"/>
    </row>
    <row r="374" spans="4:24" ht="12.75" x14ac:dyDescent="0.2">
      <c r="D374" s="53"/>
      <c r="Q374" s="53"/>
      <c r="R374" s="53"/>
      <c r="S374" s="67"/>
      <c r="T374" s="53"/>
      <c r="U374" s="53"/>
      <c r="V374" s="67"/>
      <c r="W374" s="53"/>
      <c r="X374" s="53"/>
    </row>
    <row r="375" spans="4:24" ht="12.75" x14ac:dyDescent="0.2">
      <c r="D375" s="53"/>
      <c r="Q375" s="53"/>
      <c r="R375" s="53"/>
      <c r="S375" s="67"/>
      <c r="T375" s="53"/>
      <c r="U375" s="53"/>
      <c r="V375" s="67"/>
      <c r="W375" s="53"/>
      <c r="X375" s="53"/>
    </row>
    <row r="376" spans="4:24" ht="12.75" x14ac:dyDescent="0.2">
      <c r="D376" s="53"/>
      <c r="Q376" s="53"/>
      <c r="R376" s="53"/>
      <c r="S376" s="67"/>
      <c r="T376" s="53"/>
      <c r="U376" s="53"/>
      <c r="V376" s="67"/>
      <c r="W376" s="53"/>
      <c r="X376" s="53"/>
    </row>
    <row r="377" spans="4:24" ht="12.75" x14ac:dyDescent="0.2">
      <c r="D377" s="53"/>
      <c r="Q377" s="53"/>
      <c r="R377" s="53"/>
      <c r="S377" s="67"/>
      <c r="T377" s="53"/>
      <c r="U377" s="53"/>
      <c r="V377" s="67"/>
      <c r="W377" s="53"/>
      <c r="X377" s="53"/>
    </row>
    <row r="378" spans="4:24" ht="12.75" x14ac:dyDescent="0.2">
      <c r="D378" s="53"/>
      <c r="Q378" s="53"/>
      <c r="R378" s="53"/>
      <c r="S378" s="67"/>
      <c r="T378" s="53"/>
      <c r="U378" s="53"/>
      <c r="V378" s="67"/>
      <c r="W378" s="53"/>
      <c r="X378" s="53"/>
    </row>
    <row r="379" spans="4:24" ht="12.75" x14ac:dyDescent="0.2">
      <c r="D379" s="53"/>
      <c r="Q379" s="53"/>
      <c r="R379" s="53"/>
      <c r="S379" s="67"/>
      <c r="T379" s="53"/>
      <c r="U379" s="53"/>
      <c r="V379" s="67"/>
      <c r="W379" s="53"/>
      <c r="X379" s="53"/>
    </row>
    <row r="380" spans="4:24" ht="12.75" x14ac:dyDescent="0.2">
      <c r="D380" s="53"/>
      <c r="Q380" s="53"/>
      <c r="R380" s="53"/>
      <c r="S380" s="67"/>
      <c r="T380" s="53"/>
      <c r="U380" s="53"/>
      <c r="V380" s="67"/>
      <c r="W380" s="53"/>
      <c r="X380" s="53"/>
    </row>
    <row r="381" spans="4:24" ht="12.75" x14ac:dyDescent="0.2">
      <c r="D381" s="53"/>
      <c r="Q381" s="53"/>
      <c r="R381" s="53"/>
      <c r="S381" s="67"/>
      <c r="T381" s="53"/>
      <c r="U381" s="53"/>
      <c r="V381" s="67"/>
      <c r="W381" s="53"/>
      <c r="X381" s="53"/>
    </row>
    <row r="382" spans="4:24" ht="12.75" x14ac:dyDescent="0.2">
      <c r="D382" s="53"/>
      <c r="Q382" s="53"/>
      <c r="R382" s="53"/>
      <c r="S382" s="67"/>
      <c r="T382" s="53"/>
      <c r="U382" s="53"/>
      <c r="V382" s="67"/>
      <c r="W382" s="53"/>
      <c r="X382" s="53"/>
    </row>
    <row r="383" spans="4:24" ht="12.75" x14ac:dyDescent="0.2">
      <c r="D383" s="53"/>
      <c r="Q383" s="53"/>
      <c r="R383" s="53"/>
      <c r="S383" s="67"/>
      <c r="T383" s="53"/>
      <c r="U383" s="53"/>
      <c r="V383" s="67"/>
      <c r="W383" s="53"/>
      <c r="X383" s="53"/>
    </row>
    <row r="384" spans="4:24" ht="12.75" x14ac:dyDescent="0.2">
      <c r="D384" s="53"/>
      <c r="Q384" s="53"/>
      <c r="R384" s="53"/>
      <c r="S384" s="67"/>
      <c r="T384" s="53"/>
      <c r="U384" s="53"/>
      <c r="V384" s="67"/>
      <c r="W384" s="53"/>
      <c r="X384" s="53"/>
    </row>
    <row r="385" spans="4:24" ht="12.75" x14ac:dyDescent="0.2">
      <c r="D385" s="53"/>
      <c r="Q385" s="53"/>
      <c r="R385" s="53"/>
      <c r="S385" s="67"/>
      <c r="T385" s="53"/>
      <c r="U385" s="53"/>
      <c r="V385" s="67"/>
      <c r="W385" s="53"/>
      <c r="X385" s="53"/>
    </row>
    <row r="386" spans="4:24" ht="12.75" x14ac:dyDescent="0.2">
      <c r="D386" s="53"/>
      <c r="Q386" s="53"/>
      <c r="R386" s="53"/>
      <c r="S386" s="67"/>
      <c r="T386" s="53"/>
      <c r="U386" s="53"/>
      <c r="V386" s="67"/>
      <c r="W386" s="53"/>
      <c r="X386" s="53"/>
    </row>
    <row r="387" spans="4:24" ht="12.75" x14ac:dyDescent="0.2">
      <c r="D387" s="53"/>
      <c r="Q387" s="53"/>
      <c r="R387" s="53"/>
      <c r="S387" s="67"/>
      <c r="T387" s="53"/>
      <c r="U387" s="53"/>
      <c r="V387" s="67"/>
      <c r="W387" s="53"/>
      <c r="X387" s="53"/>
    </row>
    <row r="388" spans="4:24" ht="12.75" x14ac:dyDescent="0.2">
      <c r="D388" s="53"/>
      <c r="Q388" s="53"/>
      <c r="R388" s="53"/>
      <c r="S388" s="67"/>
      <c r="T388" s="53"/>
      <c r="U388" s="53"/>
      <c r="V388" s="67"/>
      <c r="W388" s="53"/>
      <c r="X388" s="53"/>
    </row>
    <row r="389" spans="4:24" ht="12.75" x14ac:dyDescent="0.2">
      <c r="D389" s="53"/>
      <c r="Q389" s="53"/>
      <c r="R389" s="53"/>
      <c r="S389" s="67"/>
      <c r="T389" s="53"/>
      <c r="U389" s="53"/>
      <c r="V389" s="67"/>
      <c r="W389" s="53"/>
      <c r="X389" s="53"/>
    </row>
    <row r="390" spans="4:24" ht="12.75" x14ac:dyDescent="0.2">
      <c r="D390" s="53"/>
      <c r="Q390" s="53"/>
      <c r="R390" s="53"/>
      <c r="S390" s="67"/>
      <c r="T390" s="53"/>
      <c r="U390" s="53"/>
      <c r="V390" s="67"/>
      <c r="W390" s="53"/>
      <c r="X390" s="53"/>
    </row>
    <row r="391" spans="4:24" ht="12.75" x14ac:dyDescent="0.2">
      <c r="D391" s="53"/>
      <c r="Q391" s="53"/>
      <c r="R391" s="53"/>
      <c r="S391" s="67"/>
      <c r="T391" s="53"/>
      <c r="U391" s="53"/>
      <c r="V391" s="67"/>
      <c r="W391" s="53"/>
      <c r="X391" s="53"/>
    </row>
    <row r="392" spans="4:24" ht="12.75" x14ac:dyDescent="0.2">
      <c r="D392" s="53"/>
      <c r="Q392" s="53"/>
      <c r="R392" s="53"/>
      <c r="S392" s="67"/>
      <c r="T392" s="53"/>
      <c r="U392" s="53"/>
      <c r="V392" s="67"/>
      <c r="W392" s="53"/>
      <c r="X392" s="53"/>
    </row>
    <row r="393" spans="4:24" ht="12.75" x14ac:dyDescent="0.2">
      <c r="D393" s="53"/>
      <c r="Q393" s="53"/>
      <c r="R393" s="53"/>
      <c r="S393" s="67"/>
      <c r="T393" s="53"/>
      <c r="U393" s="53"/>
      <c r="V393" s="67"/>
      <c r="W393" s="53"/>
      <c r="X393" s="53"/>
    </row>
    <row r="394" spans="4:24" ht="12.75" x14ac:dyDescent="0.2">
      <c r="D394" s="53"/>
      <c r="Q394" s="53"/>
      <c r="R394" s="53"/>
      <c r="S394" s="67"/>
      <c r="T394" s="53"/>
      <c r="U394" s="53"/>
      <c r="V394" s="67"/>
      <c r="W394" s="53"/>
      <c r="X394" s="53"/>
    </row>
    <row r="395" spans="4:24" ht="12.75" x14ac:dyDescent="0.2">
      <c r="D395" s="53"/>
      <c r="Q395" s="53"/>
      <c r="R395" s="53"/>
      <c r="S395" s="67"/>
      <c r="T395" s="53"/>
      <c r="U395" s="53"/>
      <c r="V395" s="67"/>
      <c r="W395" s="53"/>
      <c r="X395" s="53"/>
    </row>
    <row r="396" spans="4:24" ht="12.75" x14ac:dyDescent="0.2">
      <c r="D396" s="53"/>
      <c r="Q396" s="53"/>
      <c r="R396" s="53"/>
      <c r="S396" s="67"/>
      <c r="T396" s="53"/>
      <c r="U396" s="53"/>
      <c r="V396" s="67"/>
      <c r="W396" s="53"/>
      <c r="X396" s="53"/>
    </row>
    <row r="397" spans="4:24" ht="12.75" x14ac:dyDescent="0.2">
      <c r="D397" s="53"/>
      <c r="Q397" s="53"/>
      <c r="R397" s="53"/>
      <c r="S397" s="67"/>
      <c r="T397" s="53"/>
      <c r="U397" s="53"/>
      <c r="V397" s="67"/>
      <c r="W397" s="53"/>
      <c r="X397" s="53"/>
    </row>
    <row r="398" spans="4:24" ht="12.75" x14ac:dyDescent="0.2">
      <c r="D398" s="53"/>
      <c r="Q398" s="53"/>
      <c r="R398" s="53"/>
      <c r="S398" s="67"/>
      <c r="T398" s="53"/>
      <c r="U398" s="53"/>
      <c r="V398" s="67"/>
      <c r="W398" s="53"/>
      <c r="X398" s="53"/>
    </row>
    <row r="399" spans="4:24" ht="12.75" x14ac:dyDescent="0.2">
      <c r="D399" s="53"/>
      <c r="Q399" s="53"/>
      <c r="R399" s="53"/>
      <c r="S399" s="67"/>
      <c r="T399" s="53"/>
      <c r="U399" s="53"/>
      <c r="V399" s="67"/>
      <c r="W399" s="53"/>
      <c r="X399" s="53"/>
    </row>
    <row r="400" spans="4:24" ht="12.75" x14ac:dyDescent="0.2">
      <c r="D400" s="53"/>
      <c r="Q400" s="53"/>
      <c r="R400" s="53"/>
      <c r="S400" s="67"/>
      <c r="T400" s="53"/>
      <c r="U400" s="53"/>
      <c r="V400" s="67"/>
      <c r="W400" s="53"/>
      <c r="X400" s="53"/>
    </row>
    <row r="401" spans="4:24" ht="12.75" x14ac:dyDescent="0.2">
      <c r="D401" s="53"/>
      <c r="Q401" s="53"/>
      <c r="R401" s="53"/>
      <c r="S401" s="67"/>
      <c r="T401" s="53"/>
      <c r="U401" s="53"/>
      <c r="V401" s="67"/>
      <c r="W401" s="53"/>
      <c r="X401" s="53"/>
    </row>
    <row r="402" spans="4:24" ht="12.75" x14ac:dyDescent="0.2">
      <c r="D402" s="53"/>
      <c r="Q402" s="53"/>
      <c r="R402" s="53"/>
      <c r="S402" s="67"/>
      <c r="T402" s="53"/>
      <c r="U402" s="53"/>
      <c r="V402" s="67"/>
      <c r="W402" s="53"/>
      <c r="X402" s="53"/>
    </row>
    <row r="403" spans="4:24" ht="12.75" x14ac:dyDescent="0.2">
      <c r="D403" s="53"/>
      <c r="Q403" s="53"/>
      <c r="R403" s="53"/>
      <c r="S403" s="67"/>
      <c r="T403" s="53"/>
      <c r="U403" s="53"/>
      <c r="V403" s="67"/>
      <c r="W403" s="53"/>
      <c r="X403" s="53"/>
    </row>
    <row r="404" spans="4:24" ht="12.75" x14ac:dyDescent="0.2">
      <c r="D404" s="53"/>
      <c r="Q404" s="53"/>
      <c r="R404" s="53"/>
      <c r="S404" s="67"/>
      <c r="T404" s="53"/>
      <c r="U404" s="53"/>
      <c r="V404" s="67"/>
      <c r="W404" s="53"/>
      <c r="X404" s="53"/>
    </row>
    <row r="405" spans="4:24" ht="12.75" x14ac:dyDescent="0.2">
      <c r="D405" s="53"/>
      <c r="Q405" s="53"/>
      <c r="R405" s="53"/>
      <c r="S405" s="67"/>
      <c r="T405" s="53"/>
      <c r="U405" s="53"/>
      <c r="V405" s="67"/>
      <c r="W405" s="53"/>
      <c r="X405" s="53"/>
    </row>
    <row r="406" spans="4:24" ht="12.75" x14ac:dyDescent="0.2">
      <c r="D406" s="53"/>
      <c r="Q406" s="53"/>
      <c r="R406" s="53"/>
      <c r="S406" s="67"/>
      <c r="T406" s="53"/>
      <c r="U406" s="53"/>
      <c r="V406" s="67"/>
      <c r="W406" s="53"/>
      <c r="X406" s="53"/>
    </row>
    <row r="407" spans="4:24" ht="12.75" x14ac:dyDescent="0.2">
      <c r="D407" s="53"/>
      <c r="Q407" s="53"/>
      <c r="R407" s="53"/>
      <c r="S407" s="67"/>
      <c r="T407" s="53"/>
      <c r="U407" s="53"/>
      <c r="V407" s="67"/>
      <c r="W407" s="53"/>
      <c r="X407" s="53"/>
    </row>
    <row r="408" spans="4:24" ht="12.75" x14ac:dyDescent="0.2">
      <c r="D408" s="53"/>
      <c r="Q408" s="53"/>
      <c r="R408" s="53"/>
      <c r="S408" s="67"/>
      <c r="T408" s="53"/>
      <c r="U408" s="53"/>
      <c r="V408" s="67"/>
      <c r="W408" s="53"/>
      <c r="X408" s="53"/>
    </row>
    <row r="409" spans="4:24" ht="12.75" x14ac:dyDescent="0.2">
      <c r="D409" s="53"/>
      <c r="Q409" s="53"/>
      <c r="R409" s="53"/>
      <c r="S409" s="67"/>
      <c r="T409" s="53"/>
      <c r="U409" s="53"/>
      <c r="V409" s="67"/>
      <c r="W409" s="53"/>
      <c r="X409" s="53"/>
    </row>
    <row r="410" spans="4:24" ht="12.75" x14ac:dyDescent="0.2">
      <c r="D410" s="53"/>
      <c r="Q410" s="53"/>
      <c r="R410" s="53"/>
      <c r="S410" s="67"/>
      <c r="T410" s="53"/>
      <c r="U410" s="53"/>
      <c r="V410" s="67"/>
      <c r="W410" s="53"/>
      <c r="X410" s="53"/>
    </row>
    <row r="411" spans="4:24" ht="12.75" x14ac:dyDescent="0.2">
      <c r="D411" s="53"/>
      <c r="Q411" s="53"/>
      <c r="R411" s="53"/>
      <c r="S411" s="67"/>
      <c r="T411" s="53"/>
      <c r="U411" s="53"/>
      <c r="V411" s="67"/>
      <c r="W411" s="53"/>
      <c r="X411" s="53"/>
    </row>
    <row r="412" spans="4:24" ht="12.75" x14ac:dyDescent="0.2">
      <c r="D412" s="53"/>
      <c r="Q412" s="53"/>
      <c r="R412" s="53"/>
      <c r="S412" s="67"/>
      <c r="T412" s="53"/>
      <c r="U412" s="53"/>
      <c r="V412" s="67"/>
      <c r="W412" s="53"/>
      <c r="X412" s="53"/>
    </row>
    <row r="413" spans="4:24" ht="12.75" x14ac:dyDescent="0.2">
      <c r="D413" s="53"/>
      <c r="Q413" s="53"/>
      <c r="R413" s="53"/>
      <c r="S413" s="67"/>
      <c r="T413" s="53"/>
      <c r="U413" s="53"/>
      <c r="V413" s="67"/>
      <c r="W413" s="53"/>
      <c r="X413" s="53"/>
    </row>
    <row r="414" spans="4:24" ht="12.75" x14ac:dyDescent="0.2">
      <c r="D414" s="53"/>
      <c r="Q414" s="53"/>
      <c r="R414" s="53"/>
      <c r="S414" s="67"/>
      <c r="T414" s="53"/>
      <c r="U414" s="53"/>
      <c r="V414" s="67"/>
      <c r="W414" s="53"/>
      <c r="X414" s="53"/>
    </row>
    <row r="415" spans="4:24" ht="12.75" x14ac:dyDescent="0.2">
      <c r="D415" s="53"/>
      <c r="Q415" s="53"/>
      <c r="R415" s="53"/>
      <c r="S415" s="67"/>
      <c r="T415" s="53"/>
      <c r="U415" s="53"/>
      <c r="V415" s="67"/>
      <c r="W415" s="53"/>
      <c r="X415" s="53"/>
    </row>
    <row r="416" spans="4:24" ht="12.75" x14ac:dyDescent="0.2">
      <c r="D416" s="53"/>
      <c r="Q416" s="53"/>
      <c r="R416" s="53"/>
      <c r="S416" s="67"/>
      <c r="T416" s="53"/>
      <c r="U416" s="53"/>
      <c r="V416" s="67"/>
      <c r="W416" s="53"/>
      <c r="X416" s="53"/>
    </row>
    <row r="417" spans="4:24" ht="12.75" x14ac:dyDescent="0.2">
      <c r="D417" s="53"/>
      <c r="Q417" s="53"/>
      <c r="R417" s="53"/>
      <c r="S417" s="67"/>
      <c r="T417" s="53"/>
      <c r="U417" s="53"/>
      <c r="V417" s="67"/>
      <c r="W417" s="53"/>
      <c r="X417" s="53"/>
    </row>
    <row r="418" spans="4:24" ht="12.75" x14ac:dyDescent="0.2">
      <c r="D418" s="53"/>
      <c r="Q418" s="53"/>
      <c r="R418" s="53"/>
      <c r="S418" s="67"/>
      <c r="T418" s="53"/>
      <c r="U418" s="53"/>
      <c r="V418" s="67"/>
      <c r="W418" s="53"/>
      <c r="X418" s="53"/>
    </row>
    <row r="419" spans="4:24" ht="12.75" x14ac:dyDescent="0.2">
      <c r="D419" s="53"/>
      <c r="Q419" s="53"/>
      <c r="R419" s="53"/>
      <c r="S419" s="67"/>
      <c r="T419" s="53"/>
      <c r="U419" s="53"/>
      <c r="V419" s="67"/>
      <c r="W419" s="53"/>
      <c r="X419" s="53"/>
    </row>
    <row r="420" spans="4:24" ht="12.75" x14ac:dyDescent="0.2">
      <c r="D420" s="53"/>
      <c r="Q420" s="53"/>
      <c r="R420" s="53"/>
      <c r="S420" s="67"/>
      <c r="T420" s="53"/>
      <c r="U420" s="53"/>
      <c r="V420" s="67"/>
      <c r="W420" s="53"/>
      <c r="X420" s="53"/>
    </row>
    <row r="421" spans="4:24" ht="12.75" x14ac:dyDescent="0.2">
      <c r="D421" s="53"/>
      <c r="Q421" s="53"/>
      <c r="R421" s="53"/>
      <c r="S421" s="67"/>
      <c r="T421" s="53"/>
      <c r="U421" s="53"/>
      <c r="V421" s="67"/>
      <c r="W421" s="53"/>
      <c r="X421" s="53"/>
    </row>
    <row r="422" spans="4:24" ht="12.75" x14ac:dyDescent="0.2">
      <c r="D422" s="53"/>
      <c r="Q422" s="53"/>
      <c r="R422" s="53"/>
      <c r="S422" s="67"/>
      <c r="T422" s="53"/>
      <c r="U422" s="53"/>
      <c r="V422" s="67"/>
      <c r="W422" s="53"/>
      <c r="X422" s="53"/>
    </row>
    <row r="423" spans="4:24" ht="12.75" x14ac:dyDescent="0.2">
      <c r="D423" s="53"/>
      <c r="Q423" s="53"/>
      <c r="R423" s="53"/>
      <c r="S423" s="67"/>
      <c r="T423" s="53"/>
      <c r="U423" s="53"/>
      <c r="V423" s="67"/>
      <c r="W423" s="53"/>
      <c r="X423" s="53"/>
    </row>
    <row r="424" spans="4:24" ht="12.75" x14ac:dyDescent="0.2">
      <c r="D424" s="53"/>
      <c r="Q424" s="53"/>
      <c r="R424" s="53"/>
      <c r="S424" s="67"/>
      <c r="T424" s="53"/>
      <c r="U424" s="53"/>
      <c r="V424" s="67"/>
      <c r="W424" s="53"/>
      <c r="X424" s="53"/>
    </row>
    <row r="425" spans="4:24" ht="12.75" x14ac:dyDescent="0.2">
      <c r="D425" s="53"/>
      <c r="Q425" s="53"/>
      <c r="R425" s="53"/>
      <c r="S425" s="67"/>
      <c r="T425" s="53"/>
      <c r="U425" s="53"/>
      <c r="V425" s="67"/>
      <c r="W425" s="53"/>
      <c r="X425" s="53"/>
    </row>
    <row r="426" spans="4:24" ht="12.75" x14ac:dyDescent="0.2">
      <c r="D426" s="53"/>
      <c r="Q426" s="53"/>
      <c r="R426" s="53"/>
      <c r="S426" s="67"/>
      <c r="T426" s="53"/>
      <c r="U426" s="53"/>
      <c r="V426" s="67"/>
      <c r="W426" s="53"/>
      <c r="X426" s="53"/>
    </row>
    <row r="427" spans="4:24" ht="12.75" x14ac:dyDescent="0.2">
      <c r="D427" s="53"/>
      <c r="Q427" s="53"/>
      <c r="R427" s="53"/>
      <c r="S427" s="67"/>
      <c r="T427" s="53"/>
      <c r="U427" s="53"/>
      <c r="V427" s="67"/>
      <c r="W427" s="53"/>
      <c r="X427" s="53"/>
    </row>
    <row r="428" spans="4:24" ht="12.75" x14ac:dyDescent="0.2">
      <c r="D428" s="53"/>
      <c r="Q428" s="53"/>
      <c r="R428" s="53"/>
      <c r="S428" s="67"/>
      <c r="T428" s="53"/>
      <c r="U428" s="53"/>
      <c r="V428" s="67"/>
      <c r="W428" s="53"/>
      <c r="X428" s="53"/>
    </row>
    <row r="429" spans="4:24" ht="12.75" x14ac:dyDescent="0.2">
      <c r="D429" s="53"/>
      <c r="Q429" s="53"/>
      <c r="R429" s="53"/>
      <c r="S429" s="67"/>
      <c r="T429" s="53"/>
      <c r="U429" s="53"/>
      <c r="V429" s="67"/>
      <c r="W429" s="53"/>
      <c r="X429" s="53"/>
    </row>
    <row r="430" spans="4:24" ht="12.75" x14ac:dyDescent="0.2">
      <c r="D430" s="53"/>
      <c r="Q430" s="53"/>
      <c r="R430" s="53"/>
      <c r="S430" s="67"/>
      <c r="T430" s="53"/>
      <c r="U430" s="53"/>
      <c r="V430" s="67"/>
      <c r="W430" s="53"/>
      <c r="X430" s="53"/>
    </row>
    <row r="431" spans="4:24" ht="12.75" x14ac:dyDescent="0.2">
      <c r="D431" s="53"/>
      <c r="Q431" s="53"/>
      <c r="R431" s="53"/>
      <c r="S431" s="67"/>
      <c r="T431" s="53"/>
      <c r="U431" s="53"/>
      <c r="V431" s="67"/>
      <c r="W431" s="53"/>
      <c r="X431" s="53"/>
    </row>
    <row r="432" spans="4:24" ht="12.75" x14ac:dyDescent="0.2">
      <c r="D432" s="53"/>
      <c r="Q432" s="53"/>
      <c r="R432" s="53"/>
      <c r="S432" s="67"/>
      <c r="T432" s="53"/>
      <c r="U432" s="53"/>
      <c r="V432" s="67"/>
      <c r="W432" s="53"/>
      <c r="X432" s="53"/>
    </row>
    <row r="433" spans="4:24" ht="12.75" x14ac:dyDescent="0.2">
      <c r="D433" s="53"/>
      <c r="Q433" s="53"/>
      <c r="R433" s="53"/>
      <c r="S433" s="67"/>
      <c r="T433" s="53"/>
      <c r="U433" s="53"/>
      <c r="V433" s="67"/>
      <c r="W433" s="53"/>
      <c r="X433" s="53"/>
    </row>
    <row r="434" spans="4:24" ht="12.75" x14ac:dyDescent="0.2">
      <c r="D434" s="53"/>
      <c r="Q434" s="53"/>
      <c r="R434" s="53"/>
      <c r="S434" s="67"/>
      <c r="T434" s="53"/>
      <c r="U434" s="53"/>
      <c r="V434" s="67"/>
      <c r="W434" s="53"/>
      <c r="X434" s="53"/>
    </row>
    <row r="435" spans="4:24" ht="12.75" x14ac:dyDescent="0.2">
      <c r="D435" s="53"/>
      <c r="Q435" s="53"/>
      <c r="R435" s="53"/>
      <c r="S435" s="67"/>
      <c r="T435" s="53"/>
      <c r="U435" s="53"/>
      <c r="V435" s="67"/>
      <c r="W435" s="53"/>
      <c r="X435" s="53"/>
    </row>
    <row r="436" spans="4:24" ht="12.75" x14ac:dyDescent="0.2">
      <c r="D436" s="53"/>
      <c r="Q436" s="53"/>
      <c r="R436" s="53"/>
      <c r="S436" s="67"/>
      <c r="T436" s="53"/>
      <c r="U436" s="53"/>
      <c r="V436" s="67"/>
      <c r="W436" s="53"/>
      <c r="X436" s="53"/>
    </row>
    <row r="437" spans="4:24" ht="12.75" x14ac:dyDescent="0.2">
      <c r="D437" s="53"/>
      <c r="Q437" s="53"/>
      <c r="R437" s="53"/>
      <c r="S437" s="67"/>
      <c r="T437" s="53"/>
      <c r="U437" s="53"/>
      <c r="V437" s="67"/>
      <c r="W437" s="53"/>
      <c r="X437" s="53"/>
    </row>
    <row r="438" spans="4:24" ht="12.75" x14ac:dyDescent="0.2">
      <c r="D438" s="53"/>
      <c r="Q438" s="53"/>
      <c r="R438" s="53"/>
      <c r="S438" s="67"/>
      <c r="T438" s="53"/>
      <c r="U438" s="53"/>
      <c r="V438" s="67"/>
      <c r="W438" s="53"/>
      <c r="X438" s="53"/>
    </row>
    <row r="439" spans="4:24" ht="12.75" x14ac:dyDescent="0.2">
      <c r="D439" s="53"/>
      <c r="Q439" s="53"/>
      <c r="R439" s="53"/>
      <c r="S439" s="67"/>
      <c r="T439" s="53"/>
      <c r="U439" s="53"/>
      <c r="V439" s="67"/>
      <c r="W439" s="53"/>
      <c r="X439" s="53"/>
    </row>
    <row r="440" spans="4:24" ht="12.75" x14ac:dyDescent="0.2">
      <c r="D440" s="53"/>
      <c r="Q440" s="53"/>
      <c r="R440" s="53"/>
      <c r="S440" s="67"/>
      <c r="T440" s="53"/>
      <c r="U440" s="53"/>
      <c r="V440" s="67"/>
      <c r="W440" s="53"/>
      <c r="X440" s="53"/>
    </row>
    <row r="441" spans="4:24" ht="12.75" x14ac:dyDescent="0.2">
      <c r="D441" s="53"/>
      <c r="Q441" s="53"/>
      <c r="R441" s="53"/>
      <c r="S441" s="67"/>
      <c r="T441" s="53"/>
      <c r="U441" s="53"/>
      <c r="V441" s="67"/>
      <c r="W441" s="53"/>
      <c r="X441" s="53"/>
    </row>
    <row r="442" spans="4:24" ht="12.75" x14ac:dyDescent="0.2">
      <c r="D442" s="53"/>
      <c r="Q442" s="53"/>
      <c r="R442" s="53"/>
      <c r="S442" s="67"/>
      <c r="T442" s="53"/>
      <c r="U442" s="53"/>
      <c r="V442" s="67"/>
      <c r="W442" s="53"/>
      <c r="X442" s="53"/>
    </row>
    <row r="443" spans="4:24" ht="12.75" x14ac:dyDescent="0.2">
      <c r="D443" s="53"/>
      <c r="Q443" s="53"/>
      <c r="R443" s="53"/>
      <c r="S443" s="67"/>
      <c r="T443" s="53"/>
      <c r="U443" s="53"/>
      <c r="V443" s="67"/>
      <c r="W443" s="53"/>
      <c r="X443" s="53"/>
    </row>
    <row r="444" spans="4:24" ht="12.75" x14ac:dyDescent="0.2">
      <c r="D444" s="53"/>
      <c r="Q444" s="53"/>
      <c r="R444" s="53"/>
      <c r="S444" s="67"/>
      <c r="T444" s="53"/>
      <c r="U444" s="53"/>
      <c r="V444" s="67"/>
      <c r="W444" s="53"/>
      <c r="X444" s="53"/>
    </row>
    <row r="445" spans="4:24" ht="12.75" x14ac:dyDescent="0.2">
      <c r="D445" s="53"/>
      <c r="Q445" s="53"/>
      <c r="R445" s="53"/>
      <c r="S445" s="67"/>
      <c r="T445" s="53"/>
      <c r="U445" s="53"/>
      <c r="V445" s="67"/>
      <c r="W445" s="53"/>
      <c r="X445" s="53"/>
    </row>
    <row r="446" spans="4:24" ht="12.75" x14ac:dyDescent="0.2">
      <c r="D446" s="53"/>
      <c r="Q446" s="53"/>
      <c r="R446" s="53"/>
      <c r="S446" s="67"/>
      <c r="T446" s="53"/>
      <c r="U446" s="53"/>
      <c r="V446" s="67"/>
      <c r="W446" s="53"/>
      <c r="X446" s="53"/>
    </row>
    <row r="447" spans="4:24" ht="12.75" x14ac:dyDescent="0.2">
      <c r="D447" s="53"/>
      <c r="Q447" s="53"/>
      <c r="R447" s="53"/>
      <c r="S447" s="67"/>
      <c r="T447" s="53"/>
      <c r="U447" s="53"/>
      <c r="V447" s="67"/>
      <c r="W447" s="53"/>
      <c r="X447" s="53"/>
    </row>
    <row r="448" spans="4:24" ht="12.75" x14ac:dyDescent="0.2">
      <c r="D448" s="53"/>
      <c r="Q448" s="53"/>
      <c r="R448" s="53"/>
      <c r="S448" s="67"/>
      <c r="T448" s="53"/>
      <c r="U448" s="53"/>
      <c r="V448" s="67"/>
      <c r="W448" s="53"/>
      <c r="X448" s="53"/>
    </row>
    <row r="449" spans="4:24" ht="12.75" x14ac:dyDescent="0.2">
      <c r="D449" s="53"/>
      <c r="Q449" s="53"/>
      <c r="R449" s="53"/>
      <c r="S449" s="67"/>
      <c r="T449" s="53"/>
      <c r="U449" s="53"/>
      <c r="V449" s="67"/>
      <c r="W449" s="53"/>
      <c r="X449" s="53"/>
    </row>
    <row r="450" spans="4:24" ht="12.75" x14ac:dyDescent="0.2">
      <c r="D450" s="53"/>
      <c r="Q450" s="53"/>
      <c r="R450" s="53"/>
      <c r="S450" s="67"/>
      <c r="T450" s="53"/>
      <c r="U450" s="53"/>
      <c r="V450" s="67"/>
      <c r="W450" s="53"/>
      <c r="X450" s="53"/>
    </row>
    <row r="451" spans="4:24" ht="12.75" x14ac:dyDescent="0.2">
      <c r="D451" s="53"/>
      <c r="Q451" s="53"/>
      <c r="R451" s="53"/>
      <c r="S451" s="67"/>
      <c r="T451" s="53"/>
      <c r="U451" s="53"/>
      <c r="V451" s="67"/>
      <c r="W451" s="53"/>
      <c r="X451" s="53"/>
    </row>
    <row r="452" spans="4:24" ht="12.75" x14ac:dyDescent="0.2">
      <c r="D452" s="53"/>
      <c r="Q452" s="53"/>
      <c r="R452" s="53"/>
      <c r="S452" s="67"/>
      <c r="T452" s="53"/>
      <c r="U452" s="53"/>
      <c r="V452" s="67"/>
      <c r="W452" s="53"/>
      <c r="X452" s="53"/>
    </row>
    <row r="453" spans="4:24" ht="12.75" x14ac:dyDescent="0.2">
      <c r="D453" s="53"/>
      <c r="Q453" s="53"/>
      <c r="R453" s="53"/>
      <c r="S453" s="67"/>
      <c r="T453" s="53"/>
      <c r="U453" s="53"/>
      <c r="V453" s="67"/>
      <c r="W453" s="53"/>
      <c r="X453" s="53"/>
    </row>
    <row r="454" spans="4:24" ht="12.75" x14ac:dyDescent="0.2">
      <c r="D454" s="53"/>
      <c r="Q454" s="53"/>
      <c r="R454" s="53"/>
      <c r="S454" s="67"/>
      <c r="T454" s="53"/>
      <c r="U454" s="53"/>
      <c r="V454" s="67"/>
      <c r="W454" s="53"/>
      <c r="X454" s="53"/>
    </row>
    <row r="455" spans="4:24" ht="12.75" x14ac:dyDescent="0.2">
      <c r="D455" s="53"/>
      <c r="Q455" s="53"/>
      <c r="R455" s="53"/>
      <c r="S455" s="67"/>
      <c r="T455" s="53"/>
      <c r="U455" s="53"/>
      <c r="V455" s="67"/>
      <c r="W455" s="53"/>
      <c r="X455" s="53"/>
    </row>
    <row r="456" spans="4:24" ht="12.75" x14ac:dyDescent="0.2">
      <c r="D456" s="53"/>
      <c r="Q456" s="53"/>
      <c r="R456" s="53"/>
      <c r="S456" s="67"/>
      <c r="T456" s="53"/>
      <c r="U456" s="53"/>
      <c r="V456" s="67"/>
      <c r="W456" s="53"/>
      <c r="X456" s="53"/>
    </row>
    <row r="457" spans="4:24" ht="12.75" x14ac:dyDescent="0.2">
      <c r="D457" s="53"/>
      <c r="Q457" s="53"/>
      <c r="R457" s="53"/>
      <c r="S457" s="67"/>
      <c r="T457" s="53"/>
      <c r="U457" s="53"/>
      <c r="V457" s="67"/>
      <c r="W457" s="53"/>
      <c r="X457" s="53"/>
    </row>
    <row r="458" spans="4:24" ht="12.75" x14ac:dyDescent="0.2">
      <c r="D458" s="53"/>
      <c r="Q458" s="53"/>
      <c r="R458" s="53"/>
      <c r="S458" s="67"/>
      <c r="T458" s="53"/>
      <c r="U458" s="53"/>
      <c r="V458" s="67"/>
      <c r="W458" s="53"/>
      <c r="X458" s="53"/>
    </row>
    <row r="459" spans="4:24" ht="12.75" x14ac:dyDescent="0.2">
      <c r="D459" s="53"/>
      <c r="Q459" s="53"/>
      <c r="R459" s="53"/>
      <c r="S459" s="67"/>
      <c r="T459" s="53"/>
      <c r="U459" s="53"/>
      <c r="V459" s="67"/>
      <c r="W459" s="53"/>
      <c r="X459" s="53"/>
    </row>
    <row r="460" spans="4:24" ht="12.75" x14ac:dyDescent="0.2">
      <c r="D460" s="53"/>
      <c r="Q460" s="53"/>
      <c r="R460" s="53"/>
      <c r="S460" s="67"/>
      <c r="T460" s="53"/>
      <c r="U460" s="53"/>
      <c r="V460" s="67"/>
      <c r="W460" s="53"/>
      <c r="X460" s="53"/>
    </row>
    <row r="461" spans="4:24" ht="12.75" x14ac:dyDescent="0.2">
      <c r="D461" s="53"/>
      <c r="Q461" s="53"/>
      <c r="R461" s="53"/>
      <c r="S461" s="67"/>
      <c r="T461" s="53"/>
      <c r="U461" s="53"/>
      <c r="V461" s="67"/>
      <c r="W461" s="53"/>
      <c r="X461" s="53"/>
    </row>
    <row r="462" spans="4:24" ht="12.75" x14ac:dyDescent="0.2">
      <c r="D462" s="53"/>
      <c r="Q462" s="53"/>
      <c r="R462" s="53"/>
      <c r="S462" s="67"/>
      <c r="T462" s="53"/>
      <c r="U462" s="53"/>
      <c r="V462" s="67"/>
      <c r="W462" s="53"/>
      <c r="X462" s="53"/>
    </row>
    <row r="463" spans="4:24" ht="12.75" x14ac:dyDescent="0.2">
      <c r="D463" s="53"/>
      <c r="Q463" s="53"/>
      <c r="R463" s="53"/>
      <c r="S463" s="67"/>
      <c r="T463" s="53"/>
      <c r="U463" s="53"/>
      <c r="V463" s="67"/>
      <c r="W463" s="53"/>
      <c r="X463" s="53"/>
    </row>
    <row r="464" spans="4:24" ht="12.75" x14ac:dyDescent="0.2">
      <c r="D464" s="53"/>
      <c r="Q464" s="53"/>
      <c r="R464" s="53"/>
      <c r="S464" s="67"/>
      <c r="T464" s="53"/>
      <c r="U464" s="53"/>
      <c r="V464" s="67"/>
      <c r="W464" s="53"/>
      <c r="X464" s="53"/>
    </row>
    <row r="465" spans="4:24" ht="12.75" x14ac:dyDescent="0.2">
      <c r="D465" s="53"/>
      <c r="Q465" s="53"/>
      <c r="R465" s="53"/>
      <c r="S465" s="67"/>
      <c r="T465" s="53"/>
      <c r="U465" s="53"/>
      <c r="V465" s="67"/>
      <c r="W465" s="53"/>
      <c r="X465" s="53"/>
    </row>
    <row r="466" spans="4:24" ht="12.75" x14ac:dyDescent="0.2">
      <c r="D466" s="53"/>
      <c r="Q466" s="53"/>
      <c r="R466" s="53"/>
      <c r="S466" s="67"/>
      <c r="T466" s="53"/>
      <c r="U466" s="53"/>
      <c r="V466" s="67"/>
      <c r="W466" s="53"/>
      <c r="X466" s="53"/>
    </row>
    <row r="467" spans="4:24" ht="12.75" x14ac:dyDescent="0.2">
      <c r="D467" s="53"/>
      <c r="Q467" s="53"/>
      <c r="R467" s="53"/>
      <c r="S467" s="67"/>
      <c r="T467" s="53"/>
      <c r="U467" s="53"/>
      <c r="V467" s="67"/>
      <c r="W467" s="53"/>
      <c r="X467" s="53"/>
    </row>
    <row r="468" spans="4:24" ht="12.75" x14ac:dyDescent="0.2">
      <c r="D468" s="53"/>
      <c r="Q468" s="53"/>
      <c r="R468" s="53"/>
      <c r="S468" s="67"/>
      <c r="T468" s="53"/>
      <c r="U468" s="53"/>
      <c r="V468" s="67"/>
      <c r="W468" s="53"/>
      <c r="X468" s="53"/>
    </row>
    <row r="469" spans="4:24" ht="12.75" x14ac:dyDescent="0.2">
      <c r="D469" s="53"/>
      <c r="Q469" s="53"/>
      <c r="R469" s="53"/>
      <c r="S469" s="67"/>
      <c r="T469" s="53"/>
      <c r="U469" s="53"/>
      <c r="V469" s="67"/>
      <c r="W469" s="53"/>
      <c r="X469" s="53"/>
    </row>
    <row r="470" spans="4:24" ht="12.75" x14ac:dyDescent="0.2">
      <c r="D470" s="53"/>
      <c r="Q470" s="53"/>
      <c r="R470" s="53"/>
      <c r="S470" s="67"/>
      <c r="T470" s="53"/>
      <c r="U470" s="53"/>
      <c r="V470" s="67"/>
      <c r="W470" s="53"/>
      <c r="X470" s="53"/>
    </row>
    <row r="471" spans="4:24" ht="12.75" x14ac:dyDescent="0.2">
      <c r="D471" s="53"/>
      <c r="Q471" s="53"/>
      <c r="R471" s="53"/>
      <c r="S471" s="67"/>
      <c r="T471" s="53"/>
      <c r="U471" s="53"/>
      <c r="V471" s="67"/>
      <c r="W471" s="53"/>
      <c r="X471" s="53"/>
    </row>
    <row r="472" spans="4:24" ht="12.75" x14ac:dyDescent="0.2">
      <c r="D472" s="53"/>
      <c r="Q472" s="53"/>
      <c r="R472" s="53"/>
      <c r="S472" s="67"/>
      <c r="T472" s="53"/>
      <c r="U472" s="53"/>
      <c r="V472" s="67"/>
      <c r="W472" s="53"/>
      <c r="X472" s="53"/>
    </row>
    <row r="473" spans="4:24" ht="12.75" x14ac:dyDescent="0.2">
      <c r="D473" s="53"/>
      <c r="Q473" s="53"/>
      <c r="R473" s="53"/>
      <c r="S473" s="67"/>
      <c r="T473" s="53"/>
      <c r="U473" s="53"/>
      <c r="V473" s="67"/>
      <c r="W473" s="53"/>
      <c r="X473" s="53"/>
    </row>
    <row r="474" spans="4:24" ht="12.75" x14ac:dyDescent="0.2">
      <c r="D474" s="53"/>
      <c r="Q474" s="53"/>
      <c r="R474" s="53"/>
      <c r="S474" s="67"/>
      <c r="T474" s="53"/>
      <c r="U474" s="53"/>
      <c r="V474" s="67"/>
      <c r="W474" s="53"/>
      <c r="X474" s="53"/>
    </row>
    <row r="475" spans="4:24" ht="12.75" x14ac:dyDescent="0.2">
      <c r="D475" s="53"/>
      <c r="Q475" s="53"/>
      <c r="R475" s="53"/>
      <c r="S475" s="67"/>
      <c r="T475" s="53"/>
      <c r="U475" s="53"/>
      <c r="V475" s="67"/>
      <c r="W475" s="53"/>
      <c r="X475" s="53"/>
    </row>
    <row r="476" spans="4:24" ht="12.75" x14ac:dyDescent="0.2">
      <c r="D476" s="53"/>
      <c r="Q476" s="53"/>
      <c r="R476" s="53"/>
      <c r="S476" s="67"/>
      <c r="T476" s="53"/>
      <c r="U476" s="53"/>
      <c r="V476" s="67"/>
      <c r="W476" s="53"/>
      <c r="X476" s="53"/>
    </row>
    <row r="477" spans="4:24" ht="12.75" x14ac:dyDescent="0.2">
      <c r="D477" s="53"/>
      <c r="Q477" s="53"/>
      <c r="R477" s="53"/>
      <c r="S477" s="67"/>
      <c r="T477" s="53"/>
      <c r="U477" s="53"/>
      <c r="V477" s="67"/>
      <c r="W477" s="53"/>
      <c r="X477" s="53"/>
    </row>
    <row r="478" spans="4:24" ht="12.75" x14ac:dyDescent="0.2">
      <c r="D478" s="53"/>
      <c r="Q478" s="53"/>
      <c r="R478" s="53"/>
      <c r="S478" s="67"/>
      <c r="T478" s="53"/>
      <c r="U478" s="53"/>
      <c r="V478" s="67"/>
      <c r="W478" s="53"/>
      <c r="X478" s="53"/>
    </row>
    <row r="479" spans="4:24" ht="12.75" x14ac:dyDescent="0.2">
      <c r="D479" s="53"/>
      <c r="Q479" s="53"/>
      <c r="R479" s="53"/>
      <c r="S479" s="67"/>
      <c r="T479" s="53"/>
      <c r="U479" s="53"/>
      <c r="V479" s="67"/>
      <c r="W479" s="53"/>
      <c r="X479" s="53"/>
    </row>
    <row r="480" spans="4:24" ht="12.75" x14ac:dyDescent="0.2">
      <c r="D480" s="53"/>
      <c r="Q480" s="53"/>
      <c r="R480" s="53"/>
      <c r="S480" s="67"/>
      <c r="T480" s="53"/>
      <c r="U480" s="53"/>
      <c r="V480" s="67"/>
      <c r="W480" s="53"/>
      <c r="X480" s="53"/>
    </row>
    <row r="481" spans="4:24" ht="12.75" x14ac:dyDescent="0.2">
      <c r="D481" s="53"/>
      <c r="Q481" s="53"/>
      <c r="R481" s="53"/>
      <c r="S481" s="67"/>
      <c r="T481" s="53"/>
      <c r="U481" s="53"/>
      <c r="V481" s="67"/>
      <c r="W481" s="53"/>
      <c r="X481" s="53"/>
    </row>
    <row r="482" spans="4:24" ht="12.75" x14ac:dyDescent="0.2">
      <c r="D482" s="53"/>
      <c r="Q482" s="53"/>
      <c r="R482" s="53"/>
      <c r="S482" s="67"/>
      <c r="T482" s="53"/>
      <c r="U482" s="53"/>
      <c r="V482" s="67"/>
      <c r="W482" s="53"/>
      <c r="X482" s="53"/>
    </row>
    <row r="483" spans="4:24" ht="12.75" x14ac:dyDescent="0.2">
      <c r="D483" s="53"/>
      <c r="Q483" s="53"/>
      <c r="R483" s="53"/>
      <c r="S483" s="67"/>
      <c r="T483" s="53"/>
      <c r="U483" s="53"/>
      <c r="V483" s="67"/>
      <c r="W483" s="53"/>
      <c r="X483" s="53"/>
    </row>
    <row r="484" spans="4:24" ht="12.75" x14ac:dyDescent="0.2">
      <c r="D484" s="53"/>
      <c r="Q484" s="53"/>
      <c r="R484" s="53"/>
      <c r="S484" s="67"/>
      <c r="T484" s="53"/>
      <c r="U484" s="53"/>
      <c r="V484" s="67"/>
      <c r="W484" s="53"/>
      <c r="X484" s="53"/>
    </row>
    <row r="485" spans="4:24" ht="12.75" x14ac:dyDescent="0.2">
      <c r="D485" s="53"/>
      <c r="Q485" s="53"/>
      <c r="R485" s="53"/>
      <c r="S485" s="67"/>
      <c r="T485" s="53"/>
      <c r="U485" s="53"/>
      <c r="V485" s="67"/>
      <c r="W485" s="53"/>
      <c r="X485" s="53"/>
    </row>
    <row r="486" spans="4:24" ht="12.75" x14ac:dyDescent="0.2">
      <c r="D486" s="53"/>
      <c r="Q486" s="53"/>
      <c r="R486" s="53"/>
      <c r="S486" s="67"/>
      <c r="T486" s="53"/>
      <c r="U486" s="53"/>
      <c r="V486" s="67"/>
      <c r="W486" s="53"/>
      <c r="X486" s="53"/>
    </row>
    <row r="487" spans="4:24" ht="12.75" x14ac:dyDescent="0.2">
      <c r="D487" s="53"/>
      <c r="Q487" s="53"/>
      <c r="R487" s="53"/>
      <c r="S487" s="67"/>
      <c r="T487" s="53"/>
      <c r="U487" s="53"/>
      <c r="V487" s="67"/>
      <c r="W487" s="53"/>
      <c r="X487" s="53"/>
    </row>
    <row r="488" spans="4:24" ht="12.75" x14ac:dyDescent="0.2">
      <c r="D488" s="53"/>
      <c r="Q488" s="53"/>
      <c r="R488" s="53"/>
      <c r="S488" s="67"/>
      <c r="T488" s="53"/>
      <c r="U488" s="53"/>
      <c r="V488" s="67"/>
      <c r="W488" s="53"/>
      <c r="X488" s="53"/>
    </row>
    <row r="489" spans="4:24" ht="12.75" x14ac:dyDescent="0.2">
      <c r="D489" s="53"/>
      <c r="Q489" s="53"/>
      <c r="R489" s="53"/>
      <c r="S489" s="67"/>
      <c r="T489" s="53"/>
      <c r="U489" s="53"/>
      <c r="V489" s="67"/>
      <c r="W489" s="53"/>
      <c r="X489" s="53"/>
    </row>
    <row r="490" spans="4:24" ht="12.75" x14ac:dyDescent="0.2">
      <c r="D490" s="53"/>
      <c r="Q490" s="53"/>
      <c r="R490" s="53"/>
      <c r="S490" s="67"/>
      <c r="T490" s="53"/>
      <c r="U490" s="53"/>
      <c r="V490" s="67"/>
      <c r="W490" s="53"/>
      <c r="X490" s="53"/>
    </row>
    <row r="491" spans="4:24" ht="12.75" x14ac:dyDescent="0.2">
      <c r="D491" s="53"/>
      <c r="Q491" s="53"/>
      <c r="R491" s="53"/>
      <c r="S491" s="67"/>
      <c r="T491" s="53"/>
      <c r="U491" s="53"/>
      <c r="V491" s="67"/>
      <c r="W491" s="53"/>
      <c r="X491" s="53"/>
    </row>
    <row r="492" spans="4:24" ht="12.75" x14ac:dyDescent="0.2">
      <c r="D492" s="53"/>
      <c r="Q492" s="53"/>
      <c r="R492" s="53"/>
      <c r="S492" s="67"/>
      <c r="T492" s="53"/>
      <c r="U492" s="53"/>
      <c r="V492" s="67"/>
      <c r="W492" s="53"/>
      <c r="X492" s="53"/>
    </row>
    <row r="493" spans="4:24" ht="12.75" x14ac:dyDescent="0.2">
      <c r="D493" s="53"/>
      <c r="Q493" s="53"/>
      <c r="R493" s="53"/>
      <c r="S493" s="67"/>
      <c r="T493" s="53"/>
      <c r="U493" s="53"/>
      <c r="V493" s="67"/>
      <c r="W493" s="53"/>
      <c r="X493" s="53"/>
    </row>
    <row r="494" spans="4:24" ht="12.75" x14ac:dyDescent="0.2">
      <c r="D494" s="53"/>
      <c r="Q494" s="53"/>
      <c r="R494" s="53"/>
      <c r="S494" s="67"/>
      <c r="T494" s="53"/>
      <c r="U494" s="53"/>
      <c r="V494" s="67"/>
      <c r="W494" s="53"/>
      <c r="X494" s="53"/>
    </row>
    <row r="495" spans="4:24" ht="12.75" x14ac:dyDescent="0.2">
      <c r="D495" s="53"/>
      <c r="Q495" s="53"/>
      <c r="R495" s="53"/>
      <c r="S495" s="67"/>
      <c r="T495" s="53"/>
      <c r="U495" s="53"/>
      <c r="V495" s="67"/>
      <c r="W495" s="53"/>
      <c r="X495" s="53"/>
    </row>
    <row r="496" spans="4:24" ht="12.75" x14ac:dyDescent="0.2">
      <c r="D496" s="53"/>
      <c r="Q496" s="53"/>
      <c r="R496" s="53"/>
      <c r="S496" s="67"/>
      <c r="T496" s="53"/>
      <c r="U496" s="53"/>
      <c r="V496" s="67"/>
      <c r="W496" s="53"/>
      <c r="X496" s="53"/>
    </row>
    <row r="497" spans="4:24" ht="12.75" x14ac:dyDescent="0.2">
      <c r="D497" s="53"/>
      <c r="Q497" s="53"/>
      <c r="R497" s="53"/>
      <c r="S497" s="67"/>
      <c r="T497" s="53"/>
      <c r="U497" s="53"/>
      <c r="V497" s="67"/>
      <c r="W497" s="53"/>
      <c r="X497" s="53"/>
    </row>
    <row r="498" spans="4:24" ht="12.75" x14ac:dyDescent="0.2">
      <c r="D498" s="53"/>
      <c r="Q498" s="53"/>
      <c r="R498" s="53"/>
      <c r="S498" s="67"/>
      <c r="T498" s="53"/>
      <c r="U498" s="53"/>
      <c r="V498" s="67"/>
      <c r="W498" s="53"/>
      <c r="X498" s="53"/>
    </row>
    <row r="499" spans="4:24" ht="12.75" x14ac:dyDescent="0.2">
      <c r="D499" s="53"/>
      <c r="Q499" s="53"/>
      <c r="R499" s="53"/>
      <c r="S499" s="67"/>
      <c r="T499" s="53"/>
      <c r="U499" s="53"/>
      <c r="V499" s="67"/>
      <c r="W499" s="53"/>
      <c r="X499" s="53"/>
    </row>
    <row r="500" spans="4:24" ht="12.75" x14ac:dyDescent="0.2">
      <c r="D500" s="53"/>
      <c r="Q500" s="53"/>
      <c r="R500" s="53"/>
      <c r="S500" s="67"/>
      <c r="T500" s="53"/>
      <c r="U500" s="53"/>
      <c r="V500" s="67"/>
      <c r="W500" s="53"/>
      <c r="X500" s="53"/>
    </row>
    <row r="501" spans="4:24" ht="12.75" x14ac:dyDescent="0.2">
      <c r="D501" s="53"/>
      <c r="Q501" s="53"/>
      <c r="R501" s="53"/>
      <c r="S501" s="67"/>
      <c r="T501" s="53"/>
      <c r="U501" s="53"/>
      <c r="V501" s="67"/>
      <c r="W501" s="53"/>
      <c r="X501" s="53"/>
    </row>
    <row r="502" spans="4:24" ht="12.75" x14ac:dyDescent="0.2">
      <c r="D502" s="53"/>
      <c r="Q502" s="53"/>
      <c r="R502" s="53"/>
      <c r="S502" s="67"/>
      <c r="T502" s="53"/>
      <c r="U502" s="53"/>
      <c r="V502" s="67"/>
      <c r="W502" s="53"/>
      <c r="X502" s="53"/>
    </row>
    <row r="503" spans="4:24" ht="12.75" x14ac:dyDescent="0.2">
      <c r="D503" s="53"/>
      <c r="Q503" s="53"/>
      <c r="R503" s="53"/>
      <c r="S503" s="67"/>
      <c r="T503" s="53"/>
      <c r="U503" s="53"/>
      <c r="V503" s="67"/>
      <c r="W503" s="53"/>
      <c r="X503" s="53"/>
    </row>
    <row r="504" spans="4:24" ht="12.75" x14ac:dyDescent="0.2">
      <c r="D504" s="53"/>
      <c r="Q504" s="53"/>
      <c r="R504" s="53"/>
      <c r="S504" s="67"/>
      <c r="T504" s="53"/>
      <c r="U504" s="53"/>
      <c r="V504" s="67"/>
      <c r="W504" s="53"/>
      <c r="X504" s="53"/>
    </row>
    <row r="505" spans="4:24" ht="12.75" x14ac:dyDescent="0.2">
      <c r="D505" s="53"/>
      <c r="Q505" s="53"/>
      <c r="R505" s="53"/>
      <c r="S505" s="67"/>
      <c r="T505" s="53"/>
      <c r="U505" s="53"/>
      <c r="V505" s="67"/>
      <c r="W505" s="53"/>
      <c r="X505" s="53"/>
    </row>
    <row r="506" spans="4:24" ht="12.75" x14ac:dyDescent="0.2">
      <c r="D506" s="53"/>
      <c r="Q506" s="53"/>
      <c r="R506" s="53"/>
      <c r="S506" s="67"/>
      <c r="T506" s="53"/>
      <c r="U506" s="53"/>
      <c r="V506" s="67"/>
      <c r="W506" s="53"/>
      <c r="X506" s="53"/>
    </row>
    <row r="507" spans="4:24" ht="12.75" x14ac:dyDescent="0.2">
      <c r="D507" s="53"/>
      <c r="Q507" s="53"/>
      <c r="R507" s="53"/>
      <c r="S507" s="67"/>
      <c r="T507" s="53"/>
      <c r="U507" s="53"/>
      <c r="V507" s="67"/>
      <c r="W507" s="53"/>
      <c r="X507" s="53"/>
    </row>
    <row r="508" spans="4:24" ht="12.75" x14ac:dyDescent="0.2">
      <c r="D508" s="53"/>
      <c r="Q508" s="53"/>
      <c r="R508" s="53"/>
      <c r="S508" s="67"/>
      <c r="T508" s="53"/>
      <c r="U508" s="53"/>
      <c r="V508" s="67"/>
      <c r="W508" s="53"/>
      <c r="X508" s="53"/>
    </row>
    <row r="509" spans="4:24" ht="12.75" x14ac:dyDescent="0.2">
      <c r="D509" s="53"/>
      <c r="Q509" s="53"/>
      <c r="R509" s="53"/>
      <c r="S509" s="67"/>
      <c r="T509" s="53"/>
      <c r="U509" s="53"/>
      <c r="V509" s="67"/>
      <c r="W509" s="53"/>
      <c r="X509" s="53"/>
    </row>
    <row r="510" spans="4:24" ht="12.75" x14ac:dyDescent="0.2">
      <c r="D510" s="53"/>
      <c r="Q510" s="53"/>
      <c r="R510" s="53"/>
      <c r="S510" s="67"/>
      <c r="T510" s="53"/>
      <c r="U510" s="53"/>
      <c r="V510" s="67"/>
      <c r="W510" s="53"/>
      <c r="X510" s="53"/>
    </row>
    <row r="511" spans="4:24" ht="12.75" x14ac:dyDescent="0.2">
      <c r="D511" s="53"/>
      <c r="Q511" s="53"/>
      <c r="R511" s="53"/>
      <c r="S511" s="67"/>
      <c r="T511" s="53"/>
      <c r="U511" s="53"/>
      <c r="V511" s="67"/>
      <c r="W511" s="53"/>
      <c r="X511" s="53"/>
    </row>
    <row r="512" spans="4:24" ht="12.75" x14ac:dyDescent="0.2">
      <c r="D512" s="53"/>
      <c r="Q512" s="53"/>
      <c r="R512" s="53"/>
      <c r="S512" s="67"/>
      <c r="T512" s="53"/>
      <c r="U512" s="53"/>
      <c r="V512" s="67"/>
      <c r="W512" s="53"/>
      <c r="X512" s="53"/>
    </row>
    <row r="513" spans="4:24" ht="12.75" x14ac:dyDescent="0.2">
      <c r="D513" s="53"/>
      <c r="Q513" s="53"/>
      <c r="R513" s="53"/>
      <c r="S513" s="67"/>
      <c r="T513" s="53"/>
      <c r="U513" s="53"/>
      <c r="V513" s="67"/>
      <c r="W513" s="53"/>
      <c r="X513" s="53"/>
    </row>
    <row r="514" spans="4:24" ht="12.75" x14ac:dyDescent="0.2">
      <c r="D514" s="53"/>
      <c r="Q514" s="53"/>
      <c r="R514" s="53"/>
      <c r="S514" s="67"/>
      <c r="T514" s="53"/>
      <c r="U514" s="53"/>
      <c r="V514" s="67"/>
      <c r="W514" s="53"/>
      <c r="X514" s="53"/>
    </row>
    <row r="515" spans="4:24" ht="12.75" x14ac:dyDescent="0.2">
      <c r="D515" s="53"/>
      <c r="Q515" s="53"/>
      <c r="R515" s="53"/>
      <c r="S515" s="67"/>
      <c r="T515" s="53"/>
      <c r="U515" s="53"/>
      <c r="V515" s="67"/>
      <c r="W515" s="53"/>
      <c r="X515" s="53"/>
    </row>
    <row r="516" spans="4:24" ht="12.75" x14ac:dyDescent="0.2">
      <c r="D516" s="53"/>
      <c r="Q516" s="53"/>
      <c r="R516" s="53"/>
      <c r="S516" s="67"/>
      <c r="T516" s="53"/>
      <c r="U516" s="53"/>
      <c r="V516" s="67"/>
      <c r="W516" s="53"/>
      <c r="X516" s="53"/>
    </row>
    <row r="517" spans="4:24" ht="12.75" x14ac:dyDescent="0.2">
      <c r="D517" s="53"/>
      <c r="Q517" s="53"/>
      <c r="R517" s="53"/>
      <c r="S517" s="67"/>
      <c r="T517" s="53"/>
      <c r="U517" s="53"/>
      <c r="V517" s="67"/>
      <c r="W517" s="53"/>
      <c r="X517" s="53"/>
    </row>
    <row r="518" spans="4:24" ht="12.75" x14ac:dyDescent="0.2">
      <c r="D518" s="53"/>
      <c r="Q518" s="53"/>
      <c r="R518" s="53"/>
      <c r="S518" s="67"/>
      <c r="T518" s="53"/>
      <c r="U518" s="53"/>
      <c r="V518" s="67"/>
      <c r="W518" s="53"/>
      <c r="X518" s="53"/>
    </row>
    <row r="519" spans="4:24" ht="12.75" x14ac:dyDescent="0.2">
      <c r="D519" s="53"/>
      <c r="Q519" s="53"/>
      <c r="R519" s="53"/>
      <c r="S519" s="67"/>
      <c r="T519" s="53"/>
      <c r="U519" s="53"/>
      <c r="V519" s="67"/>
      <c r="W519" s="53"/>
      <c r="X519" s="53"/>
    </row>
    <row r="520" spans="4:24" ht="12.75" x14ac:dyDescent="0.2">
      <c r="D520" s="53"/>
      <c r="Q520" s="53"/>
      <c r="R520" s="53"/>
      <c r="S520" s="67"/>
      <c r="T520" s="53"/>
      <c r="U520" s="53"/>
      <c r="V520" s="67"/>
      <c r="W520" s="53"/>
      <c r="X520" s="53"/>
    </row>
    <row r="521" spans="4:24" ht="12.75" x14ac:dyDescent="0.2">
      <c r="D521" s="53"/>
      <c r="Q521" s="53"/>
      <c r="R521" s="53"/>
      <c r="S521" s="67"/>
      <c r="T521" s="53"/>
      <c r="U521" s="53"/>
      <c r="V521" s="67"/>
      <c r="W521" s="53"/>
      <c r="X521" s="53"/>
    </row>
    <row r="522" spans="4:24" ht="12.75" x14ac:dyDescent="0.2">
      <c r="D522" s="53"/>
      <c r="Q522" s="53"/>
      <c r="R522" s="53"/>
      <c r="S522" s="67"/>
      <c r="T522" s="53"/>
      <c r="U522" s="53"/>
      <c r="V522" s="67"/>
      <c r="W522" s="53"/>
      <c r="X522" s="53"/>
    </row>
    <row r="523" spans="4:24" ht="12.75" x14ac:dyDescent="0.2">
      <c r="D523" s="53"/>
      <c r="Q523" s="53"/>
      <c r="R523" s="53"/>
      <c r="S523" s="67"/>
      <c r="T523" s="53"/>
      <c r="U523" s="53"/>
      <c r="V523" s="67"/>
      <c r="W523" s="53"/>
      <c r="X523" s="53"/>
    </row>
    <row r="524" spans="4:24" ht="12.75" x14ac:dyDescent="0.2">
      <c r="D524" s="53"/>
      <c r="Q524" s="53"/>
      <c r="R524" s="53"/>
      <c r="S524" s="67"/>
      <c r="T524" s="53"/>
      <c r="U524" s="53"/>
      <c r="V524" s="67"/>
      <c r="W524" s="53"/>
      <c r="X524" s="53"/>
    </row>
    <row r="525" spans="4:24" ht="12.75" x14ac:dyDescent="0.2">
      <c r="D525" s="53"/>
      <c r="Q525" s="53"/>
      <c r="R525" s="53"/>
      <c r="S525" s="67"/>
      <c r="T525" s="53"/>
      <c r="U525" s="53"/>
      <c r="V525" s="67"/>
      <c r="W525" s="53"/>
      <c r="X525" s="53"/>
    </row>
    <row r="526" spans="4:24" ht="12.75" x14ac:dyDescent="0.2">
      <c r="D526" s="53"/>
      <c r="Q526" s="53"/>
      <c r="R526" s="53"/>
      <c r="S526" s="67"/>
      <c r="T526" s="53"/>
      <c r="U526" s="53"/>
      <c r="V526" s="67"/>
      <c r="W526" s="53"/>
      <c r="X526" s="53"/>
    </row>
    <row r="527" spans="4:24" ht="12.75" x14ac:dyDescent="0.2">
      <c r="D527" s="53"/>
      <c r="Q527" s="53"/>
      <c r="R527" s="53"/>
      <c r="S527" s="67"/>
      <c r="T527" s="53"/>
      <c r="U527" s="53"/>
      <c r="V527" s="67"/>
      <c r="W527" s="53"/>
      <c r="X527" s="53"/>
    </row>
    <row r="528" spans="4:24" ht="12.75" x14ac:dyDescent="0.2">
      <c r="D528" s="53"/>
      <c r="Q528" s="53"/>
      <c r="R528" s="53"/>
      <c r="S528" s="67"/>
      <c r="T528" s="53"/>
      <c r="U528" s="53"/>
      <c r="V528" s="67"/>
      <c r="W528" s="53"/>
      <c r="X528" s="53"/>
    </row>
    <row r="529" spans="4:24" ht="12.75" x14ac:dyDescent="0.2">
      <c r="D529" s="53"/>
      <c r="Q529" s="53"/>
      <c r="R529" s="53"/>
      <c r="S529" s="67"/>
      <c r="T529" s="53"/>
      <c r="U529" s="53"/>
      <c r="V529" s="67"/>
      <c r="W529" s="53"/>
      <c r="X529" s="53"/>
    </row>
    <row r="530" spans="4:24" ht="12.75" x14ac:dyDescent="0.2">
      <c r="D530" s="53"/>
      <c r="Q530" s="53"/>
      <c r="R530" s="53"/>
      <c r="S530" s="67"/>
      <c r="T530" s="53"/>
      <c r="U530" s="53"/>
      <c r="V530" s="67"/>
      <c r="W530" s="53"/>
      <c r="X530" s="53"/>
    </row>
    <row r="531" spans="4:24" ht="12.75" x14ac:dyDescent="0.2">
      <c r="D531" s="53"/>
      <c r="Q531" s="53"/>
      <c r="R531" s="53"/>
      <c r="S531" s="67"/>
      <c r="T531" s="53"/>
      <c r="U531" s="53"/>
      <c r="V531" s="67"/>
      <c r="W531" s="53"/>
      <c r="X531" s="53"/>
    </row>
    <row r="532" spans="4:24" ht="12.75" x14ac:dyDescent="0.2">
      <c r="D532" s="53"/>
      <c r="Q532" s="53"/>
      <c r="R532" s="53"/>
      <c r="S532" s="67"/>
      <c r="T532" s="53"/>
      <c r="U532" s="53"/>
      <c r="V532" s="67"/>
      <c r="W532" s="53"/>
      <c r="X532" s="53"/>
    </row>
    <row r="533" spans="4:24" ht="12.75" x14ac:dyDescent="0.2">
      <c r="D533" s="53"/>
      <c r="Q533" s="53"/>
      <c r="R533" s="53"/>
      <c r="S533" s="67"/>
      <c r="T533" s="53"/>
      <c r="U533" s="53"/>
      <c r="V533" s="67"/>
      <c r="W533" s="53"/>
      <c r="X533" s="53"/>
    </row>
    <row r="534" spans="4:24" ht="12.75" x14ac:dyDescent="0.2">
      <c r="D534" s="53"/>
      <c r="Q534" s="53"/>
      <c r="R534" s="53"/>
      <c r="S534" s="67"/>
      <c r="T534" s="53"/>
      <c r="U534" s="53"/>
      <c r="V534" s="67"/>
      <c r="W534" s="53"/>
      <c r="X534" s="53"/>
    </row>
    <row r="535" spans="4:24" ht="12.75" x14ac:dyDescent="0.2">
      <c r="D535" s="53"/>
      <c r="Q535" s="53"/>
      <c r="R535" s="53"/>
      <c r="S535" s="67"/>
      <c r="T535" s="53"/>
      <c r="U535" s="53"/>
      <c r="V535" s="67"/>
      <c r="W535" s="53"/>
      <c r="X535" s="53"/>
    </row>
    <row r="536" spans="4:24" ht="12.75" x14ac:dyDescent="0.2">
      <c r="D536" s="53"/>
      <c r="Q536" s="53"/>
      <c r="R536" s="53"/>
      <c r="S536" s="67"/>
      <c r="T536" s="53"/>
      <c r="U536" s="53"/>
      <c r="V536" s="67"/>
      <c r="W536" s="53"/>
      <c r="X536" s="53"/>
    </row>
    <row r="537" spans="4:24" ht="12.75" x14ac:dyDescent="0.2">
      <c r="D537" s="53"/>
      <c r="Q537" s="53"/>
      <c r="R537" s="53"/>
      <c r="S537" s="67"/>
      <c r="T537" s="53"/>
      <c r="U537" s="53"/>
      <c r="V537" s="67"/>
      <c r="W537" s="53"/>
      <c r="X537" s="53"/>
    </row>
    <row r="538" spans="4:24" ht="12.75" x14ac:dyDescent="0.2">
      <c r="D538" s="53"/>
      <c r="Q538" s="53"/>
      <c r="R538" s="53"/>
      <c r="S538" s="67"/>
      <c r="T538" s="53"/>
      <c r="U538" s="53"/>
      <c r="V538" s="67"/>
      <c r="W538" s="53"/>
      <c r="X538" s="53"/>
    </row>
    <row r="539" spans="4:24" ht="12.75" x14ac:dyDescent="0.2">
      <c r="D539" s="53"/>
      <c r="Q539" s="53"/>
      <c r="R539" s="53"/>
      <c r="S539" s="67"/>
      <c r="T539" s="53"/>
      <c r="U539" s="53"/>
      <c r="V539" s="67"/>
      <c r="W539" s="53"/>
      <c r="X539" s="53"/>
    </row>
    <row r="540" spans="4:24" ht="12.75" x14ac:dyDescent="0.2">
      <c r="D540" s="53"/>
      <c r="Q540" s="53"/>
      <c r="R540" s="53"/>
      <c r="S540" s="67"/>
      <c r="T540" s="53"/>
      <c r="U540" s="53"/>
      <c r="V540" s="67"/>
      <c r="W540" s="53"/>
      <c r="X540" s="53"/>
    </row>
    <row r="541" spans="4:24" ht="12.75" x14ac:dyDescent="0.2">
      <c r="D541" s="53"/>
      <c r="Q541" s="53"/>
      <c r="R541" s="53"/>
      <c r="S541" s="67"/>
      <c r="T541" s="53"/>
      <c r="U541" s="53"/>
      <c r="V541" s="67"/>
      <c r="W541" s="53"/>
      <c r="X541" s="53"/>
    </row>
    <row r="542" spans="4:24" ht="12.75" x14ac:dyDescent="0.2">
      <c r="D542" s="53"/>
      <c r="Q542" s="53"/>
      <c r="R542" s="53"/>
      <c r="S542" s="67"/>
      <c r="T542" s="53"/>
      <c r="U542" s="53"/>
      <c r="V542" s="67"/>
      <c r="W542" s="53"/>
      <c r="X542" s="53"/>
    </row>
    <row r="543" spans="4:24" ht="12.75" x14ac:dyDescent="0.2">
      <c r="D543" s="53"/>
      <c r="Q543" s="53"/>
      <c r="R543" s="53"/>
      <c r="S543" s="67"/>
      <c r="T543" s="53"/>
      <c r="U543" s="53"/>
      <c r="V543" s="67"/>
      <c r="W543" s="53"/>
      <c r="X543" s="53"/>
    </row>
    <row r="544" spans="4:24" ht="12.75" x14ac:dyDescent="0.2">
      <c r="D544" s="53"/>
      <c r="Q544" s="53"/>
      <c r="R544" s="53"/>
      <c r="S544" s="67"/>
      <c r="T544" s="53"/>
      <c r="U544" s="53"/>
      <c r="V544" s="67"/>
      <c r="W544" s="53"/>
      <c r="X544" s="53"/>
    </row>
    <row r="545" spans="4:24" ht="12.75" x14ac:dyDescent="0.2">
      <c r="D545" s="53"/>
      <c r="Q545" s="53"/>
      <c r="R545" s="53"/>
      <c r="S545" s="67"/>
      <c r="T545" s="53"/>
      <c r="U545" s="53"/>
      <c r="V545" s="67"/>
      <c r="W545" s="53"/>
      <c r="X545" s="53"/>
    </row>
    <row r="546" spans="4:24" ht="12.75" x14ac:dyDescent="0.2">
      <c r="D546" s="53"/>
      <c r="Q546" s="53"/>
      <c r="R546" s="53"/>
      <c r="S546" s="67"/>
      <c r="T546" s="53"/>
      <c r="U546" s="53"/>
      <c r="V546" s="67"/>
      <c r="W546" s="53"/>
      <c r="X546" s="53"/>
    </row>
    <row r="547" spans="4:24" ht="12.75" x14ac:dyDescent="0.2">
      <c r="D547" s="53"/>
      <c r="Q547" s="53"/>
      <c r="R547" s="53"/>
      <c r="S547" s="67"/>
      <c r="T547" s="53"/>
      <c r="U547" s="53"/>
      <c r="V547" s="67"/>
      <c r="W547" s="53"/>
      <c r="X547" s="53"/>
    </row>
    <row r="548" spans="4:24" ht="12.75" x14ac:dyDescent="0.2">
      <c r="D548" s="53"/>
      <c r="Q548" s="53"/>
      <c r="R548" s="53"/>
      <c r="S548" s="67"/>
      <c r="T548" s="53"/>
      <c r="U548" s="53"/>
      <c r="V548" s="67"/>
      <c r="W548" s="53"/>
      <c r="X548" s="53"/>
    </row>
    <row r="549" spans="4:24" ht="12.75" x14ac:dyDescent="0.2">
      <c r="D549" s="53"/>
      <c r="Q549" s="53"/>
      <c r="R549" s="53"/>
      <c r="S549" s="67"/>
      <c r="T549" s="53"/>
      <c r="U549" s="53"/>
      <c r="V549" s="67"/>
      <c r="W549" s="53"/>
      <c r="X549" s="53"/>
    </row>
    <row r="550" spans="4:24" ht="12.75" x14ac:dyDescent="0.2">
      <c r="D550" s="53"/>
      <c r="Q550" s="53"/>
      <c r="R550" s="53"/>
      <c r="S550" s="67"/>
      <c r="T550" s="53"/>
      <c r="U550" s="53"/>
      <c r="V550" s="67"/>
      <c r="W550" s="53"/>
      <c r="X550" s="53"/>
    </row>
    <row r="551" spans="4:24" ht="12.75" x14ac:dyDescent="0.2">
      <c r="D551" s="53"/>
      <c r="Q551" s="53"/>
      <c r="R551" s="53"/>
      <c r="S551" s="67"/>
      <c r="T551" s="53"/>
      <c r="U551" s="53"/>
      <c r="V551" s="67"/>
      <c r="W551" s="53"/>
      <c r="X551" s="53"/>
    </row>
    <row r="552" spans="4:24" ht="12.75" x14ac:dyDescent="0.2">
      <c r="D552" s="53"/>
      <c r="Q552" s="53"/>
      <c r="R552" s="53"/>
      <c r="S552" s="67"/>
      <c r="T552" s="53"/>
      <c r="U552" s="53"/>
      <c r="V552" s="67"/>
      <c r="W552" s="53"/>
      <c r="X552" s="53"/>
    </row>
    <row r="553" spans="4:24" ht="12.75" x14ac:dyDescent="0.2">
      <c r="D553" s="53"/>
      <c r="Q553" s="53"/>
      <c r="R553" s="53"/>
      <c r="S553" s="67"/>
      <c r="T553" s="53"/>
      <c r="U553" s="53"/>
      <c r="V553" s="67"/>
      <c r="W553" s="53"/>
      <c r="X553" s="53"/>
    </row>
    <row r="554" spans="4:24" ht="12.75" x14ac:dyDescent="0.2">
      <c r="D554" s="53"/>
      <c r="Q554" s="53"/>
      <c r="R554" s="53"/>
      <c r="S554" s="67"/>
      <c r="T554" s="53"/>
      <c r="U554" s="53"/>
      <c r="V554" s="67"/>
      <c r="W554" s="53"/>
      <c r="X554" s="53"/>
    </row>
    <row r="555" spans="4:24" ht="12.75" x14ac:dyDescent="0.2">
      <c r="D555" s="53"/>
      <c r="Q555" s="53"/>
      <c r="R555" s="53"/>
      <c r="S555" s="67"/>
      <c r="T555" s="53"/>
      <c r="U555" s="53"/>
      <c r="V555" s="67"/>
      <c r="W555" s="53"/>
      <c r="X555" s="53"/>
    </row>
    <row r="556" spans="4:24" ht="12.75" x14ac:dyDescent="0.2">
      <c r="D556" s="53"/>
      <c r="Q556" s="53"/>
      <c r="R556" s="53"/>
      <c r="S556" s="67"/>
      <c r="T556" s="53"/>
      <c r="U556" s="53"/>
      <c r="V556" s="67"/>
      <c r="W556" s="53"/>
      <c r="X556" s="53"/>
    </row>
    <row r="557" spans="4:24" ht="12.75" x14ac:dyDescent="0.2">
      <c r="D557" s="53"/>
      <c r="Q557" s="53"/>
      <c r="R557" s="53"/>
      <c r="S557" s="67"/>
      <c r="T557" s="53"/>
      <c r="U557" s="53"/>
      <c r="V557" s="67"/>
      <c r="W557" s="53"/>
      <c r="X557" s="53"/>
    </row>
    <row r="558" spans="4:24" ht="12.75" x14ac:dyDescent="0.2">
      <c r="D558" s="53"/>
      <c r="Q558" s="53"/>
      <c r="R558" s="53"/>
      <c r="S558" s="67"/>
      <c r="T558" s="53"/>
      <c r="U558" s="53"/>
      <c r="V558" s="67"/>
      <c r="W558" s="53"/>
      <c r="X558" s="53"/>
    </row>
    <row r="559" spans="4:24" ht="12.75" x14ac:dyDescent="0.2">
      <c r="D559" s="53"/>
      <c r="Q559" s="53"/>
      <c r="R559" s="53"/>
      <c r="S559" s="67"/>
      <c r="T559" s="53"/>
      <c r="U559" s="53"/>
      <c r="V559" s="67"/>
      <c r="W559" s="53"/>
      <c r="X559" s="53"/>
    </row>
    <row r="560" spans="4:24" ht="12.75" x14ac:dyDescent="0.2">
      <c r="D560" s="53"/>
      <c r="Q560" s="53"/>
      <c r="R560" s="53"/>
      <c r="S560" s="67"/>
      <c r="T560" s="53"/>
      <c r="U560" s="53"/>
      <c r="V560" s="67"/>
      <c r="W560" s="53"/>
      <c r="X560" s="53"/>
    </row>
    <row r="561" spans="4:24" ht="12.75" x14ac:dyDescent="0.2">
      <c r="D561" s="53"/>
      <c r="Q561" s="53"/>
      <c r="R561" s="53"/>
      <c r="S561" s="67"/>
      <c r="T561" s="53"/>
      <c r="U561" s="53"/>
      <c r="V561" s="67"/>
      <c r="W561" s="53"/>
      <c r="X561" s="53"/>
    </row>
    <row r="562" spans="4:24" ht="12.75" x14ac:dyDescent="0.2">
      <c r="D562" s="53"/>
      <c r="Q562" s="53"/>
      <c r="R562" s="53"/>
      <c r="S562" s="67"/>
      <c r="T562" s="53"/>
      <c r="U562" s="53"/>
      <c r="V562" s="67"/>
      <c r="W562" s="53"/>
      <c r="X562" s="53"/>
    </row>
    <row r="563" spans="4:24" ht="12.75" x14ac:dyDescent="0.2">
      <c r="D563" s="53"/>
      <c r="Q563" s="53"/>
      <c r="R563" s="53"/>
      <c r="S563" s="67"/>
      <c r="T563" s="53"/>
      <c r="U563" s="53"/>
      <c r="V563" s="67"/>
      <c r="W563" s="53"/>
      <c r="X563" s="53"/>
    </row>
    <row r="564" spans="4:24" ht="12.75" x14ac:dyDescent="0.2">
      <c r="D564" s="53"/>
      <c r="Q564" s="53"/>
      <c r="R564" s="53"/>
      <c r="S564" s="67"/>
      <c r="T564" s="53"/>
      <c r="U564" s="53"/>
      <c r="V564" s="67"/>
      <c r="W564" s="53"/>
      <c r="X564" s="53"/>
    </row>
    <row r="565" spans="4:24" ht="12.75" x14ac:dyDescent="0.2">
      <c r="D565" s="53"/>
      <c r="Q565" s="53"/>
      <c r="R565" s="53"/>
      <c r="S565" s="67"/>
      <c r="T565" s="53"/>
      <c r="U565" s="53"/>
      <c r="V565" s="67"/>
      <c r="W565" s="53"/>
      <c r="X565" s="53"/>
    </row>
    <row r="566" spans="4:24" ht="12.75" x14ac:dyDescent="0.2">
      <c r="D566" s="53"/>
      <c r="Q566" s="53"/>
      <c r="R566" s="53"/>
      <c r="S566" s="67"/>
      <c r="T566" s="53"/>
      <c r="U566" s="53"/>
      <c r="V566" s="67"/>
      <c r="W566" s="53"/>
      <c r="X566" s="53"/>
    </row>
    <row r="567" spans="4:24" ht="12.75" x14ac:dyDescent="0.2">
      <c r="D567" s="53"/>
      <c r="Q567" s="53"/>
      <c r="R567" s="53"/>
      <c r="S567" s="67"/>
      <c r="T567" s="53"/>
      <c r="U567" s="53"/>
      <c r="V567" s="67"/>
      <c r="W567" s="53"/>
      <c r="X567" s="53"/>
    </row>
    <row r="568" spans="4:24" ht="12.75" x14ac:dyDescent="0.2">
      <c r="D568" s="53"/>
      <c r="Q568" s="53"/>
      <c r="R568" s="53"/>
      <c r="S568" s="67"/>
      <c r="T568" s="53"/>
      <c r="U568" s="53"/>
      <c r="V568" s="67"/>
      <c r="W568" s="53"/>
      <c r="X568" s="53"/>
    </row>
    <row r="569" spans="4:24" ht="12.75" x14ac:dyDescent="0.2">
      <c r="D569" s="53"/>
      <c r="Q569" s="53"/>
      <c r="R569" s="53"/>
      <c r="S569" s="67"/>
      <c r="T569" s="53"/>
      <c r="U569" s="53"/>
      <c r="V569" s="67"/>
      <c r="W569" s="53"/>
      <c r="X569" s="53"/>
    </row>
    <row r="570" spans="4:24" ht="12.75" x14ac:dyDescent="0.2">
      <c r="D570" s="53"/>
      <c r="Q570" s="53"/>
      <c r="R570" s="53"/>
      <c r="S570" s="67"/>
      <c r="T570" s="53"/>
      <c r="U570" s="53"/>
      <c r="V570" s="67"/>
      <c r="W570" s="53"/>
      <c r="X570" s="53"/>
    </row>
    <row r="571" spans="4:24" ht="12.75" x14ac:dyDescent="0.2">
      <c r="D571" s="53"/>
      <c r="Q571" s="53"/>
      <c r="R571" s="53"/>
      <c r="S571" s="67"/>
      <c r="T571" s="53"/>
      <c r="U571" s="53"/>
      <c r="V571" s="67"/>
      <c r="W571" s="53"/>
      <c r="X571" s="53"/>
    </row>
    <row r="572" spans="4:24" ht="12.75" x14ac:dyDescent="0.2">
      <c r="D572" s="53"/>
      <c r="Q572" s="53"/>
      <c r="R572" s="53"/>
      <c r="S572" s="67"/>
      <c r="T572" s="53"/>
      <c r="U572" s="53"/>
      <c r="V572" s="67"/>
      <c r="W572" s="53"/>
      <c r="X572" s="53"/>
    </row>
    <row r="573" spans="4:24" ht="12.75" x14ac:dyDescent="0.2">
      <c r="D573" s="53"/>
      <c r="Q573" s="53"/>
      <c r="R573" s="53"/>
      <c r="S573" s="67"/>
      <c r="T573" s="53"/>
      <c r="U573" s="53"/>
      <c r="V573" s="67"/>
      <c r="W573" s="53"/>
      <c r="X573" s="53"/>
    </row>
    <row r="574" spans="4:24" ht="12.75" x14ac:dyDescent="0.2">
      <c r="D574" s="53"/>
      <c r="Q574" s="53"/>
      <c r="R574" s="53"/>
      <c r="S574" s="67"/>
      <c r="T574" s="53"/>
      <c r="U574" s="53"/>
      <c r="V574" s="67"/>
      <c r="W574" s="53"/>
      <c r="X574" s="53"/>
    </row>
    <row r="575" spans="4:24" ht="12.75" x14ac:dyDescent="0.2">
      <c r="D575" s="53"/>
      <c r="Q575" s="53"/>
      <c r="R575" s="53"/>
      <c r="S575" s="67"/>
      <c r="T575" s="53"/>
      <c r="U575" s="53"/>
      <c r="V575" s="67"/>
      <c r="W575" s="53"/>
      <c r="X575" s="53"/>
    </row>
    <row r="576" spans="4:24" ht="12.75" x14ac:dyDescent="0.2">
      <c r="D576" s="53"/>
      <c r="Q576" s="53"/>
      <c r="R576" s="53"/>
      <c r="S576" s="67"/>
      <c r="T576" s="53"/>
      <c r="U576" s="53"/>
      <c r="V576" s="67"/>
      <c r="W576" s="53"/>
      <c r="X576" s="53"/>
    </row>
    <row r="577" spans="4:24" ht="12.75" x14ac:dyDescent="0.2">
      <c r="D577" s="53"/>
      <c r="Q577" s="53"/>
      <c r="R577" s="53"/>
      <c r="S577" s="67"/>
      <c r="T577" s="53"/>
      <c r="U577" s="53"/>
      <c r="V577" s="67"/>
      <c r="W577" s="53"/>
      <c r="X577" s="53"/>
    </row>
    <row r="578" spans="4:24" ht="12.75" x14ac:dyDescent="0.2">
      <c r="D578" s="53"/>
      <c r="Q578" s="53"/>
      <c r="R578" s="53"/>
      <c r="S578" s="67"/>
      <c r="T578" s="53"/>
      <c r="U578" s="53"/>
      <c r="V578" s="67"/>
      <c r="W578" s="53"/>
      <c r="X578" s="53"/>
    </row>
    <row r="579" spans="4:24" ht="12.75" x14ac:dyDescent="0.2">
      <c r="D579" s="53"/>
      <c r="Q579" s="53"/>
      <c r="R579" s="53"/>
      <c r="S579" s="67"/>
      <c r="T579" s="53"/>
      <c r="U579" s="53"/>
      <c r="V579" s="67"/>
      <c r="W579" s="53"/>
      <c r="X579" s="53"/>
    </row>
    <row r="580" spans="4:24" ht="12.75" x14ac:dyDescent="0.2">
      <c r="D580" s="53"/>
      <c r="Q580" s="53"/>
      <c r="R580" s="53"/>
      <c r="S580" s="67"/>
      <c r="T580" s="53"/>
      <c r="U580" s="53"/>
      <c r="V580" s="67"/>
      <c r="W580" s="53"/>
      <c r="X580" s="53"/>
    </row>
    <row r="581" spans="4:24" ht="12.75" x14ac:dyDescent="0.2">
      <c r="D581" s="53"/>
      <c r="Q581" s="53"/>
      <c r="R581" s="53"/>
      <c r="S581" s="67"/>
      <c r="T581" s="53"/>
      <c r="U581" s="53"/>
      <c r="V581" s="67"/>
      <c r="W581" s="53"/>
      <c r="X581" s="53"/>
    </row>
    <row r="582" spans="4:24" ht="12.75" x14ac:dyDescent="0.2">
      <c r="D582" s="53"/>
      <c r="Q582" s="53"/>
      <c r="R582" s="53"/>
      <c r="S582" s="67"/>
      <c r="T582" s="53"/>
      <c r="U582" s="53"/>
      <c r="V582" s="67"/>
      <c r="W582" s="53"/>
      <c r="X582" s="53"/>
    </row>
    <row r="583" spans="4:24" ht="12.75" x14ac:dyDescent="0.2">
      <c r="D583" s="53"/>
      <c r="Q583" s="53"/>
      <c r="R583" s="53"/>
      <c r="S583" s="67"/>
      <c r="T583" s="53"/>
      <c r="U583" s="53"/>
      <c r="V583" s="67"/>
      <c r="W583" s="53"/>
      <c r="X583" s="53"/>
    </row>
    <row r="584" spans="4:24" ht="12.75" x14ac:dyDescent="0.2">
      <c r="D584" s="53"/>
      <c r="Q584" s="53"/>
      <c r="R584" s="53"/>
      <c r="S584" s="67"/>
      <c r="T584" s="53"/>
      <c r="U584" s="53"/>
      <c r="V584" s="67"/>
      <c r="W584" s="53"/>
      <c r="X584" s="53"/>
    </row>
    <row r="585" spans="4:24" ht="12.75" x14ac:dyDescent="0.2">
      <c r="D585" s="53"/>
      <c r="Q585" s="53"/>
      <c r="R585" s="53"/>
      <c r="S585" s="67"/>
      <c r="T585" s="53"/>
      <c r="U585" s="53"/>
      <c r="V585" s="67"/>
      <c r="W585" s="53"/>
      <c r="X585" s="53"/>
    </row>
    <row r="586" spans="4:24" ht="12.75" x14ac:dyDescent="0.2">
      <c r="D586" s="53"/>
      <c r="Q586" s="53"/>
      <c r="R586" s="53"/>
      <c r="S586" s="67"/>
      <c r="T586" s="53"/>
      <c r="U586" s="53"/>
      <c r="V586" s="67"/>
      <c r="W586" s="53"/>
      <c r="X586" s="53"/>
    </row>
    <row r="587" spans="4:24" ht="12.75" x14ac:dyDescent="0.2">
      <c r="D587" s="53"/>
      <c r="Q587" s="53"/>
      <c r="R587" s="53"/>
      <c r="S587" s="67"/>
      <c r="T587" s="53"/>
      <c r="U587" s="53"/>
      <c r="V587" s="67"/>
      <c r="W587" s="53"/>
      <c r="X587" s="53"/>
    </row>
    <row r="588" spans="4:24" ht="12.75" x14ac:dyDescent="0.2">
      <c r="D588" s="53"/>
      <c r="Q588" s="53"/>
      <c r="R588" s="53"/>
      <c r="S588" s="67"/>
      <c r="T588" s="53"/>
      <c r="U588" s="53"/>
      <c r="V588" s="67"/>
      <c r="W588" s="53"/>
      <c r="X588" s="53"/>
    </row>
    <row r="589" spans="4:24" ht="12.75" x14ac:dyDescent="0.2">
      <c r="D589" s="53"/>
      <c r="Q589" s="53"/>
      <c r="R589" s="53"/>
      <c r="S589" s="67"/>
      <c r="T589" s="53"/>
      <c r="U589" s="53"/>
      <c r="V589" s="67"/>
      <c r="W589" s="53"/>
      <c r="X589" s="53"/>
    </row>
    <row r="590" spans="4:24" ht="12.75" x14ac:dyDescent="0.2">
      <c r="D590" s="53"/>
      <c r="Q590" s="53"/>
      <c r="R590" s="53"/>
      <c r="S590" s="67"/>
      <c r="T590" s="53"/>
      <c r="U590" s="53"/>
      <c r="V590" s="67"/>
      <c r="W590" s="53"/>
      <c r="X590" s="53"/>
    </row>
    <row r="591" spans="4:24" ht="12.75" x14ac:dyDescent="0.2">
      <c r="D591" s="53"/>
      <c r="Q591" s="53"/>
      <c r="R591" s="53"/>
      <c r="S591" s="67"/>
      <c r="T591" s="53"/>
      <c r="U591" s="53"/>
      <c r="V591" s="67"/>
      <c r="W591" s="53"/>
      <c r="X591" s="53"/>
    </row>
    <row r="592" spans="4:24" ht="12.75" x14ac:dyDescent="0.2">
      <c r="D592" s="53"/>
      <c r="Q592" s="53"/>
      <c r="R592" s="53"/>
      <c r="S592" s="67"/>
      <c r="T592" s="53"/>
      <c r="U592" s="53"/>
      <c r="V592" s="67"/>
      <c r="W592" s="53"/>
      <c r="X592" s="53"/>
    </row>
    <row r="593" spans="4:24" ht="12.75" x14ac:dyDescent="0.2">
      <c r="D593" s="53"/>
      <c r="Q593" s="53"/>
      <c r="R593" s="53"/>
      <c r="S593" s="67"/>
      <c r="T593" s="53"/>
      <c r="U593" s="53"/>
      <c r="V593" s="67"/>
      <c r="W593" s="53"/>
      <c r="X593" s="53"/>
    </row>
    <row r="594" spans="4:24" ht="12.75" x14ac:dyDescent="0.2">
      <c r="D594" s="53"/>
      <c r="Q594" s="53"/>
      <c r="R594" s="53"/>
      <c r="S594" s="67"/>
      <c r="T594" s="53"/>
      <c r="U594" s="53"/>
      <c r="V594" s="67"/>
      <c r="W594" s="53"/>
      <c r="X594" s="53"/>
    </row>
    <row r="595" spans="4:24" ht="12.75" x14ac:dyDescent="0.2">
      <c r="D595" s="53"/>
      <c r="Q595" s="53"/>
      <c r="R595" s="53"/>
      <c r="S595" s="67"/>
      <c r="T595" s="53"/>
      <c r="U595" s="53"/>
      <c r="V595" s="67"/>
      <c r="W595" s="53"/>
      <c r="X595" s="53"/>
    </row>
    <row r="596" spans="4:24" ht="12.75" x14ac:dyDescent="0.2">
      <c r="D596" s="53"/>
      <c r="Q596" s="53"/>
      <c r="R596" s="53"/>
      <c r="S596" s="67"/>
      <c r="T596" s="53"/>
      <c r="U596" s="53"/>
      <c r="V596" s="67"/>
      <c r="W596" s="53"/>
      <c r="X596" s="53"/>
    </row>
    <row r="597" spans="4:24" ht="12.75" x14ac:dyDescent="0.2">
      <c r="D597" s="53"/>
      <c r="Q597" s="53"/>
      <c r="R597" s="53"/>
      <c r="S597" s="67"/>
      <c r="T597" s="53"/>
      <c r="U597" s="53"/>
      <c r="V597" s="67"/>
      <c r="W597" s="53"/>
      <c r="X597" s="53"/>
    </row>
    <row r="598" spans="4:24" ht="12.75" x14ac:dyDescent="0.2">
      <c r="D598" s="53"/>
      <c r="Q598" s="53"/>
      <c r="R598" s="53"/>
      <c r="S598" s="67"/>
      <c r="T598" s="53"/>
      <c r="U598" s="53"/>
      <c r="V598" s="67"/>
      <c r="W598" s="53"/>
      <c r="X598" s="53"/>
    </row>
    <row r="599" spans="4:24" ht="12.75" x14ac:dyDescent="0.2">
      <c r="D599" s="53"/>
      <c r="Q599" s="53"/>
      <c r="R599" s="53"/>
      <c r="S599" s="67"/>
      <c r="T599" s="53"/>
      <c r="U599" s="53"/>
      <c r="V599" s="67"/>
      <c r="W599" s="53"/>
      <c r="X599" s="53"/>
    </row>
    <row r="600" spans="4:24" ht="12.75" x14ac:dyDescent="0.2">
      <c r="D600" s="53"/>
      <c r="Q600" s="53"/>
      <c r="R600" s="53"/>
      <c r="S600" s="67"/>
      <c r="T600" s="53"/>
      <c r="U600" s="53"/>
      <c r="V600" s="67"/>
      <c r="W600" s="53"/>
      <c r="X600" s="53"/>
    </row>
    <row r="601" spans="4:24" ht="12.75" x14ac:dyDescent="0.2">
      <c r="D601" s="53"/>
      <c r="Q601" s="53"/>
      <c r="R601" s="53"/>
      <c r="S601" s="67"/>
      <c r="T601" s="53"/>
      <c r="U601" s="53"/>
      <c r="V601" s="67"/>
      <c r="W601" s="53"/>
      <c r="X601" s="53"/>
    </row>
    <row r="602" spans="4:24" ht="12.75" x14ac:dyDescent="0.2">
      <c r="D602" s="53"/>
      <c r="Q602" s="53"/>
      <c r="R602" s="53"/>
      <c r="S602" s="67"/>
      <c r="T602" s="53"/>
      <c r="U602" s="53"/>
      <c r="V602" s="67"/>
      <c r="W602" s="53"/>
      <c r="X602" s="53"/>
    </row>
    <row r="603" spans="4:24" ht="12.75" x14ac:dyDescent="0.2">
      <c r="D603" s="53"/>
      <c r="Q603" s="53"/>
      <c r="R603" s="53"/>
      <c r="S603" s="67"/>
      <c r="T603" s="53"/>
      <c r="U603" s="53"/>
      <c r="V603" s="67"/>
      <c r="W603" s="53"/>
      <c r="X603" s="53"/>
    </row>
    <row r="604" spans="4:24" ht="12.75" x14ac:dyDescent="0.2">
      <c r="D604" s="53"/>
      <c r="Q604" s="53"/>
      <c r="R604" s="53"/>
      <c r="S604" s="67"/>
      <c r="T604" s="53"/>
      <c r="U604" s="53"/>
      <c r="V604" s="67"/>
      <c r="W604" s="53"/>
      <c r="X604" s="53"/>
    </row>
    <row r="605" spans="4:24" ht="12.75" x14ac:dyDescent="0.2">
      <c r="D605" s="53"/>
      <c r="Q605" s="53"/>
      <c r="R605" s="53"/>
      <c r="S605" s="67"/>
      <c r="T605" s="53"/>
      <c r="U605" s="53"/>
      <c r="V605" s="67"/>
      <c r="W605" s="53"/>
      <c r="X605" s="53"/>
    </row>
    <row r="606" spans="4:24" ht="12.75" x14ac:dyDescent="0.2">
      <c r="D606" s="53"/>
      <c r="Q606" s="53"/>
      <c r="R606" s="53"/>
      <c r="S606" s="67"/>
      <c r="T606" s="53"/>
      <c r="U606" s="53"/>
      <c r="V606" s="67"/>
      <c r="W606" s="53"/>
      <c r="X606" s="53"/>
    </row>
    <row r="607" spans="4:24" ht="12.75" x14ac:dyDescent="0.2">
      <c r="D607" s="53"/>
      <c r="Q607" s="53"/>
      <c r="R607" s="53"/>
      <c r="S607" s="67"/>
      <c r="T607" s="53"/>
      <c r="U607" s="53"/>
      <c r="V607" s="67"/>
      <c r="W607" s="53"/>
      <c r="X607" s="53"/>
    </row>
    <row r="608" spans="4:24" ht="12.75" x14ac:dyDescent="0.2">
      <c r="D608" s="53"/>
      <c r="Q608" s="53"/>
      <c r="R608" s="53"/>
      <c r="S608" s="67"/>
      <c r="T608" s="53"/>
      <c r="U608" s="53"/>
      <c r="V608" s="67"/>
      <c r="W608" s="53"/>
      <c r="X608" s="53"/>
    </row>
    <row r="609" spans="4:24" ht="12.75" x14ac:dyDescent="0.2">
      <c r="D609" s="53"/>
      <c r="Q609" s="53"/>
      <c r="R609" s="53"/>
      <c r="S609" s="67"/>
      <c r="T609" s="53"/>
      <c r="U609" s="53"/>
      <c r="V609" s="67"/>
      <c r="W609" s="53"/>
      <c r="X609" s="53"/>
    </row>
    <row r="610" spans="4:24" ht="12.75" x14ac:dyDescent="0.2">
      <c r="D610" s="53"/>
      <c r="Q610" s="53"/>
      <c r="R610" s="53"/>
      <c r="S610" s="67"/>
      <c r="T610" s="53"/>
      <c r="U610" s="53"/>
      <c r="V610" s="67"/>
      <c r="W610" s="53"/>
      <c r="X610" s="53"/>
    </row>
    <row r="611" spans="4:24" ht="12.75" x14ac:dyDescent="0.2">
      <c r="D611" s="53"/>
      <c r="Q611" s="53"/>
      <c r="R611" s="53"/>
      <c r="S611" s="67"/>
      <c r="T611" s="53"/>
      <c r="U611" s="53"/>
      <c r="V611" s="67"/>
      <c r="W611" s="53"/>
      <c r="X611" s="53"/>
    </row>
    <row r="612" spans="4:24" ht="12.75" x14ac:dyDescent="0.2">
      <c r="D612" s="53"/>
      <c r="Q612" s="53"/>
      <c r="R612" s="53"/>
      <c r="S612" s="67"/>
      <c r="T612" s="53"/>
      <c r="U612" s="53"/>
      <c r="V612" s="67"/>
      <c r="W612" s="53"/>
      <c r="X612" s="53"/>
    </row>
    <row r="613" spans="4:24" ht="12.75" x14ac:dyDescent="0.2">
      <c r="D613" s="53"/>
      <c r="Q613" s="53"/>
      <c r="R613" s="53"/>
      <c r="S613" s="67"/>
      <c r="T613" s="53"/>
      <c r="U613" s="53"/>
      <c r="V613" s="67"/>
      <c r="W613" s="53"/>
      <c r="X613" s="53"/>
    </row>
    <row r="614" spans="4:24" ht="12.75" x14ac:dyDescent="0.2">
      <c r="D614" s="53"/>
      <c r="Q614" s="53"/>
      <c r="R614" s="53"/>
      <c r="S614" s="67"/>
      <c r="T614" s="53"/>
      <c r="U614" s="53"/>
      <c r="V614" s="67"/>
      <c r="W614" s="53"/>
      <c r="X614" s="53"/>
    </row>
    <row r="615" spans="4:24" ht="12.75" x14ac:dyDescent="0.2">
      <c r="D615" s="53"/>
      <c r="Q615" s="53"/>
      <c r="R615" s="53"/>
      <c r="S615" s="67"/>
      <c r="T615" s="53"/>
      <c r="U615" s="53"/>
      <c r="V615" s="67"/>
      <c r="W615" s="53"/>
      <c r="X615" s="53"/>
    </row>
    <row r="616" spans="4:24" ht="12.75" x14ac:dyDescent="0.2">
      <c r="D616" s="53"/>
      <c r="Q616" s="53"/>
      <c r="R616" s="53"/>
      <c r="S616" s="67"/>
      <c r="T616" s="53"/>
      <c r="U616" s="53"/>
      <c r="V616" s="67"/>
      <c r="W616" s="53"/>
      <c r="X616" s="53"/>
    </row>
    <row r="617" spans="4:24" ht="12.75" x14ac:dyDescent="0.2">
      <c r="D617" s="53"/>
      <c r="Q617" s="53"/>
      <c r="R617" s="53"/>
      <c r="S617" s="67"/>
      <c r="T617" s="53"/>
      <c r="U617" s="53"/>
      <c r="V617" s="67"/>
      <c r="W617" s="53"/>
      <c r="X617" s="53"/>
    </row>
    <row r="618" spans="4:24" ht="12.75" x14ac:dyDescent="0.2">
      <c r="D618" s="53"/>
      <c r="Q618" s="53"/>
      <c r="R618" s="53"/>
      <c r="S618" s="67"/>
      <c r="T618" s="53"/>
      <c r="U618" s="53"/>
      <c r="V618" s="67"/>
      <c r="W618" s="53"/>
      <c r="X618" s="53"/>
    </row>
    <row r="619" spans="4:24" ht="12.75" x14ac:dyDescent="0.2">
      <c r="D619" s="53"/>
      <c r="Q619" s="53"/>
      <c r="R619" s="53"/>
      <c r="S619" s="67"/>
      <c r="T619" s="53"/>
      <c r="U619" s="53"/>
      <c r="V619" s="67"/>
      <c r="W619" s="53"/>
      <c r="X619" s="53"/>
    </row>
    <row r="620" spans="4:24" ht="12.75" x14ac:dyDescent="0.2">
      <c r="D620" s="53"/>
      <c r="Q620" s="53"/>
      <c r="R620" s="53"/>
      <c r="S620" s="67"/>
      <c r="T620" s="53"/>
      <c r="U620" s="53"/>
      <c r="V620" s="67"/>
      <c r="W620" s="53"/>
      <c r="X620" s="53"/>
    </row>
    <row r="621" spans="4:24" ht="12.75" x14ac:dyDescent="0.2">
      <c r="D621" s="53"/>
      <c r="Q621" s="53"/>
      <c r="R621" s="53"/>
      <c r="S621" s="67"/>
      <c r="T621" s="53"/>
      <c r="U621" s="53"/>
      <c r="V621" s="67"/>
      <c r="W621" s="53"/>
      <c r="X621" s="53"/>
    </row>
    <row r="622" spans="4:24" ht="12.75" x14ac:dyDescent="0.2">
      <c r="D622" s="53"/>
      <c r="Q622" s="53"/>
      <c r="R622" s="53"/>
      <c r="S622" s="67"/>
      <c r="T622" s="53"/>
      <c r="U622" s="53"/>
      <c r="V622" s="67"/>
      <c r="W622" s="53"/>
      <c r="X622" s="53"/>
    </row>
    <row r="623" spans="4:24" ht="12.75" x14ac:dyDescent="0.2">
      <c r="D623" s="53"/>
      <c r="Q623" s="53"/>
      <c r="R623" s="53"/>
      <c r="S623" s="67"/>
      <c r="T623" s="53"/>
      <c r="U623" s="53"/>
      <c r="V623" s="67"/>
      <c r="W623" s="53"/>
      <c r="X623" s="53"/>
    </row>
    <row r="624" spans="4:24" ht="12.75" x14ac:dyDescent="0.2">
      <c r="D624" s="53"/>
      <c r="Q624" s="53"/>
      <c r="R624" s="53"/>
      <c r="S624" s="67"/>
      <c r="T624" s="53"/>
      <c r="U624" s="53"/>
      <c r="V624" s="67"/>
      <c r="W624" s="53"/>
      <c r="X624" s="53"/>
    </row>
    <row r="625" spans="4:24" ht="12.75" x14ac:dyDescent="0.2">
      <c r="D625" s="53"/>
      <c r="Q625" s="53"/>
      <c r="R625" s="53"/>
      <c r="S625" s="67"/>
      <c r="T625" s="53"/>
      <c r="U625" s="53"/>
      <c r="V625" s="67"/>
      <c r="W625" s="53"/>
      <c r="X625" s="53"/>
    </row>
    <row r="626" spans="4:24" ht="12.75" x14ac:dyDescent="0.2">
      <c r="D626" s="53"/>
      <c r="Q626" s="53"/>
      <c r="R626" s="53"/>
      <c r="S626" s="67"/>
      <c r="T626" s="53"/>
      <c r="U626" s="53"/>
      <c r="V626" s="67"/>
      <c r="W626" s="53"/>
      <c r="X626" s="53"/>
    </row>
    <row r="627" spans="4:24" ht="12.75" x14ac:dyDescent="0.2">
      <c r="D627" s="53"/>
      <c r="Q627" s="53"/>
      <c r="R627" s="53"/>
      <c r="S627" s="67"/>
      <c r="T627" s="53"/>
      <c r="U627" s="53"/>
      <c r="V627" s="67"/>
      <c r="W627" s="53"/>
      <c r="X627" s="53"/>
    </row>
    <row r="628" spans="4:24" ht="12.75" x14ac:dyDescent="0.2">
      <c r="D628" s="53"/>
      <c r="Q628" s="53"/>
      <c r="R628" s="53"/>
      <c r="S628" s="67"/>
      <c r="T628" s="53"/>
      <c r="U628" s="53"/>
      <c r="V628" s="67"/>
      <c r="W628" s="53"/>
      <c r="X628" s="53"/>
    </row>
    <row r="629" spans="4:24" ht="12.75" x14ac:dyDescent="0.2">
      <c r="D629" s="53"/>
      <c r="Q629" s="53"/>
      <c r="R629" s="53"/>
      <c r="S629" s="67"/>
      <c r="T629" s="53"/>
      <c r="U629" s="53"/>
      <c r="V629" s="67"/>
      <c r="W629" s="53"/>
      <c r="X629" s="53"/>
    </row>
    <row r="630" spans="4:24" ht="12.75" x14ac:dyDescent="0.2">
      <c r="D630" s="53"/>
      <c r="Q630" s="53"/>
      <c r="R630" s="53"/>
      <c r="S630" s="67"/>
      <c r="T630" s="53"/>
      <c r="U630" s="53"/>
      <c r="V630" s="67"/>
      <c r="W630" s="53"/>
      <c r="X630" s="53"/>
    </row>
    <row r="631" spans="4:24" ht="12.75" x14ac:dyDescent="0.2">
      <c r="D631" s="53"/>
      <c r="Q631" s="53"/>
      <c r="R631" s="53"/>
      <c r="S631" s="67"/>
      <c r="T631" s="53"/>
      <c r="U631" s="53"/>
      <c r="V631" s="67"/>
      <c r="W631" s="53"/>
      <c r="X631" s="53"/>
    </row>
    <row r="632" spans="4:24" ht="12.75" x14ac:dyDescent="0.2">
      <c r="D632" s="53"/>
      <c r="Q632" s="53"/>
      <c r="R632" s="53"/>
      <c r="S632" s="67"/>
      <c r="T632" s="53"/>
      <c r="U632" s="53"/>
      <c r="V632" s="67"/>
      <c r="W632" s="53"/>
      <c r="X632" s="53"/>
    </row>
    <row r="633" spans="4:24" ht="12.75" x14ac:dyDescent="0.2">
      <c r="D633" s="53"/>
      <c r="Q633" s="53"/>
      <c r="R633" s="53"/>
      <c r="S633" s="67"/>
      <c r="T633" s="53"/>
      <c r="U633" s="53"/>
      <c r="V633" s="67"/>
      <c r="W633" s="53"/>
      <c r="X633" s="53"/>
    </row>
    <row r="634" spans="4:24" ht="12.75" x14ac:dyDescent="0.2">
      <c r="D634" s="53"/>
      <c r="Q634" s="53"/>
      <c r="R634" s="53"/>
      <c r="S634" s="67"/>
      <c r="T634" s="53"/>
      <c r="U634" s="53"/>
      <c r="V634" s="67"/>
      <c r="W634" s="53"/>
      <c r="X634" s="53"/>
    </row>
    <row r="635" spans="4:24" ht="12.75" x14ac:dyDescent="0.2">
      <c r="D635" s="53"/>
      <c r="Q635" s="53"/>
      <c r="R635" s="53"/>
      <c r="S635" s="67"/>
      <c r="T635" s="53"/>
      <c r="U635" s="53"/>
      <c r="V635" s="67"/>
      <c r="W635" s="53"/>
      <c r="X635" s="53"/>
    </row>
    <row r="636" spans="4:24" ht="12.75" x14ac:dyDescent="0.2">
      <c r="D636" s="53"/>
      <c r="Q636" s="53"/>
      <c r="R636" s="53"/>
      <c r="S636" s="67"/>
      <c r="T636" s="53"/>
      <c r="U636" s="53"/>
      <c r="V636" s="67"/>
      <c r="W636" s="53"/>
      <c r="X636" s="53"/>
    </row>
    <row r="637" spans="4:24" ht="12.75" x14ac:dyDescent="0.2">
      <c r="D637" s="53"/>
      <c r="Q637" s="53"/>
      <c r="R637" s="53"/>
      <c r="S637" s="67"/>
      <c r="T637" s="53"/>
      <c r="U637" s="53"/>
      <c r="V637" s="67"/>
      <c r="W637" s="53"/>
      <c r="X637" s="53"/>
    </row>
    <row r="638" spans="4:24" ht="12.75" x14ac:dyDescent="0.2">
      <c r="D638" s="53"/>
      <c r="Q638" s="53"/>
      <c r="R638" s="53"/>
      <c r="S638" s="67"/>
      <c r="T638" s="53"/>
      <c r="U638" s="53"/>
      <c r="V638" s="67"/>
      <c r="W638" s="53"/>
      <c r="X638" s="53"/>
    </row>
    <row r="639" spans="4:24" ht="12.75" x14ac:dyDescent="0.2">
      <c r="D639" s="53"/>
      <c r="Q639" s="53"/>
      <c r="R639" s="53"/>
      <c r="S639" s="67"/>
      <c r="T639" s="53"/>
      <c r="U639" s="53"/>
      <c r="V639" s="67"/>
      <c r="W639" s="53"/>
      <c r="X639" s="53"/>
    </row>
    <row r="640" spans="4:24" ht="12.75" x14ac:dyDescent="0.2">
      <c r="D640" s="53"/>
      <c r="Q640" s="53"/>
      <c r="R640" s="53"/>
      <c r="S640" s="67"/>
      <c r="T640" s="53"/>
      <c r="U640" s="53"/>
      <c r="V640" s="67"/>
      <c r="W640" s="53"/>
      <c r="X640" s="53"/>
    </row>
    <row r="641" spans="4:24" ht="12.75" x14ac:dyDescent="0.2">
      <c r="D641" s="53"/>
      <c r="Q641" s="53"/>
      <c r="R641" s="53"/>
      <c r="S641" s="67"/>
      <c r="T641" s="53"/>
      <c r="U641" s="53"/>
      <c r="V641" s="67"/>
      <c r="W641" s="53"/>
      <c r="X641" s="53"/>
    </row>
    <row r="642" spans="4:24" ht="12.75" x14ac:dyDescent="0.2">
      <c r="D642" s="53"/>
      <c r="Q642" s="53"/>
      <c r="R642" s="53"/>
      <c r="S642" s="67"/>
      <c r="T642" s="53"/>
      <c r="U642" s="53"/>
      <c r="V642" s="67"/>
      <c r="W642" s="53"/>
      <c r="X642" s="53"/>
    </row>
    <row r="643" spans="4:24" ht="12.75" x14ac:dyDescent="0.2">
      <c r="D643" s="53"/>
      <c r="Q643" s="53"/>
      <c r="R643" s="53"/>
      <c r="S643" s="67"/>
      <c r="T643" s="53"/>
      <c r="U643" s="53"/>
      <c r="V643" s="67"/>
      <c r="W643" s="53"/>
      <c r="X643" s="53"/>
    </row>
    <row r="644" spans="4:24" ht="12.75" x14ac:dyDescent="0.2">
      <c r="D644" s="53"/>
      <c r="Q644" s="53"/>
      <c r="R644" s="53"/>
      <c r="S644" s="67"/>
      <c r="T644" s="53"/>
      <c r="U644" s="53"/>
      <c r="V644" s="67"/>
      <c r="W644" s="53"/>
      <c r="X644" s="53"/>
    </row>
    <row r="645" spans="4:24" ht="12.75" x14ac:dyDescent="0.2">
      <c r="D645" s="53"/>
      <c r="Q645" s="53"/>
      <c r="R645" s="53"/>
      <c r="S645" s="67"/>
      <c r="T645" s="53"/>
      <c r="U645" s="53"/>
      <c r="V645" s="67"/>
      <c r="W645" s="53"/>
      <c r="X645" s="53"/>
    </row>
    <row r="646" spans="4:24" ht="12.75" x14ac:dyDescent="0.2">
      <c r="D646" s="53"/>
      <c r="Q646" s="53"/>
      <c r="R646" s="53"/>
      <c r="S646" s="67"/>
      <c r="T646" s="53"/>
      <c r="U646" s="53"/>
      <c r="V646" s="67"/>
      <c r="W646" s="53"/>
      <c r="X646" s="53"/>
    </row>
    <row r="647" spans="4:24" ht="12.75" x14ac:dyDescent="0.2">
      <c r="D647" s="53"/>
      <c r="Q647" s="53"/>
      <c r="R647" s="53"/>
      <c r="S647" s="67"/>
      <c r="T647" s="53"/>
      <c r="U647" s="53"/>
      <c r="V647" s="67"/>
      <c r="W647" s="53"/>
      <c r="X647" s="53"/>
    </row>
    <row r="648" spans="4:24" ht="12.75" x14ac:dyDescent="0.2">
      <c r="D648" s="53"/>
      <c r="Q648" s="53"/>
      <c r="R648" s="53"/>
      <c r="S648" s="67"/>
      <c r="T648" s="53"/>
      <c r="U648" s="53"/>
      <c r="V648" s="67"/>
      <c r="W648" s="53"/>
      <c r="X648" s="53"/>
    </row>
    <row r="649" spans="4:24" ht="12.75" x14ac:dyDescent="0.2">
      <c r="D649" s="53"/>
      <c r="Q649" s="53"/>
      <c r="R649" s="53"/>
      <c r="S649" s="67"/>
      <c r="T649" s="53"/>
      <c r="U649" s="53"/>
      <c r="V649" s="67"/>
      <c r="W649" s="53"/>
      <c r="X649" s="53"/>
    </row>
    <row r="650" spans="4:24" ht="12.75" x14ac:dyDescent="0.2">
      <c r="D650" s="53"/>
      <c r="Q650" s="53"/>
      <c r="R650" s="53"/>
      <c r="S650" s="67"/>
      <c r="T650" s="53"/>
      <c r="U650" s="53"/>
      <c r="V650" s="67"/>
      <c r="W650" s="53"/>
      <c r="X650" s="53"/>
    </row>
    <row r="651" spans="4:24" ht="12.75" x14ac:dyDescent="0.2">
      <c r="D651" s="53"/>
      <c r="Q651" s="53"/>
      <c r="R651" s="53"/>
      <c r="S651" s="67"/>
      <c r="T651" s="53"/>
      <c r="U651" s="53"/>
      <c r="V651" s="67"/>
      <c r="W651" s="53"/>
      <c r="X651" s="53"/>
    </row>
    <row r="652" spans="4:24" ht="12.75" x14ac:dyDescent="0.2">
      <c r="D652" s="53"/>
      <c r="Q652" s="53"/>
      <c r="R652" s="53"/>
      <c r="S652" s="67"/>
      <c r="T652" s="53"/>
      <c r="U652" s="53"/>
      <c r="V652" s="67"/>
      <c r="W652" s="53"/>
      <c r="X652" s="53"/>
    </row>
    <row r="653" spans="4:24" ht="12.75" x14ac:dyDescent="0.2">
      <c r="D653" s="53"/>
      <c r="Q653" s="53"/>
      <c r="R653" s="53"/>
      <c r="S653" s="67"/>
      <c r="T653" s="53"/>
      <c r="U653" s="53"/>
      <c r="V653" s="67"/>
      <c r="W653" s="53"/>
      <c r="X653" s="53"/>
    </row>
    <row r="654" spans="4:24" ht="12.75" x14ac:dyDescent="0.2">
      <c r="D654" s="53"/>
      <c r="Q654" s="53"/>
      <c r="R654" s="53"/>
      <c r="S654" s="67"/>
      <c r="T654" s="53"/>
      <c r="U654" s="53"/>
      <c r="V654" s="67"/>
      <c r="W654" s="53"/>
      <c r="X654" s="53"/>
    </row>
    <row r="655" spans="4:24" ht="12.75" x14ac:dyDescent="0.2">
      <c r="D655" s="53"/>
      <c r="Q655" s="53"/>
      <c r="R655" s="53"/>
      <c r="S655" s="67"/>
      <c r="T655" s="53"/>
      <c r="U655" s="53"/>
      <c r="V655" s="67"/>
      <c r="W655" s="53"/>
      <c r="X655" s="53"/>
    </row>
    <row r="656" spans="4:24" ht="12.75" x14ac:dyDescent="0.2">
      <c r="D656" s="53"/>
      <c r="Q656" s="53"/>
      <c r="R656" s="53"/>
      <c r="S656" s="67"/>
      <c r="T656" s="53"/>
      <c r="U656" s="53"/>
      <c r="V656" s="67"/>
      <c r="W656" s="53"/>
      <c r="X656" s="53"/>
    </row>
    <row r="657" spans="4:24" ht="12.75" x14ac:dyDescent="0.2">
      <c r="D657" s="53"/>
      <c r="Q657" s="53"/>
      <c r="R657" s="53"/>
      <c r="S657" s="67"/>
      <c r="T657" s="53"/>
      <c r="U657" s="53"/>
      <c r="V657" s="67"/>
      <c r="W657" s="53"/>
      <c r="X657" s="53"/>
    </row>
    <row r="658" spans="4:24" ht="12.75" x14ac:dyDescent="0.2">
      <c r="D658" s="53"/>
      <c r="Q658" s="53"/>
      <c r="R658" s="53"/>
      <c r="S658" s="67"/>
      <c r="T658" s="53"/>
      <c r="U658" s="53"/>
      <c r="V658" s="67"/>
      <c r="W658" s="53"/>
      <c r="X658" s="53"/>
    </row>
    <row r="659" spans="4:24" ht="12.75" x14ac:dyDescent="0.2">
      <c r="D659" s="53"/>
      <c r="Q659" s="53"/>
      <c r="R659" s="53"/>
      <c r="S659" s="67"/>
      <c r="T659" s="53"/>
      <c r="U659" s="53"/>
      <c r="V659" s="67"/>
      <c r="W659" s="53"/>
      <c r="X659" s="53"/>
    </row>
    <row r="660" spans="4:24" ht="12.75" x14ac:dyDescent="0.2">
      <c r="D660" s="53"/>
      <c r="Q660" s="53"/>
      <c r="R660" s="53"/>
      <c r="S660" s="67"/>
      <c r="T660" s="53"/>
      <c r="U660" s="53"/>
      <c r="V660" s="67"/>
      <c r="W660" s="53"/>
      <c r="X660" s="53"/>
    </row>
    <row r="661" spans="4:24" ht="12.75" x14ac:dyDescent="0.2">
      <c r="D661" s="53"/>
      <c r="Q661" s="53"/>
      <c r="R661" s="53"/>
      <c r="S661" s="67"/>
      <c r="T661" s="53"/>
      <c r="U661" s="53"/>
      <c r="V661" s="67"/>
      <c r="W661" s="53"/>
      <c r="X661" s="53"/>
    </row>
    <row r="662" spans="4:24" ht="12.75" x14ac:dyDescent="0.2">
      <c r="D662" s="53"/>
      <c r="Q662" s="53"/>
      <c r="R662" s="53"/>
      <c r="S662" s="67"/>
      <c r="T662" s="53"/>
      <c r="U662" s="53"/>
      <c r="V662" s="67"/>
      <c r="W662" s="53"/>
      <c r="X662" s="53"/>
    </row>
    <row r="663" spans="4:24" ht="12.75" x14ac:dyDescent="0.2">
      <c r="D663" s="53"/>
      <c r="Q663" s="53"/>
      <c r="R663" s="53"/>
      <c r="S663" s="67"/>
      <c r="T663" s="53"/>
      <c r="U663" s="53"/>
      <c r="V663" s="67"/>
      <c r="W663" s="53"/>
      <c r="X663" s="53"/>
    </row>
    <row r="664" spans="4:24" ht="12.75" x14ac:dyDescent="0.2">
      <c r="D664" s="53"/>
      <c r="Q664" s="53"/>
      <c r="R664" s="53"/>
      <c r="S664" s="67"/>
      <c r="T664" s="53"/>
      <c r="U664" s="53"/>
      <c r="V664" s="67"/>
      <c r="W664" s="53"/>
      <c r="X664" s="53"/>
    </row>
    <row r="665" spans="4:24" ht="12.75" x14ac:dyDescent="0.2">
      <c r="D665" s="53"/>
      <c r="Q665" s="53"/>
      <c r="R665" s="53"/>
      <c r="S665" s="67"/>
      <c r="T665" s="53"/>
      <c r="U665" s="53"/>
      <c r="V665" s="67"/>
      <c r="W665" s="53"/>
      <c r="X665" s="53"/>
    </row>
    <row r="666" spans="4:24" ht="12.75" x14ac:dyDescent="0.2">
      <c r="D666" s="53"/>
      <c r="Q666" s="53"/>
      <c r="R666" s="53"/>
      <c r="S666" s="67"/>
      <c r="T666" s="53"/>
      <c r="U666" s="53"/>
      <c r="V666" s="67"/>
      <c r="W666" s="53"/>
      <c r="X666" s="53"/>
    </row>
    <row r="667" spans="4:24" ht="12.75" x14ac:dyDescent="0.2">
      <c r="D667" s="53"/>
      <c r="Q667" s="53"/>
      <c r="R667" s="53"/>
      <c r="S667" s="67"/>
      <c r="T667" s="53"/>
      <c r="U667" s="53"/>
      <c r="V667" s="67"/>
      <c r="W667" s="53"/>
      <c r="X667" s="53"/>
    </row>
    <row r="668" spans="4:24" ht="12.75" x14ac:dyDescent="0.2">
      <c r="D668" s="53"/>
      <c r="Q668" s="53"/>
      <c r="R668" s="53"/>
      <c r="S668" s="67"/>
      <c r="T668" s="53"/>
      <c r="U668" s="53"/>
      <c r="V668" s="67"/>
      <c r="W668" s="53"/>
      <c r="X668" s="53"/>
    </row>
    <row r="669" spans="4:24" ht="12.75" x14ac:dyDescent="0.2">
      <c r="D669" s="53"/>
      <c r="Q669" s="53"/>
      <c r="R669" s="53"/>
      <c r="S669" s="67"/>
      <c r="T669" s="53"/>
      <c r="U669" s="53"/>
      <c r="V669" s="67"/>
      <c r="W669" s="53"/>
      <c r="X669" s="53"/>
    </row>
    <row r="670" spans="4:24" ht="12.75" x14ac:dyDescent="0.2">
      <c r="D670" s="53"/>
      <c r="Q670" s="53"/>
      <c r="R670" s="53"/>
      <c r="S670" s="67"/>
      <c r="T670" s="53"/>
      <c r="U670" s="53"/>
      <c r="V670" s="67"/>
      <c r="W670" s="53"/>
      <c r="X670" s="53"/>
    </row>
    <row r="671" spans="4:24" ht="12.75" x14ac:dyDescent="0.2">
      <c r="D671" s="53"/>
      <c r="Q671" s="53"/>
      <c r="R671" s="53"/>
      <c r="S671" s="67"/>
      <c r="T671" s="53"/>
      <c r="U671" s="53"/>
      <c r="V671" s="67"/>
      <c r="W671" s="53"/>
      <c r="X671" s="53"/>
    </row>
    <row r="672" spans="4:24" ht="12.75" x14ac:dyDescent="0.2">
      <c r="D672" s="53"/>
      <c r="Q672" s="53"/>
      <c r="R672" s="53"/>
      <c r="S672" s="67"/>
      <c r="T672" s="53"/>
      <c r="U672" s="53"/>
      <c r="V672" s="67"/>
      <c r="W672" s="53"/>
      <c r="X672" s="53"/>
    </row>
    <row r="673" spans="4:24" ht="12.75" x14ac:dyDescent="0.2">
      <c r="D673" s="53"/>
      <c r="Q673" s="53"/>
      <c r="R673" s="53"/>
      <c r="S673" s="67"/>
      <c r="T673" s="53"/>
      <c r="U673" s="53"/>
      <c r="V673" s="67"/>
      <c r="W673" s="53"/>
      <c r="X673" s="53"/>
    </row>
    <row r="674" spans="4:24" ht="12.75" x14ac:dyDescent="0.2">
      <c r="D674" s="53"/>
      <c r="Q674" s="53"/>
      <c r="R674" s="53"/>
      <c r="S674" s="67"/>
      <c r="T674" s="53"/>
      <c r="U674" s="53"/>
      <c r="V674" s="67"/>
      <c r="W674" s="53"/>
      <c r="X674" s="53"/>
    </row>
    <row r="675" spans="4:24" ht="12.75" x14ac:dyDescent="0.2">
      <c r="D675" s="53"/>
      <c r="Q675" s="53"/>
      <c r="R675" s="53"/>
      <c r="S675" s="67"/>
      <c r="T675" s="53"/>
      <c r="U675" s="53"/>
      <c r="V675" s="67"/>
      <c r="W675" s="53"/>
      <c r="X675" s="53"/>
    </row>
    <row r="676" spans="4:24" ht="12.75" x14ac:dyDescent="0.2">
      <c r="D676" s="53"/>
      <c r="Q676" s="53"/>
      <c r="R676" s="53"/>
      <c r="S676" s="67"/>
      <c r="T676" s="53"/>
      <c r="U676" s="53"/>
      <c r="V676" s="67"/>
      <c r="W676" s="53"/>
      <c r="X676" s="53"/>
    </row>
    <row r="677" spans="4:24" ht="12.75" x14ac:dyDescent="0.2">
      <c r="D677" s="53"/>
      <c r="Q677" s="53"/>
      <c r="R677" s="53"/>
      <c r="S677" s="67"/>
      <c r="T677" s="53"/>
      <c r="U677" s="53"/>
      <c r="V677" s="67"/>
      <c r="W677" s="53"/>
      <c r="X677" s="53"/>
    </row>
    <row r="678" spans="4:24" ht="12.75" x14ac:dyDescent="0.2">
      <c r="D678" s="53"/>
      <c r="Q678" s="53"/>
      <c r="R678" s="53"/>
      <c r="S678" s="67"/>
      <c r="T678" s="53"/>
      <c r="U678" s="53"/>
      <c r="V678" s="67"/>
      <c r="W678" s="53"/>
      <c r="X678" s="53"/>
    </row>
    <row r="679" spans="4:24" ht="12.75" x14ac:dyDescent="0.2">
      <c r="D679" s="53"/>
      <c r="Q679" s="53"/>
      <c r="R679" s="53"/>
      <c r="S679" s="67"/>
      <c r="T679" s="53"/>
      <c r="U679" s="53"/>
      <c r="V679" s="67"/>
      <c r="W679" s="53"/>
      <c r="X679" s="53"/>
    </row>
    <row r="680" spans="4:24" ht="12.75" x14ac:dyDescent="0.2">
      <c r="D680" s="53"/>
      <c r="Q680" s="53"/>
      <c r="R680" s="53"/>
      <c r="S680" s="67"/>
      <c r="T680" s="53"/>
      <c r="U680" s="53"/>
      <c r="V680" s="67"/>
      <c r="W680" s="53"/>
      <c r="X680" s="53"/>
    </row>
    <row r="681" spans="4:24" ht="12.75" x14ac:dyDescent="0.2">
      <c r="D681" s="53"/>
      <c r="Q681" s="53"/>
      <c r="R681" s="53"/>
      <c r="S681" s="67"/>
      <c r="T681" s="53"/>
      <c r="U681" s="53"/>
      <c r="V681" s="67"/>
      <c r="W681" s="53"/>
      <c r="X681" s="53"/>
    </row>
    <row r="682" spans="4:24" ht="12.75" x14ac:dyDescent="0.2">
      <c r="D682" s="53"/>
      <c r="Q682" s="53"/>
      <c r="R682" s="53"/>
      <c r="S682" s="67"/>
      <c r="T682" s="53"/>
      <c r="U682" s="53"/>
      <c r="V682" s="67"/>
      <c r="W682" s="53"/>
      <c r="X682" s="53"/>
    </row>
    <row r="683" spans="4:24" ht="12.75" x14ac:dyDescent="0.2">
      <c r="D683" s="53"/>
      <c r="Q683" s="53"/>
      <c r="R683" s="53"/>
      <c r="S683" s="67"/>
      <c r="T683" s="53"/>
      <c r="U683" s="53"/>
      <c r="V683" s="67"/>
      <c r="W683" s="53"/>
      <c r="X683" s="53"/>
    </row>
    <row r="684" spans="4:24" ht="12.75" x14ac:dyDescent="0.2">
      <c r="D684" s="53"/>
      <c r="Q684" s="53"/>
      <c r="R684" s="53"/>
      <c r="S684" s="67"/>
      <c r="T684" s="53"/>
      <c r="U684" s="53"/>
      <c r="V684" s="67"/>
      <c r="W684" s="53"/>
      <c r="X684" s="53"/>
    </row>
    <row r="685" spans="4:24" ht="12.75" x14ac:dyDescent="0.2">
      <c r="D685" s="53"/>
      <c r="Q685" s="53"/>
      <c r="R685" s="53"/>
      <c r="S685" s="67"/>
      <c r="T685" s="53"/>
      <c r="U685" s="53"/>
      <c r="V685" s="67"/>
      <c r="W685" s="53"/>
      <c r="X685" s="53"/>
    </row>
    <row r="686" spans="4:24" ht="12.75" x14ac:dyDescent="0.2">
      <c r="D686" s="53"/>
      <c r="Q686" s="53"/>
      <c r="R686" s="53"/>
      <c r="S686" s="67"/>
      <c r="T686" s="53"/>
      <c r="U686" s="53"/>
      <c r="V686" s="67"/>
      <c r="W686" s="53"/>
      <c r="X686" s="53"/>
    </row>
    <row r="687" spans="4:24" ht="12.75" x14ac:dyDescent="0.2">
      <c r="D687" s="53"/>
      <c r="Q687" s="53"/>
      <c r="R687" s="53"/>
      <c r="S687" s="67"/>
      <c r="T687" s="53"/>
      <c r="U687" s="53"/>
      <c r="V687" s="67"/>
      <c r="W687" s="53"/>
      <c r="X687" s="53"/>
    </row>
    <row r="688" spans="4:24" ht="12.75" x14ac:dyDescent="0.2">
      <c r="D688" s="53"/>
      <c r="Q688" s="53"/>
      <c r="R688" s="53"/>
      <c r="S688" s="67"/>
      <c r="T688" s="53"/>
      <c r="U688" s="53"/>
      <c r="V688" s="67"/>
      <c r="W688" s="53"/>
      <c r="X688" s="53"/>
    </row>
    <row r="689" spans="4:24" ht="12.75" x14ac:dyDescent="0.2">
      <c r="D689" s="53"/>
      <c r="Q689" s="53"/>
      <c r="R689" s="53"/>
      <c r="S689" s="67"/>
      <c r="T689" s="53"/>
      <c r="U689" s="53"/>
      <c r="V689" s="67"/>
      <c r="W689" s="53"/>
      <c r="X689" s="53"/>
    </row>
    <row r="690" spans="4:24" ht="12.75" x14ac:dyDescent="0.2">
      <c r="D690" s="53"/>
      <c r="Q690" s="53"/>
      <c r="R690" s="53"/>
      <c r="S690" s="67"/>
      <c r="T690" s="53"/>
      <c r="U690" s="53"/>
      <c r="V690" s="67"/>
      <c r="W690" s="53"/>
      <c r="X690" s="53"/>
    </row>
    <row r="691" spans="4:24" ht="12.75" x14ac:dyDescent="0.2">
      <c r="D691" s="53"/>
      <c r="Q691" s="53"/>
      <c r="R691" s="53"/>
      <c r="S691" s="67"/>
      <c r="T691" s="53"/>
      <c r="U691" s="53"/>
      <c r="V691" s="67"/>
      <c r="W691" s="53"/>
      <c r="X691" s="53"/>
    </row>
    <row r="692" spans="4:24" ht="12.75" x14ac:dyDescent="0.2">
      <c r="D692" s="53"/>
      <c r="Q692" s="53"/>
      <c r="R692" s="53"/>
      <c r="S692" s="67"/>
      <c r="T692" s="53"/>
      <c r="U692" s="53"/>
      <c r="V692" s="67"/>
      <c r="W692" s="53"/>
      <c r="X692" s="53"/>
    </row>
    <row r="693" spans="4:24" ht="12.75" x14ac:dyDescent="0.2">
      <c r="D693" s="53"/>
      <c r="Q693" s="53"/>
      <c r="R693" s="53"/>
      <c r="S693" s="67"/>
      <c r="T693" s="53"/>
      <c r="U693" s="53"/>
      <c r="V693" s="67"/>
      <c r="W693" s="53"/>
      <c r="X693" s="53"/>
    </row>
    <row r="694" spans="4:24" ht="12.75" x14ac:dyDescent="0.2">
      <c r="D694" s="53"/>
      <c r="Q694" s="53"/>
      <c r="R694" s="53"/>
      <c r="S694" s="67"/>
      <c r="T694" s="53"/>
      <c r="U694" s="53"/>
      <c r="V694" s="67"/>
      <c r="W694" s="53"/>
      <c r="X694" s="53"/>
    </row>
    <row r="695" spans="4:24" ht="12.75" x14ac:dyDescent="0.2">
      <c r="D695" s="53"/>
      <c r="Q695" s="53"/>
      <c r="R695" s="53"/>
      <c r="S695" s="67"/>
      <c r="T695" s="53"/>
      <c r="U695" s="53"/>
      <c r="V695" s="67"/>
      <c r="W695" s="53"/>
      <c r="X695" s="53"/>
    </row>
    <row r="696" spans="4:24" ht="12.75" x14ac:dyDescent="0.2">
      <c r="D696" s="53"/>
      <c r="Q696" s="53"/>
      <c r="R696" s="53"/>
      <c r="S696" s="67"/>
      <c r="T696" s="53"/>
      <c r="U696" s="53"/>
      <c r="V696" s="67"/>
      <c r="W696" s="53"/>
      <c r="X696" s="53"/>
    </row>
    <row r="697" spans="4:24" ht="12.75" x14ac:dyDescent="0.2">
      <c r="D697" s="53"/>
      <c r="Q697" s="53"/>
      <c r="R697" s="53"/>
      <c r="S697" s="67"/>
      <c r="T697" s="53"/>
      <c r="U697" s="53"/>
      <c r="V697" s="67"/>
      <c r="W697" s="53"/>
      <c r="X697" s="53"/>
    </row>
    <row r="698" spans="4:24" ht="12.75" x14ac:dyDescent="0.2">
      <c r="D698" s="53"/>
      <c r="Q698" s="53"/>
      <c r="R698" s="53"/>
      <c r="S698" s="67"/>
      <c r="T698" s="53"/>
      <c r="U698" s="53"/>
      <c r="V698" s="67"/>
      <c r="W698" s="53"/>
      <c r="X698" s="53"/>
    </row>
    <row r="699" spans="4:24" ht="12.75" x14ac:dyDescent="0.2">
      <c r="D699" s="53"/>
      <c r="Q699" s="53"/>
      <c r="R699" s="53"/>
      <c r="S699" s="67"/>
      <c r="T699" s="53"/>
      <c r="U699" s="53"/>
      <c r="V699" s="67"/>
      <c r="W699" s="53"/>
      <c r="X699" s="53"/>
    </row>
    <row r="700" spans="4:24" ht="12.75" x14ac:dyDescent="0.2">
      <c r="D700" s="53"/>
      <c r="Q700" s="53"/>
      <c r="R700" s="53"/>
      <c r="S700" s="67"/>
      <c r="T700" s="53"/>
      <c r="U700" s="53"/>
      <c r="V700" s="67"/>
      <c r="W700" s="53"/>
      <c r="X700" s="53"/>
    </row>
    <row r="701" spans="4:24" ht="12.75" x14ac:dyDescent="0.2">
      <c r="D701" s="53"/>
      <c r="Q701" s="53"/>
      <c r="R701" s="53"/>
      <c r="S701" s="67"/>
      <c r="T701" s="53"/>
      <c r="U701" s="53"/>
      <c r="V701" s="67"/>
      <c r="W701" s="53"/>
      <c r="X701" s="53"/>
    </row>
    <row r="702" spans="4:24" ht="12.75" x14ac:dyDescent="0.2">
      <c r="D702" s="53"/>
      <c r="Q702" s="53"/>
      <c r="R702" s="53"/>
      <c r="S702" s="67"/>
      <c r="T702" s="53"/>
      <c r="U702" s="53"/>
      <c r="V702" s="67"/>
      <c r="W702" s="53"/>
      <c r="X702" s="53"/>
    </row>
    <row r="703" spans="4:24" ht="12.75" x14ac:dyDescent="0.2">
      <c r="D703" s="53"/>
      <c r="Q703" s="53"/>
      <c r="R703" s="53"/>
      <c r="S703" s="67"/>
      <c r="T703" s="53"/>
      <c r="U703" s="53"/>
      <c r="V703" s="67"/>
      <c r="W703" s="53"/>
      <c r="X703" s="53"/>
    </row>
    <row r="704" spans="4:24" ht="12.75" x14ac:dyDescent="0.2">
      <c r="D704" s="53"/>
      <c r="Q704" s="53"/>
      <c r="R704" s="53"/>
      <c r="S704" s="67"/>
      <c r="T704" s="53"/>
      <c r="U704" s="53"/>
      <c r="V704" s="67"/>
      <c r="W704" s="53"/>
      <c r="X704" s="53"/>
    </row>
    <row r="705" spans="4:24" ht="12.75" x14ac:dyDescent="0.2">
      <c r="D705" s="53"/>
      <c r="Q705" s="53"/>
      <c r="R705" s="53"/>
      <c r="S705" s="67"/>
      <c r="T705" s="53"/>
      <c r="U705" s="53"/>
      <c r="V705" s="67"/>
      <c r="W705" s="53"/>
      <c r="X705" s="53"/>
    </row>
    <row r="706" spans="4:24" ht="12.75" x14ac:dyDescent="0.2">
      <c r="D706" s="53"/>
      <c r="Q706" s="53"/>
      <c r="R706" s="53"/>
      <c r="S706" s="67"/>
      <c r="T706" s="53"/>
      <c r="U706" s="53"/>
      <c r="V706" s="67"/>
      <c r="W706" s="53"/>
      <c r="X706" s="53"/>
    </row>
    <row r="707" spans="4:24" ht="12.75" x14ac:dyDescent="0.2">
      <c r="D707" s="53"/>
      <c r="Q707" s="53"/>
      <c r="R707" s="53"/>
      <c r="S707" s="67"/>
      <c r="T707" s="53"/>
      <c r="U707" s="53"/>
      <c r="V707" s="67"/>
      <c r="W707" s="53"/>
      <c r="X707" s="53"/>
    </row>
    <row r="708" spans="4:24" ht="12.75" x14ac:dyDescent="0.2">
      <c r="D708" s="53"/>
      <c r="Q708" s="53"/>
      <c r="R708" s="53"/>
      <c r="S708" s="67"/>
      <c r="T708" s="53"/>
      <c r="U708" s="53"/>
      <c r="V708" s="67"/>
      <c r="W708" s="53"/>
      <c r="X708" s="53"/>
    </row>
    <row r="709" spans="4:24" ht="12.75" x14ac:dyDescent="0.2">
      <c r="D709" s="53"/>
      <c r="Q709" s="53"/>
      <c r="R709" s="53"/>
      <c r="S709" s="67"/>
      <c r="T709" s="53"/>
      <c r="U709" s="53"/>
      <c r="V709" s="67"/>
      <c r="W709" s="53"/>
      <c r="X709" s="53"/>
    </row>
    <row r="710" spans="4:24" ht="12.75" x14ac:dyDescent="0.2">
      <c r="D710" s="53"/>
      <c r="Q710" s="53"/>
      <c r="R710" s="53"/>
      <c r="S710" s="67"/>
      <c r="T710" s="53"/>
      <c r="U710" s="53"/>
      <c r="V710" s="67"/>
      <c r="W710" s="53"/>
      <c r="X710" s="53"/>
    </row>
    <row r="711" spans="4:24" ht="12.75" x14ac:dyDescent="0.2">
      <c r="D711" s="53"/>
      <c r="Q711" s="53"/>
      <c r="R711" s="53"/>
      <c r="S711" s="67"/>
      <c r="T711" s="53"/>
      <c r="U711" s="53"/>
      <c r="V711" s="67"/>
      <c r="W711" s="53"/>
      <c r="X711" s="53"/>
    </row>
    <row r="712" spans="4:24" ht="12.75" x14ac:dyDescent="0.2">
      <c r="D712" s="53"/>
      <c r="Q712" s="53"/>
      <c r="R712" s="53"/>
      <c r="S712" s="67"/>
      <c r="T712" s="53"/>
      <c r="U712" s="53"/>
      <c r="V712" s="67"/>
      <c r="W712" s="53"/>
      <c r="X712" s="53"/>
    </row>
    <row r="713" spans="4:24" ht="12.75" x14ac:dyDescent="0.2">
      <c r="D713" s="53"/>
      <c r="Q713" s="53"/>
      <c r="R713" s="53"/>
      <c r="S713" s="67"/>
      <c r="T713" s="53"/>
      <c r="U713" s="53"/>
      <c r="V713" s="67"/>
      <c r="W713" s="53"/>
      <c r="X713" s="53"/>
    </row>
    <row r="714" spans="4:24" ht="12.75" x14ac:dyDescent="0.2">
      <c r="D714" s="53"/>
      <c r="Q714" s="53"/>
      <c r="R714" s="53"/>
      <c r="S714" s="67"/>
      <c r="T714" s="53"/>
      <c r="U714" s="53"/>
      <c r="V714" s="67"/>
      <c r="W714" s="53"/>
      <c r="X714" s="53"/>
    </row>
    <row r="715" spans="4:24" ht="12.75" x14ac:dyDescent="0.2">
      <c r="D715" s="53"/>
      <c r="Q715" s="53"/>
      <c r="R715" s="53"/>
      <c r="S715" s="67"/>
      <c r="T715" s="53"/>
      <c r="U715" s="53"/>
      <c r="V715" s="67"/>
      <c r="W715" s="53"/>
      <c r="X715" s="53"/>
    </row>
    <row r="716" spans="4:24" ht="12.75" x14ac:dyDescent="0.2">
      <c r="D716" s="53"/>
      <c r="Q716" s="53"/>
      <c r="R716" s="53"/>
      <c r="S716" s="67"/>
      <c r="T716" s="53"/>
      <c r="U716" s="53"/>
      <c r="V716" s="67"/>
      <c r="W716" s="53"/>
      <c r="X716" s="53"/>
    </row>
    <row r="717" spans="4:24" ht="12.75" x14ac:dyDescent="0.2">
      <c r="D717" s="53"/>
      <c r="Q717" s="53"/>
      <c r="R717" s="53"/>
      <c r="S717" s="67"/>
      <c r="T717" s="53"/>
      <c r="U717" s="53"/>
      <c r="V717" s="67"/>
      <c r="W717" s="53"/>
      <c r="X717" s="53"/>
    </row>
    <row r="718" spans="4:24" ht="12.75" x14ac:dyDescent="0.2">
      <c r="D718" s="53"/>
      <c r="Q718" s="53"/>
      <c r="R718" s="53"/>
      <c r="S718" s="67"/>
      <c r="T718" s="53"/>
      <c r="U718" s="53"/>
      <c r="V718" s="67"/>
      <c r="W718" s="53"/>
      <c r="X718" s="53"/>
    </row>
    <row r="719" spans="4:24" ht="12.75" x14ac:dyDescent="0.2">
      <c r="D719" s="53"/>
      <c r="Q719" s="53"/>
      <c r="R719" s="53"/>
      <c r="S719" s="67"/>
      <c r="T719" s="53"/>
      <c r="U719" s="53"/>
      <c r="V719" s="67"/>
      <c r="W719" s="53"/>
      <c r="X719" s="53"/>
    </row>
    <row r="720" spans="4:24" ht="12.75" x14ac:dyDescent="0.2">
      <c r="D720" s="53"/>
      <c r="Q720" s="53"/>
      <c r="R720" s="53"/>
      <c r="S720" s="67"/>
      <c r="T720" s="53"/>
      <c r="U720" s="53"/>
      <c r="V720" s="67"/>
      <c r="W720" s="53"/>
      <c r="X720" s="53"/>
    </row>
    <row r="721" spans="4:24" ht="12.75" x14ac:dyDescent="0.2">
      <c r="D721" s="53"/>
      <c r="Q721" s="53"/>
      <c r="R721" s="53"/>
      <c r="S721" s="67"/>
      <c r="T721" s="53"/>
      <c r="U721" s="53"/>
      <c r="V721" s="67"/>
      <c r="W721" s="53"/>
      <c r="X721" s="53"/>
    </row>
    <row r="722" spans="4:24" ht="12.75" x14ac:dyDescent="0.2">
      <c r="D722" s="53"/>
      <c r="Q722" s="53"/>
      <c r="R722" s="53"/>
      <c r="S722" s="67"/>
      <c r="T722" s="53"/>
      <c r="U722" s="53"/>
      <c r="V722" s="67"/>
      <c r="W722" s="53"/>
      <c r="X722" s="53"/>
    </row>
    <row r="723" spans="4:24" ht="12.75" x14ac:dyDescent="0.2">
      <c r="D723" s="53"/>
      <c r="Q723" s="53"/>
      <c r="R723" s="53"/>
      <c r="S723" s="67"/>
      <c r="T723" s="53"/>
      <c r="U723" s="53"/>
      <c r="V723" s="67"/>
      <c r="W723" s="53"/>
      <c r="X723" s="53"/>
    </row>
    <row r="724" spans="4:24" ht="12.75" x14ac:dyDescent="0.2">
      <c r="D724" s="53"/>
      <c r="Q724" s="53"/>
      <c r="R724" s="53"/>
      <c r="S724" s="67"/>
      <c r="T724" s="53"/>
      <c r="U724" s="53"/>
      <c r="V724" s="67"/>
      <c r="W724" s="53"/>
      <c r="X724" s="53"/>
    </row>
    <row r="725" spans="4:24" ht="12.75" x14ac:dyDescent="0.2">
      <c r="D725" s="53"/>
      <c r="Q725" s="53"/>
      <c r="R725" s="53"/>
      <c r="S725" s="67"/>
      <c r="T725" s="53"/>
      <c r="U725" s="53"/>
      <c r="V725" s="67"/>
      <c r="W725" s="53"/>
      <c r="X725" s="53"/>
    </row>
    <row r="726" spans="4:24" ht="12.75" x14ac:dyDescent="0.2">
      <c r="D726" s="53"/>
      <c r="Q726" s="53"/>
      <c r="R726" s="53"/>
      <c r="S726" s="67"/>
      <c r="T726" s="53"/>
      <c r="U726" s="53"/>
      <c r="V726" s="67"/>
      <c r="W726" s="53"/>
      <c r="X726" s="53"/>
    </row>
    <row r="727" spans="4:24" ht="12.75" x14ac:dyDescent="0.2">
      <c r="D727" s="53"/>
      <c r="Q727" s="53"/>
      <c r="R727" s="53"/>
      <c r="S727" s="67"/>
      <c r="T727" s="53"/>
      <c r="U727" s="53"/>
      <c r="V727" s="67"/>
      <c r="W727" s="53"/>
      <c r="X727" s="53"/>
    </row>
    <row r="728" spans="4:24" ht="12.75" x14ac:dyDescent="0.2">
      <c r="D728" s="53"/>
      <c r="Q728" s="53"/>
      <c r="R728" s="53"/>
      <c r="S728" s="67"/>
      <c r="T728" s="53"/>
      <c r="U728" s="53"/>
      <c r="V728" s="67"/>
      <c r="W728" s="53"/>
      <c r="X728" s="53"/>
    </row>
    <row r="729" spans="4:24" ht="12.75" x14ac:dyDescent="0.2">
      <c r="D729" s="53"/>
      <c r="Q729" s="53"/>
      <c r="R729" s="53"/>
      <c r="S729" s="67"/>
      <c r="T729" s="53"/>
      <c r="U729" s="53"/>
      <c r="V729" s="67"/>
      <c r="W729" s="53"/>
      <c r="X729" s="53"/>
    </row>
    <row r="730" spans="4:24" ht="12.75" x14ac:dyDescent="0.2">
      <c r="D730" s="53"/>
      <c r="Q730" s="53"/>
      <c r="R730" s="53"/>
      <c r="S730" s="67"/>
      <c r="T730" s="53"/>
      <c r="U730" s="53"/>
      <c r="V730" s="67"/>
      <c r="W730" s="53"/>
      <c r="X730" s="53"/>
    </row>
    <row r="731" spans="4:24" ht="12.75" x14ac:dyDescent="0.2">
      <c r="D731" s="53"/>
      <c r="Q731" s="53"/>
      <c r="R731" s="53"/>
      <c r="S731" s="67"/>
      <c r="T731" s="53"/>
      <c r="U731" s="53"/>
      <c r="V731" s="67"/>
      <c r="W731" s="53"/>
      <c r="X731" s="53"/>
    </row>
    <row r="732" spans="4:24" ht="12.75" x14ac:dyDescent="0.2">
      <c r="D732" s="53"/>
      <c r="Q732" s="53"/>
      <c r="R732" s="53"/>
      <c r="S732" s="67"/>
      <c r="T732" s="53"/>
      <c r="U732" s="53"/>
      <c r="V732" s="67"/>
      <c r="W732" s="53"/>
      <c r="X732" s="53"/>
    </row>
    <row r="733" spans="4:24" ht="12.75" x14ac:dyDescent="0.2">
      <c r="D733" s="53"/>
      <c r="Q733" s="53"/>
      <c r="R733" s="53"/>
      <c r="S733" s="67"/>
      <c r="T733" s="53"/>
      <c r="U733" s="53"/>
      <c r="V733" s="67"/>
      <c r="W733" s="53"/>
      <c r="X733" s="53"/>
    </row>
    <row r="734" spans="4:24" ht="12.75" x14ac:dyDescent="0.2">
      <c r="D734" s="53"/>
      <c r="Q734" s="53"/>
      <c r="R734" s="53"/>
      <c r="S734" s="67"/>
      <c r="T734" s="53"/>
      <c r="U734" s="53"/>
      <c r="V734" s="67"/>
      <c r="W734" s="53"/>
      <c r="X734" s="53"/>
    </row>
    <row r="735" spans="4:24" ht="12.75" x14ac:dyDescent="0.2">
      <c r="D735" s="53"/>
      <c r="Q735" s="53"/>
      <c r="R735" s="53"/>
      <c r="S735" s="67"/>
      <c r="T735" s="53"/>
      <c r="U735" s="53"/>
      <c r="V735" s="67"/>
      <c r="W735" s="53"/>
      <c r="X735" s="53"/>
    </row>
    <row r="736" spans="4:24" ht="12.75" x14ac:dyDescent="0.2">
      <c r="D736" s="53"/>
      <c r="Q736" s="53"/>
      <c r="R736" s="53"/>
      <c r="S736" s="67"/>
      <c r="T736" s="53"/>
      <c r="U736" s="53"/>
      <c r="V736" s="67"/>
      <c r="W736" s="53"/>
      <c r="X736" s="53"/>
    </row>
    <row r="737" spans="4:24" ht="12.75" x14ac:dyDescent="0.2">
      <c r="D737" s="53"/>
      <c r="Q737" s="53"/>
      <c r="R737" s="53"/>
      <c r="S737" s="67"/>
      <c r="T737" s="53"/>
      <c r="U737" s="53"/>
      <c r="V737" s="67"/>
      <c r="W737" s="53"/>
      <c r="X737" s="53"/>
    </row>
    <row r="738" spans="4:24" ht="12.75" x14ac:dyDescent="0.2">
      <c r="D738" s="53"/>
      <c r="Q738" s="53"/>
      <c r="R738" s="53"/>
      <c r="S738" s="67"/>
      <c r="T738" s="53"/>
      <c r="U738" s="53"/>
      <c r="V738" s="67"/>
      <c r="W738" s="53"/>
      <c r="X738" s="53"/>
    </row>
    <row r="739" spans="4:24" ht="12.75" x14ac:dyDescent="0.2">
      <c r="D739" s="53"/>
      <c r="Q739" s="53"/>
      <c r="R739" s="53"/>
      <c r="S739" s="67"/>
      <c r="T739" s="53"/>
      <c r="U739" s="53"/>
      <c r="V739" s="67"/>
      <c r="W739" s="53"/>
      <c r="X739" s="53"/>
    </row>
    <row r="740" spans="4:24" ht="12.75" x14ac:dyDescent="0.2">
      <c r="D740" s="53"/>
      <c r="Q740" s="53"/>
      <c r="R740" s="53"/>
      <c r="S740" s="67"/>
      <c r="T740" s="53"/>
      <c r="U740" s="53"/>
      <c r="V740" s="67"/>
      <c r="W740" s="53"/>
      <c r="X740" s="53"/>
    </row>
    <row r="741" spans="4:24" ht="12.75" x14ac:dyDescent="0.2">
      <c r="D741" s="53"/>
      <c r="Q741" s="53"/>
      <c r="R741" s="53"/>
      <c r="S741" s="67"/>
      <c r="T741" s="53"/>
      <c r="U741" s="53"/>
      <c r="V741" s="67"/>
      <c r="W741" s="53"/>
      <c r="X741" s="53"/>
    </row>
    <row r="742" spans="4:24" ht="12.75" x14ac:dyDescent="0.2">
      <c r="D742" s="53"/>
      <c r="Q742" s="53"/>
      <c r="R742" s="53"/>
      <c r="S742" s="67"/>
      <c r="T742" s="53"/>
      <c r="U742" s="53"/>
      <c r="V742" s="67"/>
      <c r="W742" s="53"/>
      <c r="X742" s="53"/>
    </row>
    <row r="743" spans="4:24" ht="12.75" x14ac:dyDescent="0.2">
      <c r="D743" s="53"/>
      <c r="Q743" s="53"/>
      <c r="R743" s="53"/>
      <c r="S743" s="67"/>
      <c r="T743" s="53"/>
      <c r="U743" s="53"/>
      <c r="V743" s="67"/>
      <c r="W743" s="53"/>
      <c r="X743" s="53"/>
    </row>
    <row r="744" spans="4:24" ht="12.75" x14ac:dyDescent="0.2">
      <c r="D744" s="53"/>
      <c r="Q744" s="53"/>
      <c r="R744" s="53"/>
      <c r="S744" s="67"/>
      <c r="T744" s="53"/>
      <c r="U744" s="53"/>
      <c r="V744" s="67"/>
      <c r="W744" s="53"/>
      <c r="X744" s="53"/>
    </row>
    <row r="745" spans="4:24" ht="12.75" x14ac:dyDescent="0.2">
      <c r="D745" s="53"/>
      <c r="Q745" s="53"/>
      <c r="R745" s="53"/>
      <c r="S745" s="67"/>
      <c r="T745" s="53"/>
      <c r="U745" s="53"/>
      <c r="V745" s="67"/>
      <c r="W745" s="53"/>
      <c r="X745" s="53"/>
    </row>
    <row r="746" spans="4:24" ht="12.75" x14ac:dyDescent="0.2">
      <c r="D746" s="53"/>
      <c r="Q746" s="53"/>
      <c r="R746" s="53"/>
      <c r="S746" s="67"/>
      <c r="T746" s="53"/>
      <c r="U746" s="53"/>
      <c r="V746" s="67"/>
      <c r="W746" s="53"/>
      <c r="X746" s="53"/>
    </row>
    <row r="747" spans="4:24" ht="12.75" x14ac:dyDescent="0.2">
      <c r="D747" s="53"/>
      <c r="Q747" s="53"/>
      <c r="R747" s="53"/>
      <c r="S747" s="67"/>
      <c r="T747" s="53"/>
      <c r="U747" s="53"/>
      <c r="V747" s="67"/>
      <c r="W747" s="53"/>
      <c r="X747" s="53"/>
    </row>
    <row r="748" spans="4:24" ht="12.75" x14ac:dyDescent="0.2">
      <c r="D748" s="53"/>
      <c r="Q748" s="53"/>
      <c r="R748" s="53"/>
      <c r="S748" s="67"/>
      <c r="T748" s="53"/>
      <c r="U748" s="53"/>
      <c r="V748" s="67"/>
      <c r="W748" s="53"/>
      <c r="X748" s="53"/>
    </row>
    <row r="749" spans="4:24" ht="12.75" x14ac:dyDescent="0.2">
      <c r="D749" s="53"/>
      <c r="Q749" s="53"/>
      <c r="R749" s="53"/>
      <c r="S749" s="67"/>
      <c r="T749" s="53"/>
      <c r="U749" s="53"/>
      <c r="V749" s="67"/>
      <c r="W749" s="53"/>
      <c r="X749" s="53"/>
    </row>
    <row r="750" spans="4:24" ht="12.75" x14ac:dyDescent="0.2">
      <c r="D750" s="53"/>
      <c r="Q750" s="53"/>
      <c r="R750" s="53"/>
      <c r="S750" s="67"/>
      <c r="T750" s="53"/>
      <c r="U750" s="53"/>
      <c r="V750" s="67"/>
      <c r="W750" s="53"/>
      <c r="X750" s="53"/>
    </row>
    <row r="751" spans="4:24" ht="12.75" x14ac:dyDescent="0.2">
      <c r="D751" s="53"/>
      <c r="Q751" s="53"/>
      <c r="R751" s="53"/>
      <c r="S751" s="67"/>
      <c r="T751" s="53"/>
      <c r="U751" s="53"/>
      <c r="V751" s="67"/>
      <c r="W751" s="53"/>
      <c r="X751" s="53"/>
    </row>
    <row r="752" spans="4:24" ht="12.75" x14ac:dyDescent="0.2">
      <c r="D752" s="53"/>
      <c r="Q752" s="53"/>
      <c r="R752" s="53"/>
      <c r="S752" s="67"/>
      <c r="T752" s="53"/>
      <c r="U752" s="53"/>
      <c r="V752" s="67"/>
      <c r="W752" s="53"/>
      <c r="X752" s="53"/>
    </row>
    <row r="753" spans="4:24" ht="12.75" x14ac:dyDescent="0.2">
      <c r="D753" s="53"/>
      <c r="Q753" s="53"/>
      <c r="R753" s="53"/>
      <c r="S753" s="67"/>
      <c r="T753" s="53"/>
      <c r="U753" s="53"/>
      <c r="V753" s="67"/>
      <c r="W753" s="53"/>
      <c r="X753" s="53"/>
    </row>
    <row r="754" spans="4:24" ht="12.75" x14ac:dyDescent="0.2">
      <c r="D754" s="53"/>
      <c r="Q754" s="53"/>
      <c r="R754" s="53"/>
      <c r="S754" s="67"/>
      <c r="T754" s="53"/>
      <c r="U754" s="53"/>
      <c r="V754" s="67"/>
      <c r="W754" s="53"/>
      <c r="X754" s="53"/>
    </row>
    <row r="755" spans="4:24" ht="12.75" x14ac:dyDescent="0.2">
      <c r="D755" s="53"/>
      <c r="Q755" s="53"/>
      <c r="R755" s="53"/>
      <c r="S755" s="67"/>
      <c r="T755" s="53"/>
      <c r="U755" s="53"/>
      <c r="V755" s="67"/>
      <c r="W755" s="53"/>
      <c r="X755" s="53"/>
    </row>
    <row r="756" spans="4:24" ht="12.75" x14ac:dyDescent="0.2">
      <c r="D756" s="53"/>
      <c r="Q756" s="53"/>
      <c r="R756" s="53"/>
      <c r="S756" s="67"/>
      <c r="T756" s="53"/>
      <c r="U756" s="53"/>
      <c r="V756" s="67"/>
      <c r="W756" s="53"/>
      <c r="X756" s="53"/>
    </row>
    <row r="757" spans="4:24" ht="12.75" x14ac:dyDescent="0.2">
      <c r="D757" s="53"/>
      <c r="Q757" s="53"/>
      <c r="R757" s="53"/>
      <c r="S757" s="67"/>
      <c r="T757" s="53"/>
      <c r="U757" s="53"/>
      <c r="V757" s="67"/>
      <c r="W757" s="53"/>
      <c r="X757" s="53"/>
    </row>
    <row r="758" spans="4:24" ht="12.75" x14ac:dyDescent="0.2">
      <c r="D758" s="53"/>
      <c r="Q758" s="53"/>
      <c r="R758" s="53"/>
      <c r="S758" s="67"/>
      <c r="T758" s="53"/>
      <c r="U758" s="53"/>
      <c r="V758" s="67"/>
      <c r="W758" s="53"/>
      <c r="X758" s="53"/>
    </row>
    <row r="759" spans="4:24" ht="12.75" x14ac:dyDescent="0.2">
      <c r="D759" s="53"/>
      <c r="Q759" s="53"/>
      <c r="R759" s="53"/>
      <c r="S759" s="67"/>
      <c r="T759" s="53"/>
      <c r="U759" s="53"/>
      <c r="V759" s="67"/>
      <c r="W759" s="53"/>
      <c r="X759" s="53"/>
    </row>
    <row r="760" spans="4:24" ht="12.75" x14ac:dyDescent="0.2">
      <c r="D760" s="53"/>
      <c r="Q760" s="53"/>
      <c r="R760" s="53"/>
      <c r="S760" s="67"/>
      <c r="T760" s="53"/>
      <c r="U760" s="53"/>
      <c r="V760" s="67"/>
      <c r="W760" s="53"/>
      <c r="X760" s="53"/>
    </row>
    <row r="761" spans="4:24" ht="12.75" x14ac:dyDescent="0.2">
      <c r="D761" s="53"/>
      <c r="Q761" s="53"/>
      <c r="R761" s="53"/>
      <c r="S761" s="67"/>
      <c r="T761" s="53"/>
      <c r="U761" s="53"/>
      <c r="V761" s="67"/>
      <c r="W761" s="53"/>
      <c r="X761" s="53"/>
    </row>
    <row r="762" spans="4:24" ht="12.75" x14ac:dyDescent="0.2">
      <c r="D762" s="53"/>
      <c r="Q762" s="53"/>
      <c r="R762" s="53"/>
      <c r="S762" s="67"/>
      <c r="T762" s="53"/>
      <c r="U762" s="53"/>
      <c r="V762" s="67"/>
      <c r="W762" s="53"/>
      <c r="X762" s="53"/>
    </row>
    <row r="763" spans="4:24" ht="12.75" x14ac:dyDescent="0.2">
      <c r="D763" s="53"/>
      <c r="Q763" s="53"/>
      <c r="R763" s="53"/>
      <c r="S763" s="67"/>
      <c r="T763" s="53"/>
      <c r="U763" s="53"/>
      <c r="V763" s="67"/>
      <c r="W763" s="53"/>
      <c r="X763" s="53"/>
    </row>
    <row r="764" spans="4:24" ht="12.75" x14ac:dyDescent="0.2">
      <c r="D764" s="53"/>
      <c r="Q764" s="53"/>
      <c r="R764" s="53"/>
      <c r="S764" s="67"/>
      <c r="T764" s="53"/>
      <c r="U764" s="53"/>
      <c r="V764" s="67"/>
      <c r="W764" s="53"/>
      <c r="X764" s="53"/>
    </row>
    <row r="765" spans="4:24" ht="12.75" x14ac:dyDescent="0.2">
      <c r="D765" s="53"/>
      <c r="Q765" s="53"/>
      <c r="R765" s="53"/>
      <c r="S765" s="67"/>
      <c r="T765" s="53"/>
      <c r="U765" s="53"/>
      <c r="V765" s="67"/>
      <c r="W765" s="53"/>
      <c r="X765" s="53"/>
    </row>
    <row r="766" spans="4:24" ht="12.75" x14ac:dyDescent="0.2">
      <c r="D766" s="53"/>
      <c r="Q766" s="53"/>
      <c r="R766" s="53"/>
      <c r="S766" s="67"/>
      <c r="T766" s="53"/>
      <c r="U766" s="53"/>
      <c r="V766" s="67"/>
      <c r="W766" s="53"/>
      <c r="X766" s="53"/>
    </row>
    <row r="767" spans="4:24" ht="12.75" x14ac:dyDescent="0.2">
      <c r="D767" s="53"/>
      <c r="Q767" s="53"/>
      <c r="R767" s="53"/>
      <c r="S767" s="67"/>
      <c r="T767" s="53"/>
      <c r="U767" s="53"/>
      <c r="V767" s="67"/>
      <c r="W767" s="53"/>
      <c r="X767" s="53"/>
    </row>
    <row r="768" spans="4:24" ht="12.75" x14ac:dyDescent="0.2">
      <c r="D768" s="53"/>
      <c r="Q768" s="53"/>
      <c r="R768" s="53"/>
      <c r="S768" s="67"/>
      <c r="T768" s="53"/>
      <c r="U768" s="53"/>
      <c r="V768" s="67"/>
      <c r="W768" s="53"/>
      <c r="X768" s="53"/>
    </row>
    <row r="769" spans="4:24" ht="12.75" x14ac:dyDescent="0.2">
      <c r="D769" s="53"/>
      <c r="Q769" s="53"/>
      <c r="R769" s="53"/>
      <c r="S769" s="67"/>
      <c r="T769" s="53"/>
      <c r="U769" s="53"/>
      <c r="V769" s="67"/>
      <c r="W769" s="53"/>
      <c r="X769" s="53"/>
    </row>
    <row r="770" spans="4:24" ht="12.75" x14ac:dyDescent="0.2">
      <c r="D770" s="53"/>
      <c r="Q770" s="53"/>
      <c r="R770" s="53"/>
      <c r="S770" s="67"/>
      <c r="T770" s="53"/>
      <c r="U770" s="53"/>
      <c r="V770" s="67"/>
      <c r="W770" s="53"/>
      <c r="X770" s="53"/>
    </row>
    <row r="771" spans="4:24" ht="12.75" x14ac:dyDescent="0.2">
      <c r="D771" s="53"/>
      <c r="Q771" s="53"/>
      <c r="R771" s="53"/>
      <c r="S771" s="67"/>
      <c r="T771" s="53"/>
      <c r="U771" s="53"/>
      <c r="V771" s="67"/>
      <c r="W771" s="53"/>
      <c r="X771" s="53"/>
    </row>
    <row r="772" spans="4:24" ht="12.75" x14ac:dyDescent="0.2">
      <c r="D772" s="53"/>
      <c r="Q772" s="53"/>
      <c r="R772" s="53"/>
      <c r="S772" s="67"/>
      <c r="T772" s="53"/>
      <c r="U772" s="53"/>
      <c r="V772" s="67"/>
      <c r="W772" s="53"/>
      <c r="X772" s="53"/>
    </row>
    <row r="773" spans="4:24" ht="12.75" x14ac:dyDescent="0.2">
      <c r="D773" s="53"/>
      <c r="Q773" s="53"/>
      <c r="R773" s="53"/>
      <c r="S773" s="67"/>
      <c r="T773" s="53"/>
      <c r="U773" s="53"/>
      <c r="V773" s="67"/>
      <c r="W773" s="53"/>
      <c r="X773" s="53"/>
    </row>
    <row r="774" spans="4:24" ht="12.75" x14ac:dyDescent="0.2">
      <c r="D774" s="53"/>
      <c r="Q774" s="53"/>
      <c r="R774" s="53"/>
      <c r="S774" s="67"/>
      <c r="T774" s="53"/>
      <c r="U774" s="53"/>
      <c r="V774" s="67"/>
      <c r="W774" s="53"/>
      <c r="X774" s="53"/>
    </row>
    <row r="775" spans="4:24" ht="12.75" x14ac:dyDescent="0.2">
      <c r="D775" s="53"/>
      <c r="Q775" s="53"/>
      <c r="R775" s="53"/>
      <c r="S775" s="67"/>
      <c r="T775" s="53"/>
      <c r="U775" s="53"/>
      <c r="V775" s="67"/>
      <c r="W775" s="53"/>
      <c r="X775" s="53"/>
    </row>
    <row r="776" spans="4:24" ht="12.75" x14ac:dyDescent="0.2">
      <c r="D776" s="53"/>
      <c r="Q776" s="53"/>
      <c r="R776" s="53"/>
      <c r="S776" s="67"/>
      <c r="T776" s="53"/>
      <c r="U776" s="53"/>
      <c r="V776" s="67"/>
      <c r="W776" s="53"/>
      <c r="X776" s="53"/>
    </row>
    <row r="777" spans="4:24" ht="12.75" x14ac:dyDescent="0.2">
      <c r="D777" s="53"/>
      <c r="Q777" s="53"/>
      <c r="R777" s="53"/>
      <c r="S777" s="67"/>
      <c r="T777" s="53"/>
      <c r="U777" s="53"/>
      <c r="V777" s="67"/>
      <c r="W777" s="53"/>
      <c r="X777" s="53"/>
    </row>
    <row r="778" spans="4:24" ht="12.75" x14ac:dyDescent="0.2">
      <c r="D778" s="53"/>
      <c r="Q778" s="53"/>
      <c r="R778" s="53"/>
      <c r="S778" s="67"/>
      <c r="T778" s="53"/>
      <c r="U778" s="53"/>
      <c r="V778" s="67"/>
      <c r="W778" s="53"/>
      <c r="X778" s="53"/>
    </row>
    <row r="779" spans="4:24" ht="12.75" x14ac:dyDescent="0.2">
      <c r="D779" s="53"/>
      <c r="Q779" s="53"/>
      <c r="R779" s="53"/>
      <c r="S779" s="67"/>
      <c r="T779" s="53"/>
      <c r="U779" s="53"/>
      <c r="V779" s="67"/>
      <c r="W779" s="53"/>
      <c r="X779" s="53"/>
    </row>
    <row r="780" spans="4:24" ht="12.75" x14ac:dyDescent="0.2">
      <c r="D780" s="53"/>
      <c r="Q780" s="53"/>
      <c r="R780" s="53"/>
      <c r="S780" s="67"/>
      <c r="T780" s="53"/>
      <c r="U780" s="53"/>
      <c r="V780" s="67"/>
      <c r="W780" s="53"/>
      <c r="X780" s="53"/>
    </row>
    <row r="781" spans="4:24" ht="12.75" x14ac:dyDescent="0.2">
      <c r="D781" s="53"/>
      <c r="Q781" s="53"/>
      <c r="R781" s="53"/>
      <c r="S781" s="67"/>
      <c r="T781" s="53"/>
      <c r="U781" s="53"/>
      <c r="V781" s="67"/>
      <c r="W781" s="53"/>
      <c r="X781" s="53"/>
    </row>
    <row r="782" spans="4:24" ht="12.75" x14ac:dyDescent="0.2">
      <c r="D782" s="53"/>
      <c r="Q782" s="53"/>
      <c r="R782" s="53"/>
      <c r="S782" s="67"/>
      <c r="T782" s="53"/>
      <c r="U782" s="53"/>
      <c r="V782" s="67"/>
      <c r="W782" s="53"/>
      <c r="X782" s="53"/>
    </row>
    <row r="783" spans="4:24" ht="12.75" x14ac:dyDescent="0.2">
      <c r="D783" s="53"/>
      <c r="Q783" s="53"/>
      <c r="R783" s="53"/>
      <c r="S783" s="67"/>
      <c r="T783" s="53"/>
      <c r="U783" s="53"/>
      <c r="V783" s="67"/>
      <c r="W783" s="53"/>
      <c r="X783" s="53"/>
    </row>
    <row r="784" spans="4:24" ht="12.75" x14ac:dyDescent="0.2">
      <c r="D784" s="53"/>
      <c r="Q784" s="53"/>
      <c r="R784" s="53"/>
      <c r="S784" s="67"/>
      <c r="T784" s="53"/>
      <c r="U784" s="53"/>
      <c r="V784" s="67"/>
      <c r="W784" s="53"/>
      <c r="X784" s="53"/>
    </row>
    <row r="785" spans="4:24" ht="12.75" x14ac:dyDescent="0.2">
      <c r="D785" s="53"/>
      <c r="Q785" s="53"/>
      <c r="R785" s="53"/>
      <c r="S785" s="67"/>
      <c r="T785" s="53"/>
      <c r="U785" s="53"/>
      <c r="V785" s="67"/>
      <c r="W785" s="53"/>
      <c r="X785" s="53"/>
    </row>
    <row r="786" spans="4:24" ht="12.75" x14ac:dyDescent="0.2">
      <c r="D786" s="53"/>
      <c r="Q786" s="53"/>
      <c r="R786" s="53"/>
      <c r="S786" s="67"/>
      <c r="T786" s="53"/>
      <c r="U786" s="53"/>
      <c r="V786" s="67"/>
      <c r="W786" s="53"/>
      <c r="X786" s="53"/>
    </row>
    <row r="787" spans="4:24" ht="12.75" x14ac:dyDescent="0.2">
      <c r="D787" s="53"/>
      <c r="Q787" s="53"/>
      <c r="R787" s="53"/>
      <c r="S787" s="67"/>
      <c r="T787" s="53"/>
      <c r="U787" s="53"/>
      <c r="V787" s="67"/>
      <c r="W787" s="53"/>
      <c r="X787" s="53"/>
    </row>
    <row r="788" spans="4:24" ht="12.75" x14ac:dyDescent="0.2">
      <c r="D788" s="53"/>
      <c r="Q788" s="53"/>
      <c r="R788" s="53"/>
      <c r="S788" s="67"/>
      <c r="T788" s="53"/>
      <c r="U788" s="53"/>
      <c r="V788" s="67"/>
      <c r="W788" s="53"/>
      <c r="X788" s="53"/>
    </row>
    <row r="789" spans="4:24" ht="12.75" x14ac:dyDescent="0.2">
      <c r="D789" s="53"/>
      <c r="Q789" s="53"/>
      <c r="R789" s="53"/>
      <c r="S789" s="67"/>
      <c r="T789" s="53"/>
      <c r="U789" s="53"/>
      <c r="V789" s="67"/>
      <c r="W789" s="53"/>
      <c r="X789" s="53"/>
    </row>
    <row r="790" spans="4:24" ht="12.75" x14ac:dyDescent="0.2">
      <c r="D790" s="53"/>
      <c r="Q790" s="53"/>
      <c r="R790" s="53"/>
      <c r="S790" s="67"/>
      <c r="T790" s="53"/>
      <c r="U790" s="53"/>
      <c r="V790" s="67"/>
      <c r="W790" s="53"/>
      <c r="X790" s="53"/>
    </row>
    <row r="791" spans="4:24" ht="12.75" x14ac:dyDescent="0.2">
      <c r="D791" s="53"/>
      <c r="Q791" s="53"/>
      <c r="R791" s="53"/>
      <c r="S791" s="67"/>
      <c r="T791" s="53"/>
      <c r="U791" s="53"/>
      <c r="V791" s="67"/>
      <c r="W791" s="53"/>
      <c r="X791" s="53"/>
    </row>
    <row r="792" spans="4:24" ht="12.75" x14ac:dyDescent="0.2">
      <c r="D792" s="53"/>
      <c r="Q792" s="53"/>
      <c r="R792" s="53"/>
      <c r="S792" s="67"/>
      <c r="T792" s="53"/>
      <c r="U792" s="53"/>
      <c r="V792" s="67"/>
      <c r="W792" s="53"/>
      <c r="X792" s="53"/>
    </row>
    <row r="793" spans="4:24" ht="12.75" x14ac:dyDescent="0.2">
      <c r="D793" s="53"/>
      <c r="Q793" s="53"/>
      <c r="R793" s="53"/>
      <c r="S793" s="67"/>
      <c r="T793" s="53"/>
      <c r="U793" s="53"/>
      <c r="V793" s="67"/>
      <c r="W793" s="53"/>
      <c r="X793" s="53"/>
    </row>
    <row r="794" spans="4:24" ht="12.75" x14ac:dyDescent="0.2">
      <c r="D794" s="53"/>
      <c r="Q794" s="53"/>
      <c r="R794" s="53"/>
      <c r="S794" s="67"/>
      <c r="T794" s="53"/>
      <c r="U794" s="53"/>
      <c r="V794" s="67"/>
      <c r="W794" s="53"/>
      <c r="X794" s="53"/>
    </row>
    <row r="795" spans="4:24" ht="12.75" x14ac:dyDescent="0.2">
      <c r="D795" s="53"/>
      <c r="Q795" s="53"/>
      <c r="R795" s="53"/>
      <c r="S795" s="67"/>
      <c r="T795" s="53"/>
      <c r="U795" s="53"/>
      <c r="V795" s="67"/>
      <c r="W795" s="53"/>
      <c r="X795" s="53"/>
    </row>
    <row r="796" spans="4:24" ht="12.75" x14ac:dyDescent="0.2">
      <c r="D796" s="53"/>
      <c r="Q796" s="53"/>
      <c r="R796" s="53"/>
      <c r="S796" s="67"/>
      <c r="T796" s="53"/>
      <c r="U796" s="53"/>
      <c r="V796" s="67"/>
      <c r="W796" s="53"/>
      <c r="X796" s="53"/>
    </row>
    <row r="797" spans="4:24" ht="12.75" x14ac:dyDescent="0.2">
      <c r="D797" s="53"/>
      <c r="Q797" s="53"/>
      <c r="R797" s="53"/>
      <c r="S797" s="67"/>
      <c r="T797" s="53"/>
      <c r="U797" s="53"/>
      <c r="V797" s="67"/>
      <c r="W797" s="53"/>
      <c r="X797" s="53"/>
    </row>
    <row r="798" spans="4:24" ht="12.75" x14ac:dyDescent="0.2">
      <c r="D798" s="53"/>
      <c r="Q798" s="53"/>
      <c r="R798" s="53"/>
      <c r="S798" s="67"/>
      <c r="T798" s="53"/>
      <c r="U798" s="53"/>
      <c r="V798" s="67"/>
      <c r="W798" s="53"/>
      <c r="X798" s="53"/>
    </row>
    <row r="799" spans="4:24" ht="12.75" x14ac:dyDescent="0.2">
      <c r="D799" s="53"/>
      <c r="Q799" s="53"/>
      <c r="R799" s="53"/>
      <c r="S799" s="67"/>
      <c r="T799" s="53"/>
      <c r="U799" s="53"/>
      <c r="V799" s="67"/>
      <c r="W799" s="53"/>
      <c r="X799" s="53"/>
    </row>
    <row r="800" spans="4:24" ht="12.75" x14ac:dyDescent="0.2">
      <c r="D800" s="53"/>
      <c r="Q800" s="53"/>
      <c r="R800" s="53"/>
      <c r="S800" s="67"/>
      <c r="T800" s="53"/>
      <c r="U800" s="53"/>
      <c r="V800" s="67"/>
      <c r="W800" s="53"/>
      <c r="X800" s="53"/>
    </row>
    <row r="801" spans="4:24" ht="12.75" x14ac:dyDescent="0.2">
      <c r="D801" s="53"/>
      <c r="Q801" s="53"/>
      <c r="R801" s="53"/>
      <c r="S801" s="67"/>
      <c r="T801" s="53"/>
      <c r="U801" s="53"/>
      <c r="V801" s="67"/>
      <c r="W801" s="53"/>
      <c r="X801" s="53"/>
    </row>
    <row r="802" spans="4:24" ht="12.75" x14ac:dyDescent="0.2">
      <c r="D802" s="53"/>
      <c r="Q802" s="53"/>
      <c r="R802" s="53"/>
      <c r="S802" s="67"/>
      <c r="T802" s="53"/>
      <c r="U802" s="53"/>
      <c r="V802" s="67"/>
      <c r="W802" s="53"/>
      <c r="X802" s="53"/>
    </row>
    <row r="803" spans="4:24" ht="12.75" x14ac:dyDescent="0.2">
      <c r="D803" s="53"/>
      <c r="Q803" s="53"/>
      <c r="R803" s="53"/>
      <c r="S803" s="67"/>
      <c r="T803" s="53"/>
      <c r="U803" s="53"/>
      <c r="V803" s="67"/>
      <c r="W803" s="53"/>
      <c r="X803" s="53"/>
    </row>
    <row r="804" spans="4:24" ht="12.75" x14ac:dyDescent="0.2">
      <c r="D804" s="53"/>
      <c r="Q804" s="53"/>
      <c r="R804" s="53"/>
      <c r="S804" s="67"/>
      <c r="T804" s="53"/>
      <c r="U804" s="53"/>
      <c r="V804" s="67"/>
      <c r="W804" s="53"/>
      <c r="X804" s="53"/>
    </row>
    <row r="805" spans="4:24" ht="12.75" x14ac:dyDescent="0.2">
      <c r="D805" s="53"/>
      <c r="Q805" s="53"/>
      <c r="R805" s="53"/>
      <c r="S805" s="67"/>
      <c r="T805" s="53"/>
      <c r="U805" s="53"/>
      <c r="V805" s="67"/>
      <c r="W805" s="53"/>
      <c r="X805" s="53"/>
    </row>
    <row r="806" spans="4:24" ht="12.75" x14ac:dyDescent="0.2">
      <c r="D806" s="53"/>
      <c r="Q806" s="53"/>
      <c r="R806" s="53"/>
      <c r="S806" s="67"/>
      <c r="T806" s="53"/>
      <c r="U806" s="53"/>
      <c r="V806" s="67"/>
      <c r="W806" s="53"/>
      <c r="X806" s="53"/>
    </row>
    <row r="807" spans="4:24" ht="12.75" x14ac:dyDescent="0.2">
      <c r="D807" s="53"/>
      <c r="Q807" s="53"/>
      <c r="R807" s="53"/>
      <c r="S807" s="67"/>
      <c r="T807" s="53"/>
      <c r="U807" s="53"/>
      <c r="V807" s="67"/>
      <c r="W807" s="53"/>
      <c r="X807" s="53"/>
    </row>
    <row r="808" spans="4:24" ht="12.75" x14ac:dyDescent="0.2">
      <c r="D808" s="53"/>
      <c r="Q808" s="53"/>
      <c r="R808" s="53"/>
      <c r="S808" s="67"/>
      <c r="T808" s="53"/>
      <c r="U808" s="53"/>
      <c r="V808" s="67"/>
      <c r="W808" s="53"/>
      <c r="X808" s="53"/>
    </row>
    <row r="809" spans="4:24" ht="12.75" x14ac:dyDescent="0.2">
      <c r="D809" s="53"/>
      <c r="Q809" s="53"/>
      <c r="R809" s="53"/>
      <c r="S809" s="67"/>
      <c r="T809" s="53"/>
      <c r="U809" s="53"/>
      <c r="V809" s="67"/>
      <c r="W809" s="53"/>
      <c r="X809" s="53"/>
    </row>
    <row r="810" spans="4:24" ht="12.75" x14ac:dyDescent="0.2">
      <c r="D810" s="53"/>
      <c r="Q810" s="53"/>
      <c r="R810" s="53"/>
      <c r="S810" s="67"/>
      <c r="T810" s="53"/>
      <c r="U810" s="53"/>
      <c r="V810" s="67"/>
      <c r="W810" s="53"/>
      <c r="X810" s="53"/>
    </row>
    <row r="811" spans="4:24" ht="12.75" x14ac:dyDescent="0.2">
      <c r="D811" s="53"/>
      <c r="Q811" s="53"/>
      <c r="R811" s="53"/>
      <c r="S811" s="67"/>
      <c r="T811" s="53"/>
      <c r="U811" s="53"/>
      <c r="V811" s="67"/>
      <c r="W811" s="53"/>
      <c r="X811" s="53"/>
    </row>
    <row r="812" spans="4:24" ht="12.75" x14ac:dyDescent="0.2">
      <c r="D812" s="53"/>
      <c r="Q812" s="53"/>
      <c r="R812" s="53"/>
      <c r="S812" s="67"/>
      <c r="T812" s="53"/>
      <c r="U812" s="53"/>
      <c r="V812" s="67"/>
      <c r="W812" s="53"/>
      <c r="X812" s="53"/>
    </row>
    <row r="813" spans="4:24" ht="12.75" x14ac:dyDescent="0.2">
      <c r="D813" s="53"/>
      <c r="Q813" s="53"/>
      <c r="R813" s="53"/>
      <c r="S813" s="67"/>
      <c r="T813" s="53"/>
      <c r="U813" s="53"/>
      <c r="V813" s="67"/>
      <c r="W813" s="53"/>
      <c r="X813" s="53"/>
    </row>
    <row r="814" spans="4:24" ht="12.75" x14ac:dyDescent="0.2">
      <c r="D814" s="53"/>
      <c r="Q814" s="53"/>
      <c r="R814" s="53"/>
      <c r="S814" s="67"/>
      <c r="T814" s="53"/>
      <c r="U814" s="53"/>
      <c r="V814" s="67"/>
      <c r="W814" s="53"/>
      <c r="X814" s="53"/>
    </row>
    <row r="815" spans="4:24" ht="12.75" x14ac:dyDescent="0.2">
      <c r="D815" s="53"/>
      <c r="Q815" s="53"/>
      <c r="R815" s="53"/>
      <c r="S815" s="67"/>
      <c r="T815" s="53"/>
      <c r="U815" s="53"/>
      <c r="V815" s="67"/>
      <c r="W815" s="53"/>
      <c r="X815" s="53"/>
    </row>
    <row r="816" spans="4:24" ht="12.75" x14ac:dyDescent="0.2">
      <c r="D816" s="53"/>
      <c r="Q816" s="53"/>
      <c r="R816" s="53"/>
      <c r="S816" s="67"/>
      <c r="T816" s="53"/>
      <c r="U816" s="53"/>
      <c r="V816" s="67"/>
      <c r="W816" s="53"/>
      <c r="X816" s="53"/>
    </row>
    <row r="817" spans="4:24" ht="12.75" x14ac:dyDescent="0.2">
      <c r="D817" s="53"/>
      <c r="Q817" s="53"/>
      <c r="R817" s="53"/>
      <c r="S817" s="67"/>
      <c r="T817" s="53"/>
      <c r="U817" s="53"/>
      <c r="V817" s="67"/>
      <c r="W817" s="53"/>
      <c r="X817" s="53"/>
    </row>
    <row r="818" spans="4:24" ht="12.75" x14ac:dyDescent="0.2">
      <c r="D818" s="53"/>
      <c r="Q818" s="53"/>
      <c r="R818" s="53"/>
      <c r="S818" s="67"/>
      <c r="T818" s="53"/>
      <c r="U818" s="53"/>
      <c r="V818" s="67"/>
      <c r="W818" s="53"/>
      <c r="X818" s="53"/>
    </row>
    <row r="819" spans="4:24" ht="12.75" x14ac:dyDescent="0.2">
      <c r="D819" s="53"/>
      <c r="Q819" s="53"/>
      <c r="R819" s="53"/>
      <c r="S819" s="67"/>
      <c r="T819" s="53"/>
      <c r="U819" s="53"/>
      <c r="V819" s="67"/>
      <c r="W819" s="53"/>
      <c r="X819" s="53"/>
    </row>
    <row r="820" spans="4:24" ht="12.75" x14ac:dyDescent="0.2">
      <c r="D820" s="53"/>
      <c r="Q820" s="53"/>
      <c r="R820" s="53"/>
      <c r="S820" s="67"/>
      <c r="T820" s="53"/>
      <c r="U820" s="53"/>
      <c r="V820" s="67"/>
      <c r="W820" s="53"/>
      <c r="X820" s="53"/>
    </row>
    <row r="821" spans="4:24" ht="12.75" x14ac:dyDescent="0.2">
      <c r="D821" s="53"/>
      <c r="Q821" s="53"/>
      <c r="R821" s="53"/>
      <c r="S821" s="67"/>
      <c r="T821" s="53"/>
      <c r="U821" s="53"/>
      <c r="V821" s="67"/>
      <c r="W821" s="53"/>
      <c r="X821" s="53"/>
    </row>
    <row r="822" spans="4:24" ht="12.75" x14ac:dyDescent="0.2">
      <c r="D822" s="53"/>
      <c r="Q822" s="53"/>
      <c r="R822" s="53"/>
      <c r="S822" s="67"/>
      <c r="T822" s="53"/>
      <c r="U822" s="53"/>
      <c r="V822" s="67"/>
      <c r="W822" s="53"/>
      <c r="X822" s="53"/>
    </row>
    <row r="823" spans="4:24" ht="12.75" x14ac:dyDescent="0.2">
      <c r="D823" s="53"/>
      <c r="Q823" s="53"/>
      <c r="R823" s="53"/>
      <c r="S823" s="67"/>
      <c r="T823" s="53"/>
      <c r="U823" s="53"/>
      <c r="V823" s="67"/>
      <c r="W823" s="53"/>
      <c r="X823" s="53"/>
    </row>
    <row r="824" spans="4:24" ht="12.75" x14ac:dyDescent="0.2">
      <c r="D824" s="53"/>
      <c r="Q824" s="53"/>
      <c r="R824" s="53"/>
      <c r="S824" s="67"/>
      <c r="T824" s="53"/>
      <c r="U824" s="53"/>
      <c r="V824" s="67"/>
      <c r="W824" s="53"/>
      <c r="X824" s="53"/>
    </row>
    <row r="825" spans="4:24" ht="12.75" x14ac:dyDescent="0.2">
      <c r="D825" s="53"/>
      <c r="Q825" s="53"/>
      <c r="R825" s="53"/>
      <c r="S825" s="67"/>
      <c r="T825" s="53"/>
      <c r="U825" s="53"/>
      <c r="V825" s="67"/>
      <c r="W825" s="53"/>
      <c r="X825" s="53"/>
    </row>
    <row r="826" spans="4:24" ht="12.75" x14ac:dyDescent="0.2">
      <c r="D826" s="53"/>
      <c r="Q826" s="53"/>
      <c r="R826" s="53"/>
      <c r="S826" s="67"/>
      <c r="T826" s="53"/>
      <c r="U826" s="53"/>
      <c r="V826" s="67"/>
      <c r="W826" s="53"/>
      <c r="X826" s="53"/>
    </row>
    <row r="827" spans="4:24" ht="12.75" x14ac:dyDescent="0.2">
      <c r="D827" s="53"/>
      <c r="Q827" s="53"/>
      <c r="R827" s="53"/>
      <c r="S827" s="67"/>
      <c r="T827" s="53"/>
      <c r="U827" s="53"/>
      <c r="V827" s="67"/>
      <c r="W827" s="53"/>
      <c r="X827" s="53"/>
    </row>
    <row r="828" spans="4:24" ht="12.75" x14ac:dyDescent="0.2">
      <c r="D828" s="53"/>
      <c r="Q828" s="53"/>
      <c r="R828" s="53"/>
      <c r="S828" s="67"/>
      <c r="T828" s="53"/>
      <c r="U828" s="53"/>
      <c r="V828" s="67"/>
      <c r="W828" s="53"/>
      <c r="X828" s="53"/>
    </row>
    <row r="829" spans="4:24" ht="12.75" x14ac:dyDescent="0.2">
      <c r="D829" s="53"/>
      <c r="Q829" s="53"/>
      <c r="R829" s="53"/>
      <c r="S829" s="67"/>
      <c r="T829" s="53"/>
      <c r="U829" s="53"/>
      <c r="V829" s="67"/>
      <c r="W829" s="53"/>
      <c r="X829" s="53"/>
    </row>
    <row r="830" spans="4:24" ht="12.75" x14ac:dyDescent="0.2">
      <c r="D830" s="53"/>
      <c r="Q830" s="53"/>
      <c r="R830" s="53"/>
      <c r="S830" s="67"/>
      <c r="T830" s="53"/>
      <c r="U830" s="53"/>
      <c r="V830" s="67"/>
      <c r="W830" s="53"/>
      <c r="X830" s="53"/>
    </row>
    <row r="831" spans="4:24" ht="12.75" x14ac:dyDescent="0.2">
      <c r="D831" s="53"/>
      <c r="Q831" s="53"/>
      <c r="R831" s="53"/>
      <c r="S831" s="67"/>
      <c r="T831" s="53"/>
      <c r="U831" s="53"/>
      <c r="V831" s="67"/>
      <c r="W831" s="53"/>
      <c r="X831" s="53"/>
    </row>
    <row r="832" spans="4:24" ht="12.75" x14ac:dyDescent="0.2">
      <c r="D832" s="53"/>
      <c r="Q832" s="53"/>
      <c r="R832" s="53"/>
      <c r="S832" s="67"/>
      <c r="T832" s="53"/>
      <c r="U832" s="53"/>
      <c r="V832" s="67"/>
      <c r="W832" s="53"/>
      <c r="X832" s="53"/>
    </row>
    <row r="833" spans="4:24" ht="12.75" x14ac:dyDescent="0.2">
      <c r="D833" s="53"/>
      <c r="Q833" s="53"/>
      <c r="R833" s="53"/>
      <c r="S833" s="67"/>
      <c r="T833" s="53"/>
      <c r="U833" s="53"/>
      <c r="V833" s="67"/>
      <c r="W833" s="53"/>
      <c r="X833" s="53"/>
    </row>
    <row r="834" spans="4:24" ht="12.75" x14ac:dyDescent="0.2">
      <c r="D834" s="53"/>
      <c r="Q834" s="53"/>
      <c r="R834" s="53"/>
      <c r="S834" s="67"/>
      <c r="T834" s="53"/>
      <c r="U834" s="53"/>
      <c r="V834" s="67"/>
      <c r="W834" s="53"/>
      <c r="X834" s="53"/>
    </row>
    <row r="835" spans="4:24" ht="12.75" x14ac:dyDescent="0.2">
      <c r="D835" s="53"/>
      <c r="Q835" s="53"/>
      <c r="R835" s="53"/>
      <c r="S835" s="67"/>
      <c r="T835" s="53"/>
      <c r="U835" s="53"/>
      <c r="V835" s="67"/>
      <c r="W835" s="53"/>
      <c r="X835" s="53"/>
    </row>
    <row r="836" spans="4:24" ht="12.75" x14ac:dyDescent="0.2">
      <c r="D836" s="53"/>
      <c r="Q836" s="53"/>
      <c r="R836" s="53"/>
      <c r="S836" s="67"/>
      <c r="T836" s="53"/>
      <c r="U836" s="53"/>
      <c r="V836" s="67"/>
      <c r="W836" s="53"/>
      <c r="X836" s="53"/>
    </row>
    <row r="837" spans="4:24" ht="12.75" x14ac:dyDescent="0.2">
      <c r="D837" s="53"/>
      <c r="Q837" s="53"/>
      <c r="R837" s="53"/>
      <c r="S837" s="67"/>
      <c r="T837" s="53"/>
      <c r="U837" s="53"/>
      <c r="V837" s="67"/>
      <c r="W837" s="53"/>
      <c r="X837" s="53"/>
    </row>
    <row r="838" spans="4:24" ht="12.75" x14ac:dyDescent="0.2">
      <c r="D838" s="53"/>
      <c r="Q838" s="53"/>
      <c r="R838" s="53"/>
      <c r="S838" s="67"/>
      <c r="T838" s="53"/>
      <c r="U838" s="53"/>
      <c r="V838" s="67"/>
      <c r="W838" s="53"/>
      <c r="X838" s="53"/>
    </row>
    <row r="839" spans="4:24" ht="12.75" x14ac:dyDescent="0.2">
      <c r="D839" s="53"/>
      <c r="Q839" s="53"/>
      <c r="R839" s="53"/>
      <c r="S839" s="67"/>
      <c r="T839" s="53"/>
      <c r="U839" s="53"/>
      <c r="V839" s="67"/>
      <c r="W839" s="53"/>
      <c r="X839" s="53"/>
    </row>
    <row r="840" spans="4:24" ht="12.75" x14ac:dyDescent="0.2">
      <c r="D840" s="53"/>
      <c r="Q840" s="53"/>
      <c r="R840" s="53"/>
      <c r="S840" s="67"/>
      <c r="T840" s="53"/>
      <c r="U840" s="53"/>
      <c r="V840" s="67"/>
      <c r="W840" s="53"/>
      <c r="X840" s="53"/>
    </row>
    <row r="841" spans="4:24" ht="12.75" x14ac:dyDescent="0.2">
      <c r="D841" s="53"/>
      <c r="Q841" s="53"/>
      <c r="R841" s="53"/>
      <c r="S841" s="67"/>
      <c r="T841" s="53"/>
      <c r="U841" s="53"/>
      <c r="V841" s="67"/>
      <c r="W841" s="53"/>
      <c r="X841" s="53"/>
    </row>
    <row r="842" spans="4:24" ht="12.75" x14ac:dyDescent="0.2">
      <c r="D842" s="53"/>
      <c r="Q842" s="53"/>
      <c r="R842" s="53"/>
      <c r="S842" s="67"/>
      <c r="T842" s="53"/>
      <c r="U842" s="53"/>
      <c r="V842" s="67"/>
      <c r="W842" s="53"/>
      <c r="X842" s="53"/>
    </row>
    <row r="843" spans="4:24" ht="12.75" x14ac:dyDescent="0.2">
      <c r="D843" s="53"/>
      <c r="Q843" s="53"/>
      <c r="R843" s="53"/>
      <c r="S843" s="67"/>
      <c r="T843" s="53"/>
      <c r="U843" s="53"/>
      <c r="V843" s="67"/>
      <c r="W843" s="53"/>
      <c r="X843" s="53"/>
    </row>
    <row r="844" spans="4:24" ht="12.75" x14ac:dyDescent="0.2">
      <c r="D844" s="53"/>
      <c r="Q844" s="53"/>
      <c r="R844" s="53"/>
      <c r="S844" s="67"/>
      <c r="T844" s="53"/>
      <c r="U844" s="53"/>
      <c r="V844" s="67"/>
      <c r="W844" s="53"/>
      <c r="X844" s="53"/>
    </row>
    <row r="845" spans="4:24" ht="12.75" x14ac:dyDescent="0.2">
      <c r="D845" s="53"/>
      <c r="Q845" s="53"/>
      <c r="R845" s="53"/>
      <c r="S845" s="67"/>
      <c r="T845" s="53"/>
      <c r="U845" s="53"/>
      <c r="V845" s="67"/>
      <c r="W845" s="53"/>
      <c r="X845" s="53"/>
    </row>
    <row r="846" spans="4:24" ht="12.75" x14ac:dyDescent="0.2">
      <c r="D846" s="53"/>
      <c r="Q846" s="53"/>
      <c r="R846" s="53"/>
      <c r="S846" s="67"/>
      <c r="T846" s="53"/>
      <c r="U846" s="53"/>
      <c r="V846" s="67"/>
      <c r="W846" s="53"/>
      <c r="X846" s="53"/>
    </row>
    <row r="847" spans="4:24" ht="12.75" x14ac:dyDescent="0.2">
      <c r="D847" s="53"/>
      <c r="Q847" s="53"/>
      <c r="R847" s="53"/>
      <c r="S847" s="67"/>
      <c r="T847" s="53"/>
      <c r="U847" s="53"/>
      <c r="V847" s="67"/>
      <c r="W847" s="53"/>
      <c r="X847" s="53"/>
    </row>
    <row r="848" spans="4:24" ht="12.75" x14ac:dyDescent="0.2">
      <c r="D848" s="53"/>
      <c r="Q848" s="53"/>
      <c r="R848" s="53"/>
      <c r="S848" s="67"/>
      <c r="T848" s="53"/>
      <c r="U848" s="53"/>
      <c r="V848" s="67"/>
      <c r="W848" s="53"/>
      <c r="X848" s="53"/>
    </row>
    <row r="849" spans="4:24" ht="12.75" x14ac:dyDescent="0.2">
      <c r="D849" s="53"/>
      <c r="Q849" s="53"/>
      <c r="R849" s="53"/>
      <c r="S849" s="67"/>
      <c r="T849" s="53"/>
      <c r="U849" s="53"/>
      <c r="V849" s="67"/>
      <c r="W849" s="53"/>
      <c r="X849" s="53"/>
    </row>
    <row r="850" spans="4:24" ht="12.75" x14ac:dyDescent="0.2">
      <c r="D850" s="53"/>
      <c r="Q850" s="53"/>
      <c r="R850" s="53"/>
      <c r="S850" s="67"/>
      <c r="T850" s="53"/>
      <c r="U850" s="53"/>
      <c r="V850" s="67"/>
      <c r="W850" s="53"/>
      <c r="X850" s="53"/>
    </row>
    <row r="851" spans="4:24" ht="12.75" x14ac:dyDescent="0.2">
      <c r="D851" s="53"/>
      <c r="Q851" s="53"/>
      <c r="R851" s="53"/>
      <c r="S851" s="67"/>
      <c r="T851" s="53"/>
      <c r="U851" s="53"/>
      <c r="V851" s="67"/>
      <c r="W851" s="53"/>
      <c r="X851" s="53"/>
    </row>
    <row r="852" spans="4:24" ht="12.75" x14ac:dyDescent="0.2">
      <c r="D852" s="53"/>
      <c r="Q852" s="53"/>
      <c r="R852" s="53"/>
      <c r="S852" s="67"/>
      <c r="T852" s="53"/>
      <c r="U852" s="53"/>
      <c r="V852" s="67"/>
      <c r="W852" s="53"/>
      <c r="X852" s="53"/>
    </row>
    <row r="853" spans="4:24" ht="12.75" x14ac:dyDescent="0.2">
      <c r="D853" s="53"/>
      <c r="Q853" s="53"/>
      <c r="R853" s="53"/>
      <c r="S853" s="67"/>
      <c r="T853" s="53"/>
      <c r="U853" s="53"/>
      <c r="V853" s="67"/>
      <c r="W853" s="53"/>
      <c r="X853" s="53"/>
    </row>
    <row r="854" spans="4:24" ht="12.75" x14ac:dyDescent="0.2">
      <c r="D854" s="53"/>
      <c r="Q854" s="53"/>
      <c r="R854" s="53"/>
      <c r="S854" s="67"/>
      <c r="T854" s="53"/>
      <c r="U854" s="53"/>
      <c r="V854" s="67"/>
      <c r="W854" s="53"/>
      <c r="X854" s="53"/>
    </row>
    <row r="855" spans="4:24" ht="12.75" x14ac:dyDescent="0.2">
      <c r="D855" s="53"/>
      <c r="Q855" s="53"/>
      <c r="R855" s="53"/>
      <c r="S855" s="67"/>
      <c r="T855" s="53"/>
      <c r="U855" s="53"/>
      <c r="V855" s="67"/>
      <c r="W855" s="53"/>
      <c r="X855" s="53"/>
    </row>
    <row r="856" spans="4:24" ht="12.75" x14ac:dyDescent="0.2">
      <c r="D856" s="53"/>
      <c r="Q856" s="53"/>
      <c r="R856" s="53"/>
      <c r="S856" s="67"/>
      <c r="T856" s="53"/>
      <c r="U856" s="53"/>
      <c r="V856" s="67"/>
      <c r="W856" s="53"/>
      <c r="X856" s="53"/>
    </row>
    <row r="857" spans="4:24" ht="12.75" x14ac:dyDescent="0.2">
      <c r="D857" s="53"/>
      <c r="Q857" s="53"/>
      <c r="R857" s="53"/>
      <c r="S857" s="67"/>
      <c r="T857" s="53"/>
      <c r="U857" s="53"/>
      <c r="V857" s="67"/>
      <c r="W857" s="53"/>
      <c r="X857" s="53"/>
    </row>
    <row r="858" spans="4:24" ht="12.75" x14ac:dyDescent="0.2">
      <c r="D858" s="53"/>
      <c r="Q858" s="53"/>
      <c r="R858" s="53"/>
      <c r="S858" s="67"/>
      <c r="T858" s="53"/>
      <c r="U858" s="53"/>
      <c r="V858" s="67"/>
      <c r="W858" s="53"/>
      <c r="X858" s="53"/>
    </row>
    <row r="859" spans="4:24" ht="12.75" x14ac:dyDescent="0.2">
      <c r="D859" s="53"/>
      <c r="Q859" s="53"/>
      <c r="R859" s="53"/>
      <c r="S859" s="67"/>
      <c r="T859" s="53"/>
      <c r="U859" s="53"/>
      <c r="V859" s="67"/>
      <c r="W859" s="53"/>
      <c r="X859" s="53"/>
    </row>
    <row r="860" spans="4:24" ht="12.75" x14ac:dyDescent="0.2">
      <c r="D860" s="53"/>
      <c r="Q860" s="53"/>
      <c r="R860" s="53"/>
      <c r="S860" s="67"/>
      <c r="T860" s="53"/>
      <c r="U860" s="53"/>
      <c r="V860" s="67"/>
      <c r="W860" s="53"/>
      <c r="X860" s="53"/>
    </row>
    <row r="861" spans="4:24" ht="12.75" x14ac:dyDescent="0.2">
      <c r="D861" s="53"/>
      <c r="Q861" s="53"/>
      <c r="R861" s="53"/>
      <c r="S861" s="67"/>
      <c r="T861" s="53"/>
      <c r="U861" s="53"/>
      <c r="V861" s="67"/>
      <c r="W861" s="53"/>
      <c r="X861" s="53"/>
    </row>
    <row r="862" spans="4:24" ht="12.75" x14ac:dyDescent="0.2">
      <c r="D862" s="53"/>
      <c r="Q862" s="53"/>
      <c r="R862" s="53"/>
      <c r="S862" s="67"/>
      <c r="T862" s="53"/>
      <c r="U862" s="53"/>
      <c r="V862" s="67"/>
      <c r="W862" s="53"/>
      <c r="X862" s="53"/>
    </row>
    <row r="863" spans="4:24" ht="12.75" x14ac:dyDescent="0.2">
      <c r="D863" s="53"/>
      <c r="Q863" s="53"/>
      <c r="R863" s="53"/>
      <c r="S863" s="67"/>
      <c r="T863" s="53"/>
      <c r="U863" s="53"/>
      <c r="V863" s="67"/>
      <c r="W863" s="53"/>
      <c r="X863" s="53"/>
    </row>
    <row r="864" spans="4:24" ht="12.75" x14ac:dyDescent="0.2">
      <c r="D864" s="53"/>
      <c r="Q864" s="53"/>
      <c r="R864" s="53"/>
      <c r="S864" s="67"/>
      <c r="T864" s="53"/>
      <c r="U864" s="53"/>
      <c r="V864" s="67"/>
      <c r="W864" s="53"/>
      <c r="X864" s="53"/>
    </row>
    <row r="865" spans="4:24" ht="12.75" x14ac:dyDescent="0.2">
      <c r="D865" s="53"/>
      <c r="Q865" s="53"/>
      <c r="R865" s="53"/>
      <c r="S865" s="67"/>
      <c r="T865" s="53"/>
      <c r="U865" s="53"/>
      <c r="V865" s="67"/>
      <c r="W865" s="53"/>
      <c r="X865" s="53"/>
    </row>
    <row r="866" spans="4:24" ht="12.75" x14ac:dyDescent="0.2">
      <c r="D866" s="53"/>
      <c r="Q866" s="53"/>
      <c r="R866" s="53"/>
      <c r="S866" s="67"/>
      <c r="T866" s="53"/>
      <c r="U866" s="53"/>
      <c r="V866" s="67"/>
      <c r="W866" s="53"/>
      <c r="X866" s="53"/>
    </row>
    <row r="867" spans="4:24" ht="12.75" x14ac:dyDescent="0.2">
      <c r="D867" s="53"/>
      <c r="Q867" s="53"/>
      <c r="R867" s="53"/>
      <c r="S867" s="67"/>
      <c r="T867" s="53"/>
      <c r="U867" s="53"/>
      <c r="V867" s="67"/>
      <c r="W867" s="53"/>
      <c r="X867" s="53"/>
    </row>
    <row r="868" spans="4:24" ht="12.75" x14ac:dyDescent="0.2">
      <c r="D868" s="53"/>
      <c r="Q868" s="53"/>
      <c r="R868" s="53"/>
      <c r="S868" s="67"/>
      <c r="T868" s="53"/>
      <c r="U868" s="53"/>
      <c r="V868" s="67"/>
      <c r="W868" s="53"/>
      <c r="X868" s="53"/>
    </row>
    <row r="869" spans="4:24" ht="12.75" x14ac:dyDescent="0.2">
      <c r="D869" s="53"/>
      <c r="Q869" s="53"/>
      <c r="R869" s="53"/>
      <c r="S869" s="67"/>
      <c r="T869" s="53"/>
      <c r="U869" s="53"/>
      <c r="V869" s="67"/>
      <c r="W869" s="53"/>
      <c r="X869" s="53"/>
    </row>
    <row r="870" spans="4:24" ht="12.75" x14ac:dyDescent="0.2">
      <c r="D870" s="53"/>
      <c r="Q870" s="53"/>
      <c r="R870" s="53"/>
      <c r="S870" s="67"/>
      <c r="T870" s="53"/>
      <c r="U870" s="53"/>
      <c r="V870" s="67"/>
      <c r="W870" s="53"/>
      <c r="X870" s="53"/>
    </row>
    <row r="871" spans="4:24" ht="12.75" x14ac:dyDescent="0.2">
      <c r="D871" s="53"/>
      <c r="Q871" s="53"/>
      <c r="R871" s="53"/>
      <c r="S871" s="67"/>
      <c r="T871" s="53"/>
      <c r="U871" s="53"/>
      <c r="V871" s="67"/>
      <c r="W871" s="53"/>
      <c r="X871" s="53"/>
    </row>
    <row r="872" spans="4:24" ht="12.75" x14ac:dyDescent="0.2">
      <c r="D872" s="53"/>
      <c r="Q872" s="53"/>
      <c r="R872" s="53"/>
      <c r="S872" s="67"/>
      <c r="T872" s="53"/>
      <c r="U872" s="53"/>
      <c r="V872" s="67"/>
      <c r="W872" s="53"/>
      <c r="X872" s="53"/>
    </row>
    <row r="873" spans="4:24" ht="12.75" x14ac:dyDescent="0.2">
      <c r="D873" s="53"/>
      <c r="Q873" s="53"/>
      <c r="R873" s="53"/>
      <c r="S873" s="67"/>
      <c r="T873" s="53"/>
      <c r="U873" s="53"/>
      <c r="V873" s="67"/>
      <c r="W873" s="53"/>
      <c r="X873" s="53"/>
    </row>
    <row r="874" spans="4:24" ht="12.75" x14ac:dyDescent="0.2">
      <c r="D874" s="53"/>
      <c r="Q874" s="53"/>
      <c r="R874" s="53"/>
      <c r="S874" s="67"/>
      <c r="T874" s="53"/>
      <c r="U874" s="53"/>
      <c r="V874" s="67"/>
      <c r="W874" s="53"/>
      <c r="X874" s="53"/>
    </row>
    <row r="875" spans="4:24" ht="12.75" x14ac:dyDescent="0.2">
      <c r="D875" s="53"/>
      <c r="Q875" s="53"/>
      <c r="R875" s="53"/>
      <c r="S875" s="67"/>
      <c r="T875" s="53"/>
      <c r="U875" s="53"/>
      <c r="V875" s="67"/>
      <c r="W875" s="53"/>
      <c r="X875" s="53"/>
    </row>
    <row r="876" spans="4:24" ht="12.75" x14ac:dyDescent="0.2">
      <c r="D876" s="53"/>
      <c r="Q876" s="53"/>
      <c r="R876" s="53"/>
      <c r="S876" s="67"/>
      <c r="T876" s="53"/>
      <c r="U876" s="53"/>
      <c r="V876" s="67"/>
      <c r="W876" s="53"/>
      <c r="X876" s="53"/>
    </row>
    <row r="877" spans="4:24" ht="12.75" x14ac:dyDescent="0.2">
      <c r="D877" s="53"/>
      <c r="Q877" s="53"/>
      <c r="R877" s="53"/>
      <c r="S877" s="67"/>
      <c r="T877" s="53"/>
      <c r="U877" s="53"/>
      <c r="V877" s="67"/>
      <c r="W877" s="53"/>
      <c r="X877" s="53"/>
    </row>
    <row r="878" spans="4:24" ht="12.75" x14ac:dyDescent="0.2">
      <c r="D878" s="53"/>
      <c r="Q878" s="53"/>
      <c r="R878" s="53"/>
      <c r="S878" s="67"/>
      <c r="T878" s="53"/>
      <c r="U878" s="53"/>
      <c r="V878" s="67"/>
      <c r="W878" s="53"/>
      <c r="X878" s="53"/>
    </row>
    <row r="879" spans="4:24" ht="12.75" x14ac:dyDescent="0.2">
      <c r="D879" s="53"/>
      <c r="Q879" s="53"/>
      <c r="R879" s="53"/>
      <c r="S879" s="67"/>
      <c r="T879" s="53"/>
      <c r="U879" s="53"/>
      <c r="V879" s="67"/>
      <c r="W879" s="53"/>
      <c r="X879" s="53"/>
    </row>
    <row r="880" spans="4:24" ht="12.75" x14ac:dyDescent="0.2">
      <c r="D880" s="53"/>
      <c r="Q880" s="53"/>
      <c r="R880" s="53"/>
      <c r="S880" s="67"/>
      <c r="T880" s="53"/>
      <c r="U880" s="53"/>
      <c r="V880" s="67"/>
      <c r="W880" s="53"/>
      <c r="X880" s="53"/>
    </row>
    <row r="881" spans="4:24" ht="12.75" x14ac:dyDescent="0.2">
      <c r="D881" s="53"/>
      <c r="Q881" s="53"/>
      <c r="R881" s="53"/>
      <c r="S881" s="67"/>
      <c r="T881" s="53"/>
      <c r="U881" s="53"/>
      <c r="V881" s="67"/>
      <c r="W881" s="53"/>
      <c r="X881" s="53"/>
    </row>
    <row r="882" spans="4:24" ht="12.75" x14ac:dyDescent="0.2">
      <c r="D882" s="53"/>
      <c r="Q882" s="53"/>
      <c r="R882" s="53"/>
      <c r="S882" s="67"/>
      <c r="T882" s="53"/>
      <c r="U882" s="53"/>
      <c r="V882" s="67"/>
      <c r="W882" s="53"/>
      <c r="X882" s="53"/>
    </row>
    <row r="883" spans="4:24" ht="12.75" x14ac:dyDescent="0.2">
      <c r="D883" s="53"/>
      <c r="Q883" s="53"/>
      <c r="R883" s="53"/>
      <c r="S883" s="67"/>
      <c r="T883" s="53"/>
      <c r="U883" s="53"/>
      <c r="V883" s="67"/>
      <c r="W883" s="53"/>
      <c r="X883" s="53"/>
    </row>
    <row r="884" spans="4:24" ht="12.75" x14ac:dyDescent="0.2">
      <c r="D884" s="53"/>
      <c r="Q884" s="53"/>
      <c r="R884" s="53"/>
      <c r="S884" s="67"/>
      <c r="T884" s="53"/>
      <c r="U884" s="53"/>
      <c r="V884" s="67"/>
      <c r="W884" s="53"/>
      <c r="X884" s="53"/>
    </row>
    <row r="885" spans="4:24" ht="12.75" x14ac:dyDescent="0.2">
      <c r="D885" s="53"/>
      <c r="Q885" s="53"/>
      <c r="R885" s="53"/>
      <c r="S885" s="67"/>
      <c r="T885" s="53"/>
      <c r="U885" s="53"/>
      <c r="V885" s="67"/>
      <c r="W885" s="53"/>
      <c r="X885" s="53"/>
    </row>
    <row r="886" spans="4:24" ht="12.75" x14ac:dyDescent="0.2">
      <c r="D886" s="53"/>
      <c r="Q886" s="53"/>
      <c r="R886" s="53"/>
      <c r="S886" s="67"/>
      <c r="T886" s="53"/>
      <c r="U886" s="53"/>
      <c r="V886" s="67"/>
      <c r="W886" s="53"/>
      <c r="X886" s="53"/>
    </row>
    <row r="887" spans="4:24" ht="12.75" x14ac:dyDescent="0.2">
      <c r="D887" s="53"/>
      <c r="Q887" s="53"/>
      <c r="R887" s="53"/>
      <c r="S887" s="67"/>
      <c r="T887" s="53"/>
      <c r="U887" s="53"/>
      <c r="V887" s="67"/>
      <c r="W887" s="53"/>
      <c r="X887" s="53"/>
    </row>
    <row r="888" spans="4:24" ht="12.75" x14ac:dyDescent="0.2">
      <c r="D888" s="53"/>
      <c r="Q888" s="53"/>
      <c r="R888" s="53"/>
      <c r="S888" s="67"/>
      <c r="T888" s="53"/>
      <c r="U888" s="53"/>
      <c r="V888" s="67"/>
      <c r="W888" s="53"/>
      <c r="X888" s="53"/>
    </row>
    <row r="889" spans="4:24" ht="12.75" x14ac:dyDescent="0.2">
      <c r="D889" s="53"/>
      <c r="Q889" s="53"/>
      <c r="R889" s="53"/>
      <c r="S889" s="67"/>
      <c r="T889" s="53"/>
      <c r="U889" s="53"/>
      <c r="V889" s="67"/>
      <c r="W889" s="53"/>
      <c r="X889" s="53"/>
    </row>
    <row r="890" spans="4:24" ht="12.75" x14ac:dyDescent="0.2">
      <c r="D890" s="53"/>
      <c r="Q890" s="53"/>
      <c r="R890" s="53"/>
      <c r="S890" s="67"/>
      <c r="T890" s="53"/>
      <c r="U890" s="53"/>
      <c r="V890" s="67"/>
      <c r="W890" s="53"/>
      <c r="X890" s="53"/>
    </row>
    <row r="891" spans="4:24" ht="12.75" x14ac:dyDescent="0.2">
      <c r="D891" s="53"/>
      <c r="Q891" s="53"/>
      <c r="R891" s="53"/>
      <c r="S891" s="67"/>
      <c r="T891" s="53"/>
      <c r="U891" s="53"/>
      <c r="V891" s="67"/>
      <c r="W891" s="53"/>
      <c r="X891" s="53"/>
    </row>
    <row r="892" spans="4:24" ht="12.75" x14ac:dyDescent="0.2">
      <c r="D892" s="53"/>
      <c r="Q892" s="53"/>
      <c r="R892" s="53"/>
      <c r="S892" s="67"/>
      <c r="T892" s="53"/>
      <c r="U892" s="53"/>
      <c r="V892" s="67"/>
      <c r="W892" s="53"/>
      <c r="X892" s="53"/>
    </row>
    <row r="893" spans="4:24" ht="12.75" x14ac:dyDescent="0.2">
      <c r="D893" s="53"/>
      <c r="Q893" s="53"/>
      <c r="R893" s="53"/>
      <c r="S893" s="67"/>
      <c r="T893" s="53"/>
      <c r="U893" s="53"/>
      <c r="V893" s="67"/>
      <c r="W893" s="53"/>
      <c r="X893" s="53"/>
    </row>
    <row r="894" spans="4:24" ht="12.75" x14ac:dyDescent="0.2">
      <c r="D894" s="53"/>
      <c r="Q894" s="53"/>
      <c r="R894" s="53"/>
      <c r="S894" s="67"/>
      <c r="T894" s="53"/>
      <c r="U894" s="53"/>
      <c r="V894" s="67"/>
      <c r="W894" s="53"/>
      <c r="X894" s="53"/>
    </row>
    <row r="895" spans="4:24" ht="12.75" x14ac:dyDescent="0.2">
      <c r="D895" s="53"/>
      <c r="Q895" s="53"/>
      <c r="R895" s="53"/>
      <c r="S895" s="67"/>
      <c r="T895" s="53"/>
      <c r="U895" s="53"/>
      <c r="V895" s="67"/>
      <c r="W895" s="53"/>
      <c r="X895" s="53"/>
    </row>
    <row r="896" spans="4:24" ht="12.75" x14ac:dyDescent="0.2">
      <c r="D896" s="53"/>
      <c r="Q896" s="53"/>
      <c r="R896" s="53"/>
      <c r="S896" s="67"/>
      <c r="T896" s="53"/>
      <c r="U896" s="53"/>
      <c r="V896" s="67"/>
      <c r="W896" s="53"/>
      <c r="X896" s="53"/>
    </row>
    <row r="897" spans="4:24" ht="12.75" x14ac:dyDescent="0.2">
      <c r="D897" s="53"/>
      <c r="Q897" s="53"/>
      <c r="R897" s="53"/>
      <c r="S897" s="67"/>
      <c r="T897" s="53"/>
      <c r="U897" s="53"/>
      <c r="V897" s="67"/>
      <c r="W897" s="53"/>
      <c r="X897" s="53"/>
    </row>
    <row r="898" spans="4:24" ht="12.75" x14ac:dyDescent="0.2">
      <c r="D898" s="53"/>
      <c r="Q898" s="53"/>
      <c r="R898" s="53"/>
      <c r="S898" s="67"/>
      <c r="T898" s="53"/>
      <c r="U898" s="53"/>
      <c r="V898" s="67"/>
      <c r="W898" s="53"/>
      <c r="X898" s="53"/>
    </row>
    <row r="899" spans="4:24" ht="12.75" x14ac:dyDescent="0.2">
      <c r="D899" s="53"/>
      <c r="Q899" s="53"/>
      <c r="R899" s="53"/>
      <c r="S899" s="67"/>
      <c r="T899" s="53"/>
      <c r="U899" s="53"/>
      <c r="V899" s="67"/>
      <c r="W899" s="53"/>
      <c r="X899" s="53"/>
    </row>
    <row r="900" spans="4:24" ht="12.75" x14ac:dyDescent="0.2">
      <c r="D900" s="53"/>
      <c r="Q900" s="53"/>
      <c r="R900" s="53"/>
      <c r="S900" s="67"/>
      <c r="T900" s="53"/>
      <c r="U900" s="53"/>
      <c r="V900" s="67"/>
      <c r="W900" s="53"/>
      <c r="X900" s="53"/>
    </row>
    <row r="901" spans="4:24" ht="12.75" x14ac:dyDescent="0.2">
      <c r="D901" s="53"/>
      <c r="Q901" s="53"/>
      <c r="R901" s="53"/>
      <c r="S901" s="67"/>
      <c r="T901" s="53"/>
      <c r="U901" s="53"/>
      <c r="V901" s="67"/>
      <c r="W901" s="53"/>
      <c r="X901" s="53"/>
    </row>
    <row r="902" spans="4:24" ht="12.75" x14ac:dyDescent="0.2">
      <c r="D902" s="53"/>
      <c r="Q902" s="53"/>
      <c r="R902" s="53"/>
      <c r="S902" s="67"/>
      <c r="T902" s="53"/>
      <c r="U902" s="53"/>
      <c r="V902" s="67"/>
      <c r="W902" s="53"/>
      <c r="X902" s="53"/>
    </row>
    <row r="903" spans="4:24" ht="12.75" x14ac:dyDescent="0.2">
      <c r="D903" s="53"/>
      <c r="Q903" s="53"/>
      <c r="R903" s="53"/>
      <c r="S903" s="67"/>
      <c r="T903" s="53"/>
      <c r="U903" s="53"/>
      <c r="V903" s="67"/>
      <c r="W903" s="53"/>
      <c r="X903" s="53"/>
    </row>
    <row r="904" spans="4:24" ht="12.75" x14ac:dyDescent="0.2">
      <c r="D904" s="53"/>
      <c r="Q904" s="53"/>
      <c r="R904" s="53"/>
      <c r="S904" s="67"/>
      <c r="T904" s="53"/>
      <c r="U904" s="53"/>
      <c r="V904" s="67"/>
      <c r="W904" s="53"/>
      <c r="X904" s="53"/>
    </row>
    <row r="905" spans="4:24" ht="12.75" x14ac:dyDescent="0.2">
      <c r="D905" s="53"/>
      <c r="Q905" s="53"/>
      <c r="R905" s="53"/>
      <c r="S905" s="67"/>
      <c r="T905" s="53"/>
      <c r="U905" s="53"/>
      <c r="V905" s="67"/>
      <c r="W905" s="53"/>
      <c r="X905" s="53"/>
    </row>
    <row r="906" spans="4:24" ht="12.75" x14ac:dyDescent="0.2">
      <c r="D906" s="53"/>
      <c r="Q906" s="53"/>
      <c r="R906" s="53"/>
      <c r="S906" s="67"/>
      <c r="T906" s="53"/>
      <c r="U906" s="53"/>
      <c r="V906" s="67"/>
      <c r="W906" s="53"/>
      <c r="X906" s="53"/>
    </row>
    <row r="907" spans="4:24" ht="12.75" x14ac:dyDescent="0.2">
      <c r="D907" s="53"/>
      <c r="Q907" s="53"/>
      <c r="R907" s="53"/>
      <c r="S907" s="67"/>
      <c r="T907" s="53"/>
      <c r="U907" s="53"/>
      <c r="V907" s="67"/>
      <c r="W907" s="53"/>
      <c r="X907" s="53"/>
    </row>
    <row r="908" spans="4:24" ht="12.75" x14ac:dyDescent="0.2">
      <c r="D908" s="53"/>
      <c r="Q908" s="53"/>
      <c r="R908" s="53"/>
      <c r="S908" s="67"/>
      <c r="T908" s="53"/>
      <c r="U908" s="53"/>
      <c r="V908" s="67"/>
      <c r="W908" s="53"/>
      <c r="X908" s="53"/>
    </row>
    <row r="909" spans="4:24" ht="12.75" x14ac:dyDescent="0.2">
      <c r="D909" s="53"/>
      <c r="Q909" s="53"/>
      <c r="R909" s="53"/>
      <c r="S909" s="67"/>
      <c r="T909" s="53"/>
      <c r="U909" s="53"/>
      <c r="V909" s="67"/>
      <c r="W909" s="53"/>
      <c r="X909" s="53"/>
    </row>
    <row r="910" spans="4:24" ht="12.75" x14ac:dyDescent="0.2">
      <c r="D910" s="53"/>
      <c r="Q910" s="53"/>
      <c r="R910" s="53"/>
      <c r="S910" s="67"/>
      <c r="T910" s="53"/>
      <c r="U910" s="53"/>
      <c r="V910" s="67"/>
      <c r="W910" s="53"/>
      <c r="X910" s="53"/>
    </row>
    <row r="911" spans="4:24" ht="12.75" x14ac:dyDescent="0.2">
      <c r="D911" s="53"/>
      <c r="Q911" s="53"/>
      <c r="R911" s="53"/>
      <c r="S911" s="67"/>
      <c r="T911" s="53"/>
      <c r="U911" s="53"/>
      <c r="V911" s="67"/>
      <c r="W911" s="53"/>
      <c r="X911" s="53"/>
    </row>
    <row r="912" spans="4:24" ht="12.75" x14ac:dyDescent="0.2">
      <c r="D912" s="53"/>
      <c r="Q912" s="53"/>
      <c r="R912" s="53"/>
      <c r="S912" s="67"/>
      <c r="T912" s="53"/>
      <c r="U912" s="53"/>
      <c r="V912" s="67"/>
      <c r="W912" s="53"/>
      <c r="X912" s="53"/>
    </row>
    <row r="913" spans="4:24" ht="12.75" x14ac:dyDescent="0.2">
      <c r="D913" s="53"/>
      <c r="Q913" s="53"/>
      <c r="R913" s="53"/>
      <c r="S913" s="67"/>
      <c r="T913" s="53"/>
      <c r="U913" s="53"/>
      <c r="V913" s="67"/>
      <c r="W913" s="53"/>
      <c r="X913" s="53"/>
    </row>
    <row r="914" spans="4:24" ht="12.75" x14ac:dyDescent="0.2">
      <c r="D914" s="53"/>
      <c r="Q914" s="53"/>
      <c r="R914" s="53"/>
      <c r="S914" s="67"/>
      <c r="T914" s="53"/>
      <c r="U914" s="53"/>
      <c r="V914" s="67"/>
      <c r="W914" s="53"/>
      <c r="X914" s="53"/>
    </row>
    <row r="915" spans="4:24" ht="12.75" x14ac:dyDescent="0.2">
      <c r="D915" s="53"/>
      <c r="Q915" s="53"/>
      <c r="R915" s="53"/>
      <c r="S915" s="67"/>
      <c r="T915" s="53"/>
      <c r="U915" s="53"/>
      <c r="V915" s="67"/>
      <c r="W915" s="53"/>
      <c r="X915" s="53"/>
    </row>
    <row r="916" spans="4:24" ht="12.75" x14ac:dyDescent="0.2">
      <c r="D916" s="53"/>
      <c r="Q916" s="53"/>
      <c r="R916" s="53"/>
      <c r="S916" s="67"/>
      <c r="T916" s="53"/>
      <c r="U916" s="53"/>
      <c r="V916" s="67"/>
      <c r="W916" s="53"/>
      <c r="X916" s="53"/>
    </row>
    <row r="917" spans="4:24" ht="12.75" x14ac:dyDescent="0.2">
      <c r="D917" s="53"/>
      <c r="Q917" s="53"/>
      <c r="R917" s="53"/>
      <c r="S917" s="67"/>
      <c r="T917" s="53"/>
      <c r="U917" s="53"/>
      <c r="V917" s="67"/>
      <c r="W917" s="53"/>
      <c r="X917" s="53"/>
    </row>
    <row r="918" spans="4:24" ht="12.75" x14ac:dyDescent="0.2">
      <c r="D918" s="53"/>
      <c r="Q918" s="53"/>
      <c r="R918" s="53"/>
      <c r="S918" s="67"/>
      <c r="T918" s="53"/>
      <c r="U918" s="53"/>
      <c r="V918" s="67"/>
      <c r="W918" s="53"/>
      <c r="X918" s="53"/>
    </row>
    <row r="919" spans="4:24" ht="12.75" x14ac:dyDescent="0.2">
      <c r="D919" s="53"/>
      <c r="Q919" s="53"/>
      <c r="R919" s="53"/>
      <c r="S919" s="67"/>
      <c r="T919" s="53"/>
      <c r="U919" s="53"/>
      <c r="V919" s="67"/>
      <c r="W919" s="53"/>
      <c r="X919" s="53"/>
    </row>
    <row r="920" spans="4:24" ht="12.75" x14ac:dyDescent="0.2">
      <c r="D920" s="53"/>
      <c r="Q920" s="53"/>
      <c r="R920" s="53"/>
      <c r="S920" s="67"/>
      <c r="T920" s="53"/>
      <c r="U920" s="53"/>
      <c r="V920" s="67"/>
      <c r="W920" s="53"/>
      <c r="X920" s="53"/>
    </row>
    <row r="921" spans="4:24" ht="12.75" x14ac:dyDescent="0.2">
      <c r="D921" s="53"/>
      <c r="Q921" s="53"/>
      <c r="R921" s="53"/>
      <c r="S921" s="67"/>
      <c r="T921" s="53"/>
      <c r="U921" s="53"/>
      <c r="V921" s="67"/>
      <c r="W921" s="53"/>
      <c r="X921" s="53"/>
    </row>
    <row r="922" spans="4:24" ht="12.75" x14ac:dyDescent="0.2">
      <c r="D922" s="53"/>
      <c r="Q922" s="53"/>
      <c r="R922" s="53"/>
      <c r="S922" s="67"/>
      <c r="T922" s="53"/>
      <c r="U922" s="53"/>
      <c r="V922" s="67"/>
      <c r="W922" s="53"/>
      <c r="X922" s="53"/>
    </row>
    <row r="923" spans="4:24" ht="12.75" x14ac:dyDescent="0.2">
      <c r="D923" s="53"/>
      <c r="Q923" s="53"/>
      <c r="R923" s="53"/>
      <c r="S923" s="67"/>
      <c r="T923" s="53"/>
      <c r="U923" s="53"/>
      <c r="V923" s="67"/>
      <c r="W923" s="53"/>
      <c r="X923" s="53"/>
    </row>
    <row r="924" spans="4:24" ht="12.75" x14ac:dyDescent="0.2">
      <c r="D924" s="53"/>
      <c r="Q924" s="53"/>
      <c r="R924" s="53"/>
      <c r="S924" s="67"/>
      <c r="T924" s="53"/>
      <c r="U924" s="53"/>
      <c r="V924" s="67"/>
      <c r="W924" s="53"/>
      <c r="X924" s="53"/>
    </row>
    <row r="925" spans="4:24" ht="12.75" x14ac:dyDescent="0.2">
      <c r="D925" s="53"/>
      <c r="Q925" s="53"/>
      <c r="R925" s="53"/>
      <c r="S925" s="67"/>
      <c r="T925" s="53"/>
      <c r="U925" s="53"/>
      <c r="V925" s="67"/>
      <c r="W925" s="53"/>
      <c r="X925" s="53"/>
    </row>
    <row r="926" spans="4:24" ht="12.75" x14ac:dyDescent="0.2">
      <c r="D926" s="53"/>
      <c r="Q926" s="53"/>
      <c r="R926" s="53"/>
      <c r="S926" s="67"/>
      <c r="T926" s="53"/>
      <c r="U926" s="53"/>
      <c r="V926" s="67"/>
      <c r="W926" s="53"/>
      <c r="X926" s="53"/>
    </row>
    <row r="927" spans="4:24" ht="12.75" x14ac:dyDescent="0.2">
      <c r="D927" s="53"/>
      <c r="Q927" s="53"/>
      <c r="R927" s="53"/>
      <c r="S927" s="67"/>
      <c r="T927" s="53"/>
      <c r="U927" s="53"/>
      <c r="V927" s="67"/>
      <c r="W927" s="53"/>
      <c r="X927" s="53"/>
    </row>
    <row r="928" spans="4:24" ht="12.75" x14ac:dyDescent="0.2">
      <c r="D928" s="53"/>
      <c r="Q928" s="53"/>
      <c r="R928" s="53"/>
      <c r="S928" s="67"/>
      <c r="T928" s="53"/>
      <c r="U928" s="53"/>
      <c r="V928" s="67"/>
      <c r="W928" s="53"/>
      <c r="X928" s="53"/>
    </row>
    <row r="929" spans="4:24" ht="12.75" x14ac:dyDescent="0.2">
      <c r="D929" s="53"/>
      <c r="Q929" s="53"/>
      <c r="R929" s="53"/>
      <c r="S929" s="67"/>
      <c r="T929" s="53"/>
      <c r="U929" s="53"/>
      <c r="V929" s="67"/>
      <c r="W929" s="53"/>
      <c r="X929" s="53"/>
    </row>
    <row r="930" spans="4:24" ht="12.75" x14ac:dyDescent="0.2">
      <c r="D930" s="53"/>
      <c r="Q930" s="53"/>
      <c r="R930" s="53"/>
      <c r="S930" s="67"/>
      <c r="T930" s="53"/>
      <c r="U930" s="53"/>
      <c r="V930" s="67"/>
      <c r="W930" s="53"/>
      <c r="X930" s="53"/>
    </row>
    <row r="931" spans="4:24" ht="12.75" x14ac:dyDescent="0.2">
      <c r="D931" s="53"/>
      <c r="Q931" s="53"/>
      <c r="R931" s="53"/>
      <c r="S931" s="67"/>
      <c r="T931" s="53"/>
      <c r="U931" s="53"/>
      <c r="V931" s="67"/>
      <c r="W931" s="53"/>
      <c r="X931" s="53"/>
    </row>
    <row r="932" spans="4:24" ht="12.75" x14ac:dyDescent="0.2">
      <c r="D932" s="53"/>
      <c r="Q932" s="53"/>
      <c r="R932" s="53"/>
      <c r="S932" s="67"/>
      <c r="T932" s="53"/>
      <c r="U932" s="53"/>
      <c r="V932" s="67"/>
      <c r="W932" s="53"/>
      <c r="X932" s="53"/>
    </row>
    <row r="933" spans="4:24" ht="12.75" x14ac:dyDescent="0.2">
      <c r="D933" s="53"/>
      <c r="Q933" s="53"/>
      <c r="R933" s="53"/>
      <c r="S933" s="67"/>
      <c r="T933" s="53"/>
      <c r="U933" s="53"/>
      <c r="V933" s="67"/>
      <c r="W933" s="53"/>
      <c r="X933" s="53"/>
    </row>
    <row r="934" spans="4:24" ht="12.75" x14ac:dyDescent="0.2">
      <c r="D934" s="53"/>
      <c r="Q934" s="53"/>
      <c r="R934" s="53"/>
      <c r="S934" s="67"/>
      <c r="T934" s="53"/>
      <c r="U934" s="53"/>
      <c r="V934" s="67"/>
      <c r="W934" s="53"/>
      <c r="X934" s="53"/>
    </row>
    <row r="935" spans="4:24" ht="12.75" x14ac:dyDescent="0.2">
      <c r="D935" s="53"/>
      <c r="Q935" s="53"/>
      <c r="R935" s="53"/>
      <c r="S935" s="67"/>
      <c r="T935" s="53"/>
      <c r="U935" s="53"/>
      <c r="V935" s="67"/>
      <c r="W935" s="53"/>
      <c r="X935" s="53"/>
    </row>
    <row r="936" spans="4:24" ht="12.75" x14ac:dyDescent="0.2">
      <c r="D936" s="53"/>
      <c r="Q936" s="53"/>
      <c r="R936" s="53"/>
      <c r="S936" s="67"/>
      <c r="T936" s="53"/>
      <c r="U936" s="53"/>
      <c r="V936" s="67"/>
      <c r="W936" s="53"/>
      <c r="X936" s="53"/>
    </row>
    <row r="937" spans="4:24" ht="12.75" x14ac:dyDescent="0.2">
      <c r="D937" s="53"/>
      <c r="Q937" s="53"/>
      <c r="R937" s="53"/>
      <c r="S937" s="67"/>
      <c r="T937" s="53"/>
      <c r="U937" s="53"/>
      <c r="V937" s="67"/>
      <c r="W937" s="53"/>
      <c r="X937" s="53"/>
    </row>
    <row r="938" spans="4:24" ht="12.75" x14ac:dyDescent="0.2">
      <c r="D938" s="53"/>
      <c r="Q938" s="53"/>
      <c r="R938" s="53"/>
      <c r="S938" s="67"/>
      <c r="T938" s="53"/>
      <c r="U938" s="53"/>
      <c r="V938" s="67"/>
      <c r="W938" s="53"/>
      <c r="X938" s="53"/>
    </row>
    <row r="939" spans="4:24" ht="12.75" x14ac:dyDescent="0.2">
      <c r="D939" s="53"/>
      <c r="Q939" s="53"/>
      <c r="R939" s="53"/>
      <c r="S939" s="67"/>
      <c r="T939" s="53"/>
      <c r="U939" s="53"/>
      <c r="V939" s="67"/>
      <c r="W939" s="53"/>
      <c r="X939" s="53"/>
    </row>
    <row r="940" spans="4:24" ht="12.75" x14ac:dyDescent="0.2">
      <c r="D940" s="53"/>
      <c r="Q940" s="53"/>
      <c r="R940" s="53"/>
      <c r="S940" s="67"/>
      <c r="T940" s="53"/>
      <c r="U940" s="53"/>
      <c r="V940" s="67"/>
      <c r="W940" s="53"/>
      <c r="X940" s="53"/>
    </row>
    <row r="941" spans="4:24" ht="12.75" x14ac:dyDescent="0.2">
      <c r="D941" s="53"/>
      <c r="Q941" s="53"/>
      <c r="R941" s="53"/>
      <c r="S941" s="67"/>
      <c r="T941" s="53"/>
      <c r="U941" s="53"/>
      <c r="V941" s="67"/>
      <c r="W941" s="53"/>
      <c r="X941" s="53"/>
    </row>
    <row r="942" spans="4:24" ht="12.75" x14ac:dyDescent="0.2">
      <c r="D942" s="53"/>
      <c r="Q942" s="53"/>
      <c r="R942" s="53"/>
      <c r="S942" s="67"/>
      <c r="T942" s="53"/>
      <c r="U942" s="53"/>
      <c r="V942" s="67"/>
      <c r="W942" s="53"/>
      <c r="X942" s="53"/>
    </row>
    <row r="943" spans="4:24" ht="12.75" x14ac:dyDescent="0.2">
      <c r="D943" s="53"/>
      <c r="Q943" s="53"/>
      <c r="R943" s="53"/>
      <c r="S943" s="67"/>
      <c r="T943" s="53"/>
      <c r="U943" s="53"/>
      <c r="V943" s="67"/>
      <c r="W943" s="53"/>
      <c r="X943" s="53"/>
    </row>
    <row r="944" spans="4:24" ht="12.75" x14ac:dyDescent="0.2">
      <c r="D944" s="53"/>
      <c r="Q944" s="53"/>
      <c r="R944" s="53"/>
      <c r="S944" s="67"/>
      <c r="T944" s="53"/>
      <c r="U944" s="53"/>
      <c r="V944" s="67"/>
      <c r="W944" s="53"/>
      <c r="X944" s="53"/>
    </row>
    <row r="945" spans="4:24" ht="12.75" x14ac:dyDescent="0.2">
      <c r="D945" s="53"/>
      <c r="Q945" s="53"/>
      <c r="R945" s="53"/>
      <c r="S945" s="67"/>
      <c r="T945" s="53"/>
      <c r="U945" s="53"/>
      <c r="V945" s="67"/>
      <c r="W945" s="53"/>
      <c r="X945" s="53"/>
    </row>
    <row r="946" spans="4:24" ht="12.75" x14ac:dyDescent="0.2">
      <c r="D946" s="53"/>
      <c r="Q946" s="53"/>
      <c r="R946" s="53"/>
      <c r="S946" s="67"/>
      <c r="T946" s="53"/>
      <c r="U946" s="53"/>
      <c r="V946" s="67"/>
      <c r="W946" s="53"/>
      <c r="X946" s="53"/>
    </row>
    <row r="947" spans="4:24" ht="12.75" x14ac:dyDescent="0.2">
      <c r="D947" s="53"/>
      <c r="Q947" s="53"/>
      <c r="R947" s="53"/>
      <c r="S947" s="67"/>
      <c r="T947" s="53"/>
      <c r="U947" s="53"/>
      <c r="V947" s="67"/>
      <c r="W947" s="53"/>
      <c r="X947" s="53"/>
    </row>
    <row r="948" spans="4:24" ht="12.75" x14ac:dyDescent="0.2">
      <c r="D948" s="53"/>
      <c r="Q948" s="53"/>
      <c r="R948" s="53"/>
      <c r="S948" s="67"/>
      <c r="T948" s="53"/>
      <c r="U948" s="53"/>
      <c r="V948" s="67"/>
      <c r="W948" s="53"/>
      <c r="X948" s="53"/>
    </row>
    <row r="949" spans="4:24" ht="12.75" x14ac:dyDescent="0.2">
      <c r="D949" s="53"/>
      <c r="Q949" s="53"/>
      <c r="R949" s="53"/>
      <c r="S949" s="67"/>
      <c r="T949" s="53"/>
      <c r="U949" s="53"/>
      <c r="V949" s="67"/>
      <c r="W949" s="53"/>
      <c r="X949" s="53"/>
    </row>
    <row r="950" spans="4:24" ht="12.75" x14ac:dyDescent="0.2">
      <c r="D950" s="53"/>
      <c r="Q950" s="53"/>
      <c r="R950" s="53"/>
      <c r="S950" s="67"/>
      <c r="T950" s="53"/>
      <c r="U950" s="53"/>
      <c r="V950" s="67"/>
      <c r="W950" s="53"/>
      <c r="X950" s="53"/>
    </row>
    <row r="951" spans="4:24" ht="12.75" x14ac:dyDescent="0.2">
      <c r="D951" s="53"/>
      <c r="Q951" s="53"/>
      <c r="R951" s="53"/>
      <c r="S951" s="67"/>
      <c r="T951" s="53"/>
      <c r="U951" s="53"/>
      <c r="V951" s="67"/>
      <c r="W951" s="53"/>
      <c r="X951" s="53"/>
    </row>
    <row r="952" spans="4:24" ht="12.75" x14ac:dyDescent="0.2">
      <c r="D952" s="53"/>
      <c r="Q952" s="53"/>
      <c r="R952" s="53"/>
      <c r="S952" s="67"/>
      <c r="T952" s="53"/>
      <c r="U952" s="53"/>
      <c r="V952" s="67"/>
      <c r="W952" s="53"/>
      <c r="X952" s="53"/>
    </row>
    <row r="953" spans="4:24" ht="12.75" x14ac:dyDescent="0.2">
      <c r="D953" s="53"/>
      <c r="Q953" s="53"/>
      <c r="R953" s="53"/>
      <c r="S953" s="67"/>
      <c r="T953" s="53"/>
      <c r="U953" s="53"/>
      <c r="V953" s="67"/>
      <c r="W953" s="53"/>
      <c r="X953" s="53"/>
    </row>
    <row r="954" spans="4:24" ht="12.75" x14ac:dyDescent="0.2">
      <c r="D954" s="53"/>
      <c r="Q954" s="53"/>
      <c r="R954" s="53"/>
      <c r="S954" s="67"/>
      <c r="T954" s="53"/>
      <c r="U954" s="53"/>
      <c r="V954" s="67"/>
      <c r="W954" s="53"/>
      <c r="X954" s="53"/>
    </row>
    <row r="955" spans="4:24" ht="12.75" x14ac:dyDescent="0.2">
      <c r="D955" s="53"/>
      <c r="Q955" s="53"/>
      <c r="R955" s="53"/>
      <c r="S955" s="67"/>
      <c r="T955" s="53"/>
      <c r="U955" s="53"/>
      <c r="V955" s="67"/>
      <c r="W955" s="53"/>
      <c r="X955" s="53"/>
    </row>
    <row r="956" spans="4:24" ht="12.75" x14ac:dyDescent="0.2">
      <c r="D956" s="53"/>
      <c r="Q956" s="53"/>
      <c r="R956" s="53"/>
      <c r="S956" s="67"/>
      <c r="T956" s="53"/>
      <c r="U956" s="53"/>
      <c r="V956" s="67"/>
      <c r="W956" s="53"/>
      <c r="X956" s="53"/>
    </row>
    <row r="957" spans="4:24" ht="12.75" x14ac:dyDescent="0.2">
      <c r="D957" s="53"/>
      <c r="Q957" s="53"/>
      <c r="R957" s="53"/>
      <c r="S957" s="67"/>
      <c r="T957" s="53"/>
      <c r="U957" s="53"/>
      <c r="V957" s="67"/>
      <c r="W957" s="53"/>
      <c r="X957" s="53"/>
    </row>
    <row r="958" spans="4:24" ht="12.75" x14ac:dyDescent="0.2">
      <c r="D958" s="53"/>
      <c r="Q958" s="53"/>
      <c r="R958" s="53"/>
      <c r="S958" s="67"/>
      <c r="T958" s="53"/>
      <c r="U958" s="53"/>
      <c r="V958" s="67"/>
      <c r="W958" s="53"/>
      <c r="X958" s="53"/>
    </row>
    <row r="959" spans="4:24" ht="12.75" x14ac:dyDescent="0.2">
      <c r="D959" s="53"/>
      <c r="Q959" s="53"/>
      <c r="R959" s="53"/>
      <c r="S959" s="67"/>
      <c r="T959" s="53"/>
      <c r="U959" s="53"/>
      <c r="V959" s="67"/>
      <c r="W959" s="53"/>
      <c r="X959" s="53"/>
    </row>
    <row r="960" spans="4:24" ht="12.75" x14ac:dyDescent="0.2">
      <c r="D960" s="53"/>
      <c r="Q960" s="53"/>
      <c r="R960" s="53"/>
      <c r="S960" s="67"/>
      <c r="T960" s="53"/>
      <c r="U960" s="53"/>
      <c r="V960" s="67"/>
      <c r="W960" s="53"/>
      <c r="X960" s="53"/>
    </row>
    <row r="961" spans="4:24" ht="12.75" x14ac:dyDescent="0.2">
      <c r="D961" s="53"/>
      <c r="Q961" s="53"/>
      <c r="R961" s="53"/>
      <c r="S961" s="67"/>
      <c r="T961" s="53"/>
      <c r="U961" s="53"/>
      <c r="V961" s="67"/>
      <c r="W961" s="53"/>
      <c r="X961" s="53"/>
    </row>
    <row r="962" spans="4:24" ht="12.75" x14ac:dyDescent="0.2">
      <c r="D962" s="53"/>
      <c r="Q962" s="53"/>
      <c r="R962" s="53"/>
      <c r="S962" s="67"/>
      <c r="T962" s="53"/>
      <c r="U962" s="53"/>
      <c r="V962" s="67"/>
      <c r="W962" s="53"/>
      <c r="X962" s="53"/>
    </row>
    <row r="963" spans="4:24" ht="12.75" x14ac:dyDescent="0.2">
      <c r="D963" s="53"/>
      <c r="Q963" s="53"/>
      <c r="R963" s="53"/>
      <c r="S963" s="67"/>
      <c r="T963" s="53"/>
      <c r="U963" s="53"/>
      <c r="V963" s="67"/>
      <c r="W963" s="53"/>
      <c r="X963" s="53"/>
    </row>
    <row r="964" spans="4:24" ht="12.75" x14ac:dyDescent="0.2">
      <c r="D964" s="53"/>
      <c r="Q964" s="53"/>
      <c r="R964" s="53"/>
      <c r="S964" s="67"/>
      <c r="T964" s="53"/>
      <c r="U964" s="53"/>
      <c r="V964" s="67"/>
      <c r="W964" s="53"/>
      <c r="X964" s="53"/>
    </row>
    <row r="965" spans="4:24" ht="12.75" x14ac:dyDescent="0.2">
      <c r="D965" s="53"/>
      <c r="Q965" s="53"/>
      <c r="R965" s="53"/>
      <c r="S965" s="67"/>
      <c r="T965" s="53"/>
      <c r="U965" s="53"/>
      <c r="V965" s="67"/>
      <c r="W965" s="53"/>
      <c r="X965" s="53"/>
    </row>
    <row r="966" spans="4:24" ht="12.75" x14ac:dyDescent="0.2">
      <c r="D966" s="53"/>
      <c r="Q966" s="53"/>
      <c r="R966" s="53"/>
      <c r="S966" s="67"/>
      <c r="T966" s="53"/>
      <c r="U966" s="53"/>
      <c r="V966" s="67"/>
      <c r="W966" s="53"/>
      <c r="X966" s="53"/>
    </row>
    <row r="967" spans="4:24" ht="12.75" x14ac:dyDescent="0.2">
      <c r="D967" s="53"/>
      <c r="Q967" s="53"/>
      <c r="R967" s="53"/>
      <c r="S967" s="67"/>
      <c r="T967" s="53"/>
      <c r="U967" s="53"/>
      <c r="V967" s="67"/>
      <c r="W967" s="53"/>
      <c r="X967" s="53"/>
    </row>
    <row r="968" spans="4:24" ht="12.75" x14ac:dyDescent="0.2">
      <c r="D968" s="53"/>
      <c r="Q968" s="53"/>
      <c r="R968" s="53"/>
      <c r="S968" s="67"/>
      <c r="T968" s="53"/>
      <c r="U968" s="53"/>
      <c r="V968" s="67"/>
      <c r="W968" s="53"/>
      <c r="X968" s="53"/>
    </row>
    <row r="969" spans="4:24" ht="12.75" x14ac:dyDescent="0.2">
      <c r="D969" s="53"/>
      <c r="Q969" s="53"/>
      <c r="R969" s="53"/>
      <c r="S969" s="67"/>
      <c r="T969" s="53"/>
      <c r="U969" s="53"/>
      <c r="V969" s="67"/>
      <c r="W969" s="53"/>
      <c r="X969" s="53"/>
    </row>
    <row r="970" spans="4:24" ht="12.75" x14ac:dyDescent="0.2">
      <c r="D970" s="53"/>
      <c r="Q970" s="53"/>
      <c r="R970" s="53"/>
      <c r="S970" s="67"/>
      <c r="T970" s="53"/>
      <c r="U970" s="53"/>
      <c r="V970" s="67"/>
      <c r="W970" s="53"/>
      <c r="X970" s="53"/>
    </row>
    <row r="971" spans="4:24" ht="12.75" x14ac:dyDescent="0.2">
      <c r="D971" s="53"/>
      <c r="Q971" s="53"/>
      <c r="R971" s="53"/>
      <c r="S971" s="67"/>
      <c r="T971" s="53"/>
      <c r="U971" s="53"/>
      <c r="V971" s="67"/>
      <c r="W971" s="53"/>
      <c r="X971" s="53"/>
    </row>
    <row r="972" spans="4:24" ht="12.75" x14ac:dyDescent="0.2">
      <c r="D972" s="53"/>
      <c r="Q972" s="53"/>
      <c r="R972" s="53"/>
      <c r="S972" s="67"/>
      <c r="T972" s="53"/>
      <c r="U972" s="53"/>
      <c r="V972" s="67"/>
      <c r="W972" s="53"/>
      <c r="X972" s="53"/>
    </row>
    <row r="973" spans="4:24" ht="12.75" x14ac:dyDescent="0.2">
      <c r="D973" s="53"/>
      <c r="Q973" s="53"/>
      <c r="R973" s="53"/>
      <c r="S973" s="67"/>
      <c r="T973" s="53"/>
      <c r="U973" s="53"/>
      <c r="V973" s="67"/>
      <c r="W973" s="53"/>
      <c r="X973" s="53"/>
    </row>
    <row r="974" spans="4:24" ht="12.75" x14ac:dyDescent="0.2">
      <c r="D974" s="53"/>
      <c r="Q974" s="53"/>
      <c r="R974" s="53"/>
      <c r="S974" s="67"/>
      <c r="T974" s="53"/>
      <c r="U974" s="53"/>
      <c r="V974" s="67"/>
      <c r="W974" s="53"/>
      <c r="X974" s="53"/>
    </row>
    <row r="975" spans="4:24" ht="12.75" x14ac:dyDescent="0.2">
      <c r="D975" s="53"/>
      <c r="Q975" s="53"/>
      <c r="R975" s="53"/>
      <c r="S975" s="67"/>
      <c r="T975" s="53"/>
      <c r="U975" s="53"/>
      <c r="V975" s="67"/>
      <c r="W975" s="53"/>
      <c r="X975" s="53"/>
    </row>
    <row r="976" spans="4:24" ht="12.75" x14ac:dyDescent="0.2">
      <c r="D976" s="53"/>
      <c r="Q976" s="53"/>
      <c r="R976" s="53"/>
      <c r="S976" s="67"/>
      <c r="T976" s="53"/>
      <c r="U976" s="53"/>
      <c r="V976" s="67"/>
      <c r="W976" s="53"/>
      <c r="X976" s="53"/>
    </row>
    <row r="977" spans="4:24" ht="12.75" x14ac:dyDescent="0.2">
      <c r="D977" s="53"/>
      <c r="Q977" s="53"/>
      <c r="R977" s="53"/>
      <c r="S977" s="67"/>
      <c r="T977" s="53"/>
      <c r="U977" s="53"/>
      <c r="V977" s="67"/>
      <c r="W977" s="53"/>
      <c r="X977" s="53"/>
    </row>
    <row r="978" spans="4:24" ht="12.75" x14ac:dyDescent="0.2">
      <c r="D978" s="53"/>
      <c r="Q978" s="53"/>
      <c r="R978" s="53"/>
      <c r="S978" s="67"/>
      <c r="T978" s="53"/>
      <c r="U978" s="53"/>
      <c r="V978" s="67"/>
      <c r="W978" s="53"/>
      <c r="X978" s="53"/>
    </row>
    <row r="979" spans="4:24" ht="12.75" x14ac:dyDescent="0.2">
      <c r="D979" s="53"/>
      <c r="Q979" s="53"/>
      <c r="R979" s="53"/>
      <c r="S979" s="67"/>
      <c r="T979" s="53"/>
      <c r="U979" s="53"/>
      <c r="V979" s="67"/>
      <c r="W979" s="53"/>
      <c r="X979" s="53"/>
    </row>
    <row r="980" spans="4:24" ht="12.75" x14ac:dyDescent="0.2">
      <c r="D980" s="53"/>
      <c r="Q980" s="53"/>
      <c r="R980" s="53"/>
      <c r="S980" s="67"/>
      <c r="T980" s="53"/>
      <c r="U980" s="53"/>
      <c r="V980" s="67"/>
      <c r="W980" s="53"/>
      <c r="X980" s="53"/>
    </row>
    <row r="981" spans="4:24" ht="12.75" x14ac:dyDescent="0.2">
      <c r="D981" s="53"/>
      <c r="Q981" s="53"/>
      <c r="R981" s="53"/>
      <c r="S981" s="67"/>
      <c r="T981" s="53"/>
      <c r="U981" s="53"/>
      <c r="V981" s="67"/>
      <c r="W981" s="53"/>
      <c r="X981" s="53"/>
    </row>
    <row r="982" spans="4:24" ht="12.75" x14ac:dyDescent="0.2">
      <c r="D982" s="53"/>
      <c r="Q982" s="53"/>
      <c r="R982" s="53"/>
      <c r="S982" s="67"/>
      <c r="T982" s="53"/>
      <c r="U982" s="53"/>
      <c r="V982" s="67"/>
      <c r="W982" s="53"/>
      <c r="X982" s="53"/>
    </row>
    <row r="983" spans="4:24" ht="12.75" x14ac:dyDescent="0.2">
      <c r="D983" s="53"/>
      <c r="Q983" s="53"/>
      <c r="R983" s="53"/>
      <c r="S983" s="67"/>
      <c r="T983" s="53"/>
      <c r="U983" s="53"/>
      <c r="V983" s="67"/>
      <c r="W983" s="53"/>
      <c r="X983" s="53"/>
    </row>
    <row r="984" spans="4:24" ht="12.75" x14ac:dyDescent="0.2">
      <c r="D984" s="53"/>
      <c r="Q984" s="53"/>
      <c r="R984" s="53"/>
      <c r="S984" s="67"/>
      <c r="T984" s="53"/>
      <c r="U984" s="53"/>
      <c r="V984" s="67"/>
      <c r="W984" s="53"/>
      <c r="X984" s="53"/>
    </row>
    <row r="985" spans="4:24" ht="12.75" x14ac:dyDescent="0.2">
      <c r="D985" s="53"/>
      <c r="Q985" s="53"/>
      <c r="R985" s="53"/>
      <c r="S985" s="67"/>
      <c r="T985" s="53"/>
      <c r="U985" s="53"/>
      <c r="V985" s="67"/>
      <c r="W985" s="53"/>
      <c r="X985" s="53"/>
    </row>
    <row r="986" spans="4:24" ht="12.75" x14ac:dyDescent="0.2">
      <c r="D986" s="53"/>
      <c r="Q986" s="53"/>
      <c r="R986" s="53"/>
      <c r="S986" s="67"/>
      <c r="T986" s="53"/>
      <c r="U986" s="53"/>
      <c r="V986" s="67"/>
      <c r="W986" s="53"/>
      <c r="X986" s="53"/>
    </row>
    <row r="987" spans="4:24" ht="12.75" x14ac:dyDescent="0.2">
      <c r="D987" s="53"/>
      <c r="Q987" s="53"/>
      <c r="R987" s="53"/>
      <c r="S987" s="67"/>
      <c r="T987" s="53"/>
      <c r="U987" s="53"/>
      <c r="V987" s="67"/>
      <c r="W987" s="53"/>
      <c r="X987" s="53"/>
    </row>
    <row r="988" spans="4:24" ht="12.75" x14ac:dyDescent="0.2">
      <c r="D988" s="53"/>
      <c r="Q988" s="53"/>
      <c r="R988" s="53"/>
      <c r="S988" s="67"/>
      <c r="T988" s="53"/>
      <c r="U988" s="53"/>
      <c r="V988" s="67"/>
      <c r="W988" s="53"/>
      <c r="X988" s="53"/>
    </row>
    <row r="989" spans="4:24" ht="12.75" x14ac:dyDescent="0.2">
      <c r="D989" s="53"/>
      <c r="Q989" s="53"/>
      <c r="R989" s="53"/>
      <c r="S989" s="67"/>
      <c r="T989" s="53"/>
      <c r="U989" s="53"/>
      <c r="V989" s="67"/>
      <c r="W989" s="53"/>
      <c r="X989" s="53"/>
    </row>
    <row r="990" spans="4:24" ht="12.75" x14ac:dyDescent="0.2">
      <c r="D990" s="53"/>
      <c r="Q990" s="53"/>
      <c r="R990" s="53"/>
      <c r="S990" s="67"/>
      <c r="T990" s="53"/>
      <c r="U990" s="53"/>
      <c r="V990" s="67"/>
      <c r="W990" s="53"/>
      <c r="X990" s="53"/>
    </row>
    <row r="991" spans="4:24" ht="12.75" x14ac:dyDescent="0.2">
      <c r="D991" s="53"/>
      <c r="Q991" s="53"/>
      <c r="R991" s="53"/>
      <c r="S991" s="67"/>
      <c r="T991" s="53"/>
      <c r="U991" s="53"/>
      <c r="V991" s="67"/>
      <c r="W991" s="53"/>
      <c r="X991" s="53"/>
    </row>
    <row r="992" spans="4:24" ht="12.75" x14ac:dyDescent="0.2">
      <c r="D992" s="53"/>
      <c r="Q992" s="53"/>
      <c r="R992" s="53"/>
      <c r="S992" s="67"/>
      <c r="T992" s="53"/>
      <c r="U992" s="53"/>
      <c r="V992" s="67"/>
      <c r="W992" s="53"/>
      <c r="X992" s="53"/>
    </row>
    <row r="993" spans="4:24" ht="12.75" x14ac:dyDescent="0.2">
      <c r="D993" s="53"/>
      <c r="Q993" s="53"/>
      <c r="R993" s="53"/>
      <c r="S993" s="67"/>
      <c r="T993" s="53"/>
      <c r="U993" s="53"/>
      <c r="V993" s="67"/>
      <c r="W993" s="53"/>
      <c r="X993" s="53"/>
    </row>
    <row r="994" spans="4:24" ht="12.75" x14ac:dyDescent="0.2">
      <c r="D994" s="53"/>
      <c r="Q994" s="53"/>
      <c r="R994" s="53"/>
      <c r="S994" s="67"/>
      <c r="T994" s="53"/>
      <c r="U994" s="53"/>
      <c r="V994" s="67"/>
      <c r="W994" s="53"/>
      <c r="X994" s="53"/>
    </row>
    <row r="995" spans="4:24" ht="12.75" x14ac:dyDescent="0.2">
      <c r="D995" s="53"/>
      <c r="Q995" s="53"/>
      <c r="R995" s="53"/>
      <c r="S995" s="67"/>
      <c r="T995" s="53"/>
      <c r="U995" s="53"/>
      <c r="V995" s="67"/>
      <c r="W995" s="53"/>
      <c r="X995" s="53"/>
    </row>
    <row r="996" spans="4:24" ht="12.75" x14ac:dyDescent="0.2">
      <c r="D996" s="53"/>
      <c r="Q996" s="53"/>
      <c r="R996" s="53"/>
      <c r="S996" s="67"/>
      <c r="T996" s="53"/>
      <c r="U996" s="53"/>
      <c r="V996" s="67"/>
      <c r="W996" s="53"/>
      <c r="X996" s="53"/>
    </row>
    <row r="997" spans="4:24" ht="12.75" x14ac:dyDescent="0.2">
      <c r="D997" s="53"/>
      <c r="Q997" s="53"/>
      <c r="R997" s="53"/>
      <c r="S997" s="67"/>
      <c r="T997" s="53"/>
      <c r="U997" s="53"/>
      <c r="V997" s="67"/>
      <c r="W997" s="53"/>
      <c r="X997" s="53"/>
    </row>
    <row r="998" spans="4:24" ht="12.75" x14ac:dyDescent="0.2">
      <c r="D998" s="53"/>
      <c r="Q998" s="53"/>
      <c r="R998" s="53"/>
      <c r="S998" s="67"/>
      <c r="T998" s="53"/>
      <c r="U998" s="53"/>
      <c r="V998" s="67"/>
      <c r="W998" s="53"/>
      <c r="X998" s="53"/>
    </row>
    <row r="999" spans="4:24" ht="12.75" x14ac:dyDescent="0.2">
      <c r="D999" s="53"/>
      <c r="Q999" s="53"/>
      <c r="R999" s="53"/>
      <c r="S999" s="67"/>
      <c r="T999" s="53"/>
      <c r="U999" s="53"/>
      <c r="V999" s="67"/>
      <c r="W999" s="53"/>
      <c r="X999" s="53"/>
    </row>
    <row r="1000" spans="4:24" ht="12.75" x14ac:dyDescent="0.2">
      <c r="D1000" s="53"/>
      <c r="Q1000" s="53"/>
      <c r="R1000" s="53"/>
      <c r="S1000" s="67"/>
      <c r="T1000" s="53"/>
      <c r="U1000" s="53"/>
      <c r="V1000" s="67"/>
      <c r="W1000" s="53"/>
      <c r="X1000" s="53"/>
    </row>
    <row r="1001" spans="4:24" ht="12.75" x14ac:dyDescent="0.2">
      <c r="D1001" s="53"/>
      <c r="Q1001" s="53"/>
      <c r="R1001" s="53"/>
      <c r="S1001" s="67"/>
      <c r="T1001" s="53"/>
      <c r="U1001" s="53"/>
      <c r="V1001" s="67"/>
      <c r="W1001" s="53"/>
      <c r="X1001" s="53"/>
    </row>
    <row r="1002" spans="4:24" ht="12.75" x14ac:dyDescent="0.2">
      <c r="D1002" s="53"/>
      <c r="Q1002" s="53"/>
      <c r="R1002" s="53"/>
      <c r="S1002" s="67"/>
      <c r="T1002" s="53"/>
      <c r="U1002" s="53"/>
      <c r="V1002" s="67"/>
      <c r="W1002" s="53"/>
      <c r="X1002" s="53"/>
    </row>
    <row r="1003" spans="4:24" ht="12.75" x14ac:dyDescent="0.2">
      <c r="D1003" s="53"/>
      <c r="Q1003" s="53"/>
      <c r="R1003" s="53"/>
      <c r="S1003" s="67"/>
      <c r="T1003" s="53"/>
      <c r="U1003" s="53"/>
      <c r="V1003" s="67"/>
      <c r="W1003" s="53"/>
      <c r="X1003" s="53"/>
    </row>
    <row r="1004" spans="4:24" ht="12.75" x14ac:dyDescent="0.2">
      <c r="D1004" s="53"/>
      <c r="Q1004" s="53"/>
      <c r="R1004" s="53"/>
      <c r="S1004" s="67"/>
      <c r="T1004" s="53"/>
      <c r="U1004" s="53"/>
      <c r="V1004" s="67"/>
      <c r="W1004" s="53"/>
      <c r="X1004" s="53"/>
    </row>
    <row r="1005" spans="4:24" ht="12.75" x14ac:dyDescent="0.2">
      <c r="D1005" s="53"/>
      <c r="Q1005" s="53"/>
      <c r="R1005" s="53"/>
      <c r="S1005" s="67"/>
      <c r="T1005" s="53"/>
      <c r="U1005" s="53"/>
      <c r="V1005" s="67"/>
      <c r="W1005" s="53"/>
      <c r="X1005" s="53"/>
    </row>
    <row r="1006" spans="4:24" ht="12.75" x14ac:dyDescent="0.2">
      <c r="D1006" s="53"/>
      <c r="Q1006" s="53"/>
      <c r="R1006" s="53"/>
      <c r="S1006" s="67"/>
      <c r="T1006" s="53"/>
      <c r="U1006" s="53"/>
      <c r="V1006" s="67"/>
      <c r="W1006" s="53"/>
      <c r="X1006" s="53"/>
    </row>
    <row r="1007" spans="4:24" ht="12.75" x14ac:dyDescent="0.2">
      <c r="D1007" s="53"/>
      <c r="Q1007" s="53"/>
      <c r="R1007" s="53"/>
      <c r="S1007" s="67"/>
      <c r="T1007" s="53"/>
      <c r="U1007" s="53"/>
      <c r="V1007" s="67"/>
      <c r="W1007" s="53"/>
      <c r="X1007" s="53"/>
    </row>
    <row r="1008" spans="4:24" ht="12.75" x14ac:dyDescent="0.2">
      <c r="D1008" s="53"/>
      <c r="Q1008" s="53"/>
      <c r="R1008" s="53"/>
      <c r="S1008" s="67"/>
      <c r="T1008" s="53"/>
      <c r="U1008" s="53"/>
      <c r="V1008" s="67"/>
      <c r="W1008" s="53"/>
      <c r="X1008" s="53"/>
    </row>
    <row r="1009" spans="4:24" ht="12.75" x14ac:dyDescent="0.2">
      <c r="D1009" s="53"/>
      <c r="Q1009" s="53"/>
      <c r="R1009" s="53"/>
      <c r="S1009" s="67"/>
      <c r="T1009" s="53"/>
      <c r="U1009" s="53"/>
      <c r="V1009" s="67"/>
      <c r="W1009" s="53"/>
      <c r="X1009" s="53"/>
    </row>
    <row r="1010" spans="4:24" ht="12.75" x14ac:dyDescent="0.2">
      <c r="D1010" s="53"/>
      <c r="Q1010" s="53"/>
      <c r="R1010" s="53"/>
      <c r="S1010" s="67"/>
      <c r="T1010" s="53"/>
      <c r="U1010" s="53"/>
      <c r="V1010" s="67"/>
      <c r="W1010" s="53"/>
      <c r="X1010" s="53"/>
    </row>
  </sheetData>
  <mergeCells count="101">
    <mergeCell ref="S26:S29"/>
    <mergeCell ref="T26:U29"/>
    <mergeCell ref="P32:R32"/>
    <mergeCell ref="A16:C16"/>
    <mergeCell ref="D17:F17"/>
    <mergeCell ref="A20:C20"/>
    <mergeCell ref="G21:I23"/>
    <mergeCell ref="A24:F24"/>
    <mergeCell ref="G24:O24"/>
    <mergeCell ref="A25:C25"/>
    <mergeCell ref="D28:D30"/>
    <mergeCell ref="E28:E30"/>
    <mergeCell ref="G26:G28"/>
    <mergeCell ref="G29:G31"/>
    <mergeCell ref="J25:L25"/>
    <mergeCell ref="M25:O25"/>
    <mergeCell ref="D26:D27"/>
    <mergeCell ref="M17:O23"/>
    <mergeCell ref="M29:O29"/>
    <mergeCell ref="A26:A38"/>
    <mergeCell ref="B26:C38"/>
    <mergeCell ref="E26:E27"/>
    <mergeCell ref="F26:F27"/>
    <mergeCell ref="H26:I28"/>
    <mergeCell ref="H32:I34"/>
    <mergeCell ref="G38:G40"/>
    <mergeCell ref="H38:I40"/>
    <mergeCell ref="D35:D37"/>
    <mergeCell ref="D38:D40"/>
    <mergeCell ref="E38:E40"/>
    <mergeCell ref="F38:F40"/>
    <mergeCell ref="A39:C43"/>
    <mergeCell ref="D41:F43"/>
    <mergeCell ref="G41:G43"/>
    <mergeCell ref="H41:I43"/>
    <mergeCell ref="S24:X24"/>
    <mergeCell ref="D25:F25"/>
    <mergeCell ref="G25:I25"/>
    <mergeCell ref="P25:R25"/>
    <mergeCell ref="S25:U25"/>
    <mergeCell ref="V25:X25"/>
    <mergeCell ref="F28:F30"/>
    <mergeCell ref="G32:G34"/>
    <mergeCell ref="V32:X43"/>
    <mergeCell ref="E35:E37"/>
    <mergeCell ref="F35:F37"/>
    <mergeCell ref="G35:G37"/>
    <mergeCell ref="H35:I37"/>
    <mergeCell ref="J32:L32"/>
    <mergeCell ref="M33:O33"/>
    <mergeCell ref="J36:L36"/>
    <mergeCell ref="M37:O37"/>
    <mergeCell ref="J40:L40"/>
    <mergeCell ref="S30:U30"/>
    <mergeCell ref="S37:U37"/>
    <mergeCell ref="P39:R43"/>
    <mergeCell ref="P26:P31"/>
    <mergeCell ref="Q26:R31"/>
    <mergeCell ref="H29:I31"/>
    <mergeCell ref="P7:P9"/>
    <mergeCell ref="Q7:R9"/>
    <mergeCell ref="D10:F10"/>
    <mergeCell ref="M10:O10"/>
    <mergeCell ref="H10:I12"/>
    <mergeCell ref="P10:P12"/>
    <mergeCell ref="J7:L7"/>
    <mergeCell ref="J11:L11"/>
    <mergeCell ref="P24:R24"/>
    <mergeCell ref="A1:X1"/>
    <mergeCell ref="A2:F2"/>
    <mergeCell ref="G2:O2"/>
    <mergeCell ref="P2:X2"/>
    <mergeCell ref="A3:C3"/>
    <mergeCell ref="D3:F3"/>
    <mergeCell ref="G3:I3"/>
    <mergeCell ref="V3:X3"/>
    <mergeCell ref="V10:X10"/>
    <mergeCell ref="S7:U7"/>
    <mergeCell ref="J3:L3"/>
    <mergeCell ref="M3:O3"/>
    <mergeCell ref="A4:A7"/>
    <mergeCell ref="B4:C7"/>
    <mergeCell ref="H4:I4"/>
    <mergeCell ref="P4:P6"/>
    <mergeCell ref="Q4:R6"/>
    <mergeCell ref="P3:R3"/>
    <mergeCell ref="S3:U3"/>
    <mergeCell ref="A8:C8"/>
    <mergeCell ref="G5:G6"/>
    <mergeCell ref="H5:I6"/>
    <mergeCell ref="G7:G9"/>
    <mergeCell ref="H7:I9"/>
    <mergeCell ref="S11:U11"/>
    <mergeCell ref="G13:I13"/>
    <mergeCell ref="Q10:R12"/>
    <mergeCell ref="P13:R13"/>
    <mergeCell ref="V17:X23"/>
    <mergeCell ref="J18:L23"/>
    <mergeCell ref="S18:U23"/>
    <mergeCell ref="P20:R23"/>
    <mergeCell ref="G10:G12"/>
  </mergeCells>
  <hyperlinks>
    <hyperlink ref="D4" r:id="rId1" xr:uid="{00000000-0004-0000-0400-000000000000}"/>
    <hyperlink ref="J4" r:id="rId2" xr:uid="{00000000-0004-0000-0400-000001000000}"/>
    <hyperlink ref="M4" r:id="rId3" xr:uid="{00000000-0004-0000-0400-000002000000}"/>
    <hyperlink ref="S4" r:id="rId4" xr:uid="{00000000-0004-0000-0400-000003000000}"/>
    <hyperlink ref="V4" r:id="rId5" xr:uid="{00000000-0004-0000-0400-000004000000}"/>
    <hyperlink ref="D5" r:id="rId6" xr:uid="{00000000-0004-0000-0400-000005000000}"/>
    <hyperlink ref="J5" r:id="rId7" xr:uid="{00000000-0004-0000-0400-000006000000}"/>
    <hyperlink ref="M5" r:id="rId8" xr:uid="{00000000-0004-0000-0400-000007000000}"/>
    <hyperlink ref="S5" r:id="rId9" xr:uid="{00000000-0004-0000-0400-000008000000}"/>
    <hyperlink ref="V5" r:id="rId10" xr:uid="{00000000-0004-0000-0400-000009000000}"/>
    <hyperlink ref="D6" r:id="rId11" xr:uid="{00000000-0004-0000-0400-00000A000000}"/>
    <hyperlink ref="J6" r:id="rId12" xr:uid="{00000000-0004-0000-0400-00000B000000}"/>
    <hyperlink ref="M6" r:id="rId13" xr:uid="{00000000-0004-0000-0400-00000C000000}"/>
    <hyperlink ref="S6" r:id="rId14" xr:uid="{00000000-0004-0000-0400-00000D000000}"/>
    <hyperlink ref="V6" r:id="rId15" xr:uid="{00000000-0004-0000-0400-00000E000000}"/>
    <hyperlink ref="D7" r:id="rId16" xr:uid="{00000000-0004-0000-0400-00000F000000}"/>
    <hyperlink ref="M7" r:id="rId17" xr:uid="{00000000-0004-0000-0400-000010000000}"/>
    <hyperlink ref="V7" r:id="rId18" xr:uid="{00000000-0004-0000-0400-000011000000}"/>
    <hyperlink ref="D8" r:id="rId19" xr:uid="{00000000-0004-0000-0400-000012000000}"/>
    <hyperlink ref="J8" r:id="rId20" xr:uid="{00000000-0004-0000-0400-000013000000}"/>
    <hyperlink ref="M8" r:id="rId21" xr:uid="{00000000-0004-0000-0400-000014000000}"/>
    <hyperlink ref="S8" r:id="rId22" xr:uid="{00000000-0004-0000-0400-000015000000}"/>
    <hyperlink ref="V8" r:id="rId23" xr:uid="{00000000-0004-0000-0400-000016000000}"/>
    <hyperlink ref="A9" r:id="rId24" xr:uid="{00000000-0004-0000-0400-000017000000}"/>
    <hyperlink ref="D9" r:id="rId25" xr:uid="{00000000-0004-0000-0400-000018000000}"/>
    <hyperlink ref="J9" r:id="rId26" xr:uid="{00000000-0004-0000-0400-000019000000}"/>
    <hyperlink ref="M9" r:id="rId27" xr:uid="{00000000-0004-0000-0400-00001A000000}"/>
    <hyperlink ref="S9" r:id="rId28" xr:uid="{00000000-0004-0000-0400-00001B000000}"/>
    <hyperlink ref="V9" r:id="rId29" xr:uid="{00000000-0004-0000-0400-00001C000000}"/>
    <hyperlink ref="A10" r:id="rId30" xr:uid="{00000000-0004-0000-0400-00001D000000}"/>
    <hyperlink ref="J10" r:id="rId31" xr:uid="{00000000-0004-0000-0400-00001E000000}"/>
    <hyperlink ref="S10" r:id="rId32" xr:uid="{00000000-0004-0000-0400-00001F000000}"/>
    <hyperlink ref="A11" r:id="rId33" xr:uid="{00000000-0004-0000-0400-000020000000}"/>
    <hyperlink ref="D11" r:id="rId34" xr:uid="{00000000-0004-0000-0400-000021000000}"/>
    <hyperlink ref="M11" r:id="rId35" xr:uid="{00000000-0004-0000-0400-000022000000}"/>
    <hyperlink ref="V11" r:id="rId36" xr:uid="{00000000-0004-0000-0400-000023000000}"/>
    <hyperlink ref="A12" r:id="rId37" xr:uid="{00000000-0004-0000-0400-000024000000}"/>
    <hyperlink ref="D12" r:id="rId38" xr:uid="{00000000-0004-0000-0400-000025000000}"/>
    <hyperlink ref="J12" r:id="rId39" xr:uid="{00000000-0004-0000-0400-000026000000}"/>
    <hyperlink ref="M12" r:id="rId40" xr:uid="{00000000-0004-0000-0400-000027000000}"/>
    <hyperlink ref="S12" r:id="rId41" xr:uid="{00000000-0004-0000-0400-000028000000}"/>
    <hyperlink ref="V12" r:id="rId42" xr:uid="{00000000-0004-0000-0400-000029000000}"/>
    <hyperlink ref="A13" r:id="rId43" xr:uid="{00000000-0004-0000-0400-00002A000000}"/>
    <hyperlink ref="D13" r:id="rId44" xr:uid="{00000000-0004-0000-0400-00002B000000}"/>
    <hyperlink ref="J13" r:id="rId45" xr:uid="{00000000-0004-0000-0400-00002C000000}"/>
    <hyperlink ref="M13" r:id="rId46" xr:uid="{00000000-0004-0000-0400-00002D000000}"/>
    <hyperlink ref="S13" r:id="rId47" xr:uid="{00000000-0004-0000-0400-00002E000000}"/>
    <hyperlink ref="V13" r:id="rId48" xr:uid="{00000000-0004-0000-0400-00002F000000}"/>
    <hyperlink ref="A14" r:id="rId49" xr:uid="{00000000-0004-0000-0400-000030000000}"/>
    <hyperlink ref="D14" r:id="rId50" xr:uid="{00000000-0004-0000-0400-000031000000}"/>
    <hyperlink ref="G14" r:id="rId51" xr:uid="{00000000-0004-0000-0400-000032000000}"/>
    <hyperlink ref="J14" r:id="rId52" xr:uid="{00000000-0004-0000-0400-000033000000}"/>
    <hyperlink ref="M14" r:id="rId53" xr:uid="{00000000-0004-0000-0400-000034000000}"/>
    <hyperlink ref="P14" r:id="rId54" xr:uid="{00000000-0004-0000-0400-000035000000}"/>
    <hyperlink ref="S14" r:id="rId55" xr:uid="{00000000-0004-0000-0400-000036000000}"/>
    <hyperlink ref="V14" r:id="rId56" xr:uid="{00000000-0004-0000-0400-000037000000}"/>
    <hyperlink ref="A15" r:id="rId57" xr:uid="{00000000-0004-0000-0400-000038000000}"/>
    <hyperlink ref="D15" r:id="rId58" xr:uid="{00000000-0004-0000-0400-000039000000}"/>
    <hyperlink ref="G15" r:id="rId59" xr:uid="{00000000-0004-0000-0400-00003A000000}"/>
    <hyperlink ref="J15" r:id="rId60" xr:uid="{00000000-0004-0000-0400-00003B000000}"/>
    <hyperlink ref="M15" r:id="rId61" xr:uid="{00000000-0004-0000-0400-00003C000000}"/>
    <hyperlink ref="P15" r:id="rId62" xr:uid="{00000000-0004-0000-0400-00003D000000}"/>
    <hyperlink ref="S15" r:id="rId63" xr:uid="{00000000-0004-0000-0400-00003E000000}"/>
    <hyperlink ref="V15" r:id="rId64" xr:uid="{00000000-0004-0000-0400-00003F000000}"/>
    <hyperlink ref="D16" r:id="rId65" xr:uid="{00000000-0004-0000-0400-000040000000}"/>
    <hyperlink ref="G16" r:id="rId66" xr:uid="{00000000-0004-0000-0400-000041000000}"/>
    <hyperlink ref="J16" r:id="rId67" xr:uid="{00000000-0004-0000-0400-000042000000}"/>
    <hyperlink ref="M16" r:id="rId68" xr:uid="{00000000-0004-0000-0400-000043000000}"/>
    <hyperlink ref="P16" r:id="rId69" xr:uid="{00000000-0004-0000-0400-000044000000}"/>
    <hyperlink ref="S16" r:id="rId70" xr:uid="{00000000-0004-0000-0400-000045000000}"/>
    <hyperlink ref="V16" r:id="rId71" xr:uid="{00000000-0004-0000-0400-000046000000}"/>
    <hyperlink ref="A17" r:id="rId72" xr:uid="{00000000-0004-0000-0400-000047000000}"/>
    <hyperlink ref="G17" r:id="rId73" xr:uid="{00000000-0004-0000-0400-000048000000}"/>
    <hyperlink ref="J17" r:id="rId74" xr:uid="{00000000-0004-0000-0400-000049000000}"/>
    <hyperlink ref="P17" r:id="rId75" xr:uid="{00000000-0004-0000-0400-00004A000000}"/>
    <hyperlink ref="S17" r:id="rId76" xr:uid="{00000000-0004-0000-0400-00004B000000}"/>
    <hyperlink ref="A18" r:id="rId77" xr:uid="{00000000-0004-0000-0400-00004C000000}"/>
    <hyperlink ref="D18" r:id="rId78" xr:uid="{00000000-0004-0000-0400-00004D000000}"/>
    <hyperlink ref="G18" r:id="rId79" xr:uid="{00000000-0004-0000-0400-00004E000000}"/>
    <hyperlink ref="P18" r:id="rId80" xr:uid="{00000000-0004-0000-0400-00004F000000}"/>
    <hyperlink ref="A19" r:id="rId81" xr:uid="{00000000-0004-0000-0400-000050000000}"/>
    <hyperlink ref="D19" r:id="rId82" xr:uid="{00000000-0004-0000-0400-000051000000}"/>
    <hyperlink ref="G19" r:id="rId83" xr:uid="{00000000-0004-0000-0400-000052000000}"/>
    <hyperlink ref="P19" r:id="rId84" xr:uid="{00000000-0004-0000-0400-000053000000}"/>
    <hyperlink ref="D20" r:id="rId85" xr:uid="{00000000-0004-0000-0400-000054000000}"/>
    <hyperlink ref="G20" r:id="rId86" xr:uid="{00000000-0004-0000-0400-000055000000}"/>
    <hyperlink ref="A21" r:id="rId87" xr:uid="{00000000-0004-0000-0400-000056000000}"/>
    <hyperlink ref="D21" r:id="rId88" xr:uid="{00000000-0004-0000-0400-000057000000}"/>
    <hyperlink ref="A22" r:id="rId89" xr:uid="{00000000-0004-0000-0400-000058000000}"/>
    <hyperlink ref="D22" r:id="rId90" xr:uid="{00000000-0004-0000-0400-000059000000}"/>
    <hyperlink ref="A23" r:id="rId91" xr:uid="{00000000-0004-0000-0400-00005A000000}"/>
    <hyperlink ref="D23" r:id="rId92" xr:uid="{00000000-0004-0000-0400-00005B000000}"/>
    <hyperlink ref="D26" r:id="rId93" xr:uid="{00000000-0004-0000-0400-00005C000000}"/>
    <hyperlink ref="J26" r:id="rId94" xr:uid="{00000000-0004-0000-0400-00005D000000}"/>
    <hyperlink ref="M26" r:id="rId95" xr:uid="{00000000-0004-0000-0400-00005E000000}"/>
    <hyperlink ref="V26" r:id="rId96" xr:uid="{00000000-0004-0000-0400-00005F000000}"/>
    <hyperlink ref="J27" r:id="rId97" xr:uid="{00000000-0004-0000-0400-000060000000}"/>
    <hyperlink ref="M27" r:id="rId98" xr:uid="{00000000-0004-0000-0400-000061000000}"/>
    <hyperlink ref="V27" r:id="rId99" xr:uid="{00000000-0004-0000-0400-000062000000}"/>
    <hyperlink ref="D28" r:id="rId100" xr:uid="{00000000-0004-0000-0400-000063000000}"/>
    <hyperlink ref="J28" r:id="rId101" xr:uid="{00000000-0004-0000-0400-000064000000}"/>
    <hyperlink ref="M28" r:id="rId102" xr:uid="{00000000-0004-0000-0400-000065000000}"/>
    <hyperlink ref="V28" r:id="rId103" xr:uid="{00000000-0004-0000-0400-000066000000}"/>
    <hyperlink ref="J29" r:id="rId104" xr:uid="{00000000-0004-0000-0400-000067000000}"/>
    <hyperlink ref="V29" r:id="rId105" xr:uid="{00000000-0004-0000-0400-000068000000}"/>
    <hyperlink ref="J30" r:id="rId106" xr:uid="{00000000-0004-0000-0400-000069000000}"/>
    <hyperlink ref="M30" r:id="rId107" xr:uid="{00000000-0004-0000-0400-00006A000000}"/>
    <hyperlink ref="V30" r:id="rId108" xr:uid="{00000000-0004-0000-0400-00006B000000}"/>
    <hyperlink ref="J31" r:id="rId109" xr:uid="{00000000-0004-0000-0400-00006C000000}"/>
    <hyperlink ref="M31" r:id="rId110" xr:uid="{00000000-0004-0000-0400-00006D000000}"/>
    <hyperlink ref="S31" r:id="rId111" xr:uid="{00000000-0004-0000-0400-00006E000000}"/>
    <hyperlink ref="V31" r:id="rId112" xr:uid="{00000000-0004-0000-0400-00006F000000}"/>
    <hyperlink ref="M32" r:id="rId113" xr:uid="{00000000-0004-0000-0400-000070000000}"/>
    <hyperlink ref="S32" r:id="rId114" xr:uid="{00000000-0004-0000-0400-000071000000}"/>
    <hyperlink ref="J33" r:id="rId115" xr:uid="{00000000-0004-0000-0400-000072000000}"/>
    <hyperlink ref="P33" r:id="rId116" xr:uid="{00000000-0004-0000-0400-000073000000}"/>
    <hyperlink ref="S33" r:id="rId117" xr:uid="{00000000-0004-0000-0400-000074000000}"/>
    <hyperlink ref="J34" r:id="rId118" xr:uid="{00000000-0004-0000-0400-000075000000}"/>
    <hyperlink ref="M34" r:id="rId119" xr:uid="{00000000-0004-0000-0400-000076000000}"/>
    <hyperlink ref="P34" r:id="rId120" xr:uid="{00000000-0004-0000-0400-000077000000}"/>
    <hyperlink ref="S34" r:id="rId121" xr:uid="{00000000-0004-0000-0400-000078000000}"/>
    <hyperlink ref="D35" r:id="rId122" location="2/175.6/97.5/m=188.875,22" xr:uid="{00000000-0004-0000-0400-000079000000}"/>
    <hyperlink ref="J35" r:id="rId123" xr:uid="{00000000-0004-0000-0400-00007A000000}"/>
    <hyperlink ref="M35" r:id="rId124" xr:uid="{00000000-0004-0000-0400-00007B000000}"/>
    <hyperlink ref="P35" r:id="rId125" xr:uid="{00000000-0004-0000-0400-00007C000000}"/>
    <hyperlink ref="S35" r:id="rId126" xr:uid="{00000000-0004-0000-0400-00007D000000}"/>
    <hyperlink ref="M36" r:id="rId127" xr:uid="{00000000-0004-0000-0400-00007E000000}"/>
    <hyperlink ref="P36" r:id="rId128" xr:uid="{00000000-0004-0000-0400-00007F000000}"/>
    <hyperlink ref="S36" r:id="rId129" xr:uid="{00000000-0004-0000-0400-000080000000}"/>
    <hyperlink ref="J37" r:id="rId130" xr:uid="{00000000-0004-0000-0400-000081000000}"/>
    <hyperlink ref="P37" r:id="rId131" xr:uid="{00000000-0004-0000-0400-000082000000}"/>
    <hyperlink ref="D38" r:id="rId132" xr:uid="{00000000-0004-0000-0400-000083000000}"/>
    <hyperlink ref="J38" r:id="rId133" xr:uid="{00000000-0004-0000-0400-000084000000}"/>
    <hyperlink ref="M38" r:id="rId134" xr:uid="{00000000-0004-0000-0400-000085000000}"/>
    <hyperlink ref="P38" r:id="rId135" xr:uid="{00000000-0004-0000-0400-000086000000}"/>
    <hyperlink ref="S38" r:id="rId136" xr:uid="{00000000-0004-0000-0400-000087000000}"/>
    <hyperlink ref="J39" r:id="rId137" xr:uid="{00000000-0004-0000-0400-000088000000}"/>
    <hyperlink ref="M39" r:id="rId138" xr:uid="{00000000-0004-0000-0400-000089000000}"/>
    <hyperlink ref="S39" r:id="rId139" xr:uid="{00000000-0004-0000-0400-00008A000000}"/>
    <hyperlink ref="M40" r:id="rId140" xr:uid="{00000000-0004-0000-0400-00008B000000}"/>
    <hyperlink ref="S40" r:id="rId141" xr:uid="{00000000-0004-0000-0400-00008C000000}"/>
    <hyperlink ref="J41" r:id="rId142" xr:uid="{00000000-0004-0000-0400-00008D000000}"/>
    <hyperlink ref="M41" r:id="rId143" xr:uid="{00000000-0004-0000-0400-00008E000000}"/>
    <hyperlink ref="S41" r:id="rId144" xr:uid="{00000000-0004-0000-0400-00008F000000}"/>
    <hyperlink ref="J42" r:id="rId145" xr:uid="{00000000-0004-0000-0400-000090000000}"/>
    <hyperlink ref="M42" r:id="rId146" xr:uid="{00000000-0004-0000-0400-000091000000}"/>
    <hyperlink ref="S42" r:id="rId147" xr:uid="{00000000-0004-0000-0400-000092000000}"/>
    <hyperlink ref="J43" r:id="rId148" xr:uid="{00000000-0004-0000-0400-000093000000}"/>
    <hyperlink ref="M43" r:id="rId149" xr:uid="{00000000-0004-0000-0400-000094000000}"/>
    <hyperlink ref="S43" r:id="rId150" xr:uid="{00000000-0004-0000-0400-00009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X1130"/>
  <sheetViews>
    <sheetView workbookViewId="0">
      <pane ySplit="3" topLeftCell="A4" activePane="bottomLeft" state="frozen"/>
      <selection pane="bottomLeft" activeCell="B4" sqref="B4:B9"/>
    </sheetView>
  </sheetViews>
  <sheetFormatPr defaultColWidth="12.5703125" defaultRowHeight="15.75" customHeight="1" x14ac:dyDescent="0.2"/>
  <cols>
    <col min="1" max="1" width="17.140625" customWidth="1"/>
    <col min="2" max="2" width="7.5703125" customWidth="1"/>
    <col min="3" max="3" width="20.7109375" customWidth="1"/>
    <col min="4" max="4" width="15.42578125" customWidth="1"/>
    <col min="5" max="5" width="13.28515625" customWidth="1"/>
    <col min="6" max="6" width="31.42578125" customWidth="1"/>
    <col min="7" max="7" width="6.7109375" customWidth="1"/>
    <col min="8" max="8" width="28.140625" customWidth="1"/>
    <col min="12" max="12" width="26.28515625" customWidth="1"/>
    <col min="13" max="13" width="7.85546875" customWidth="1"/>
    <col min="14" max="14" width="23" customWidth="1"/>
    <col min="15" max="15" width="19.42578125" customWidth="1"/>
    <col min="16" max="16" width="12.28515625" customWidth="1"/>
    <col min="17" max="17" width="11.85546875" customWidth="1"/>
    <col min="18" max="18" width="12.7109375" customWidth="1"/>
    <col min="20" max="20" width="27.7109375" customWidth="1"/>
    <col min="21" max="21" width="8.140625" customWidth="1"/>
    <col min="22" max="22" width="23" customWidth="1"/>
    <col min="23" max="23" width="25.28515625" customWidth="1"/>
    <col min="24" max="24" width="13.7109375" customWidth="1"/>
    <col min="25" max="25" width="11.42578125" customWidth="1"/>
    <col min="26" max="26" width="12.42578125" customWidth="1"/>
    <col min="28" max="28" width="27.140625" customWidth="1"/>
    <col min="29" max="29" width="8.28515625" customWidth="1"/>
    <col min="30" max="30" width="24.7109375" customWidth="1"/>
    <col min="31" max="31" width="25.28515625" customWidth="1"/>
    <col min="35" max="35" width="26.140625" customWidth="1"/>
    <col min="36" max="36" width="7.42578125" customWidth="1"/>
    <col min="37" max="37" width="24.7109375" customWidth="1"/>
    <col min="38" max="38" width="25.28515625" customWidth="1"/>
    <col min="42" max="42" width="12.7109375" customWidth="1"/>
    <col min="44" max="44" width="13.5703125" customWidth="1"/>
  </cols>
  <sheetData>
    <row r="1" spans="1:50" ht="30" x14ac:dyDescent="0.2">
      <c r="A1" s="1269" t="s">
        <v>2574</v>
      </c>
      <c r="B1" s="772"/>
      <c r="C1" s="772"/>
      <c r="D1" s="772"/>
      <c r="E1" s="772"/>
      <c r="F1" s="772"/>
      <c r="G1" s="772"/>
      <c r="H1" s="772"/>
      <c r="I1" s="772"/>
      <c r="J1" s="772"/>
      <c r="K1" s="772"/>
      <c r="L1" s="772"/>
      <c r="M1" s="772"/>
      <c r="N1" s="772"/>
      <c r="O1" s="772"/>
      <c r="P1" s="772"/>
      <c r="Q1" s="772"/>
      <c r="R1" s="772"/>
      <c r="S1" s="772"/>
      <c r="T1" s="772"/>
      <c r="U1" s="772"/>
      <c r="V1" s="772"/>
      <c r="W1" s="772"/>
      <c r="X1" s="772"/>
      <c r="Y1" s="772"/>
      <c r="Z1" s="772"/>
      <c r="AA1" s="772"/>
      <c r="AB1" s="772"/>
      <c r="AC1" s="772"/>
      <c r="AD1" s="772"/>
      <c r="AE1" s="772"/>
      <c r="AF1" s="772"/>
      <c r="AG1" s="772"/>
      <c r="AH1" s="772"/>
      <c r="AI1" s="772"/>
      <c r="AJ1" s="772"/>
      <c r="AK1" s="772"/>
      <c r="AL1" s="772"/>
      <c r="AM1" s="772"/>
      <c r="AN1" s="772"/>
      <c r="AO1" s="772"/>
      <c r="AP1" s="770"/>
      <c r="AQ1" s="606"/>
      <c r="AR1" s="606"/>
      <c r="AS1" s="606"/>
      <c r="AT1" s="606"/>
      <c r="AU1" s="606"/>
      <c r="AV1" s="606"/>
      <c r="AW1" s="606"/>
      <c r="AX1" s="606"/>
    </row>
    <row r="2" spans="1:50" ht="23.25" x14ac:dyDescent="0.2">
      <c r="A2" s="1270" t="s">
        <v>2575</v>
      </c>
      <c r="B2" s="772"/>
      <c r="C2" s="772"/>
      <c r="D2" s="772"/>
      <c r="E2" s="770"/>
      <c r="F2" s="1271" t="s">
        <v>2576</v>
      </c>
      <c r="G2" s="772"/>
      <c r="H2" s="772"/>
      <c r="I2" s="772"/>
      <c r="J2" s="772"/>
      <c r="K2" s="770"/>
      <c r="L2" s="1272" t="s">
        <v>2577</v>
      </c>
      <c r="M2" s="772"/>
      <c r="N2" s="772"/>
      <c r="O2" s="772"/>
      <c r="P2" s="772"/>
      <c r="Q2" s="772"/>
      <c r="R2" s="772"/>
      <c r="S2" s="770"/>
      <c r="T2" s="1273" t="s">
        <v>2578</v>
      </c>
      <c r="U2" s="772"/>
      <c r="V2" s="772"/>
      <c r="W2" s="772"/>
      <c r="X2" s="772"/>
      <c r="Y2" s="772"/>
      <c r="Z2" s="772"/>
      <c r="AA2" s="770"/>
      <c r="AB2" s="1274" t="s">
        <v>2579</v>
      </c>
      <c r="AC2" s="772"/>
      <c r="AD2" s="772"/>
      <c r="AE2" s="772"/>
      <c r="AF2" s="772"/>
      <c r="AG2" s="772"/>
      <c r="AH2" s="770"/>
      <c r="AI2" s="1275" t="s">
        <v>2580</v>
      </c>
      <c r="AJ2" s="772"/>
      <c r="AK2" s="772"/>
      <c r="AL2" s="772"/>
      <c r="AM2" s="772"/>
      <c r="AN2" s="772"/>
      <c r="AO2" s="772"/>
      <c r="AP2" s="770"/>
      <c r="AT2" s="607"/>
      <c r="AU2" s="607"/>
      <c r="AV2" s="607"/>
      <c r="AW2" s="607"/>
      <c r="AX2" s="607"/>
    </row>
    <row r="3" spans="1:50" x14ac:dyDescent="0.2">
      <c r="A3" s="1292" t="s">
        <v>2581</v>
      </c>
      <c r="B3" s="770"/>
      <c r="C3" s="608" t="s">
        <v>2582</v>
      </c>
      <c r="D3" s="608" t="s">
        <v>2583</v>
      </c>
      <c r="E3" s="608" t="s">
        <v>2584</v>
      </c>
      <c r="F3" s="1293" t="s">
        <v>2581</v>
      </c>
      <c r="G3" s="770"/>
      <c r="H3" s="609" t="s">
        <v>2582</v>
      </c>
      <c r="I3" s="610" t="s">
        <v>2583</v>
      </c>
      <c r="J3" s="610" t="s">
        <v>2585</v>
      </c>
      <c r="K3" s="610" t="s">
        <v>2584</v>
      </c>
      <c r="L3" s="1294" t="s">
        <v>2581</v>
      </c>
      <c r="M3" s="770"/>
      <c r="N3" s="611" t="s">
        <v>2582</v>
      </c>
      <c r="O3" s="612" t="s">
        <v>2583</v>
      </c>
      <c r="P3" s="612" t="s">
        <v>2585</v>
      </c>
      <c r="Q3" s="612" t="s">
        <v>2586</v>
      </c>
      <c r="R3" s="612" t="s">
        <v>2587</v>
      </c>
      <c r="S3" s="612" t="s">
        <v>2584</v>
      </c>
      <c r="T3" s="1295" t="s">
        <v>2581</v>
      </c>
      <c r="U3" s="770"/>
      <c r="V3" s="613" t="s">
        <v>2582</v>
      </c>
      <c r="W3" s="614" t="s">
        <v>2583</v>
      </c>
      <c r="X3" s="614" t="s">
        <v>2585</v>
      </c>
      <c r="Y3" s="614" t="s">
        <v>2586</v>
      </c>
      <c r="Z3" s="614" t="s">
        <v>2587</v>
      </c>
      <c r="AA3" s="614" t="s">
        <v>2584</v>
      </c>
      <c r="AB3" s="1296" t="s">
        <v>2581</v>
      </c>
      <c r="AC3" s="775"/>
      <c r="AD3" s="615" t="s">
        <v>2582</v>
      </c>
      <c r="AE3" s="615" t="s">
        <v>2583</v>
      </c>
      <c r="AF3" s="615" t="s">
        <v>2585</v>
      </c>
      <c r="AG3" s="615" t="s">
        <v>2587</v>
      </c>
      <c r="AH3" s="615" t="s">
        <v>2584</v>
      </c>
      <c r="AI3" s="1297" t="s">
        <v>2581</v>
      </c>
      <c r="AJ3" s="770"/>
      <c r="AK3" s="616" t="s">
        <v>2582</v>
      </c>
      <c r="AL3" s="617" t="s">
        <v>2583</v>
      </c>
      <c r="AM3" s="617" t="s">
        <v>2585</v>
      </c>
      <c r="AN3" s="617" t="s">
        <v>2586</v>
      </c>
      <c r="AO3" s="617" t="s">
        <v>2587</v>
      </c>
      <c r="AP3" s="617" t="s">
        <v>2584</v>
      </c>
      <c r="AQ3" s="618"/>
      <c r="AR3" s="618"/>
      <c r="AS3" s="618"/>
      <c r="AT3" s="619"/>
      <c r="AU3" s="619"/>
      <c r="AV3" s="619"/>
      <c r="AW3" s="619"/>
      <c r="AX3" s="619"/>
    </row>
    <row r="4" spans="1:50" ht="12.75" x14ac:dyDescent="0.2">
      <c r="A4" s="1298" t="s">
        <v>2588</v>
      </c>
      <c r="B4" s="1299" t="b">
        <v>0</v>
      </c>
      <c r="C4" s="620" t="s">
        <v>2589</v>
      </c>
      <c r="D4" s="1301" t="s">
        <v>2590</v>
      </c>
      <c r="E4" s="1276" t="s">
        <v>2591</v>
      </c>
      <c r="F4" s="1279" t="s">
        <v>2592</v>
      </c>
      <c r="G4" s="1280" t="b">
        <v>0</v>
      </c>
      <c r="H4" s="621" t="s">
        <v>2593</v>
      </c>
      <c r="I4" s="1280" t="s">
        <v>2594</v>
      </c>
      <c r="J4" s="1281">
        <v>20</v>
      </c>
      <c r="K4" s="1282" t="s">
        <v>2591</v>
      </c>
      <c r="L4" s="1284" t="s">
        <v>2595</v>
      </c>
      <c r="M4" s="1285" t="b">
        <v>0</v>
      </c>
      <c r="N4" s="622" t="s">
        <v>2596</v>
      </c>
      <c r="O4" s="1285" t="s">
        <v>2597</v>
      </c>
      <c r="P4" s="1286" t="s">
        <v>2598</v>
      </c>
      <c r="Q4" s="1286">
        <v>15</v>
      </c>
      <c r="R4" s="1287" t="s">
        <v>2599</v>
      </c>
      <c r="S4" s="1284" t="s">
        <v>2591</v>
      </c>
      <c r="T4" s="1338" t="s">
        <v>2600</v>
      </c>
      <c r="U4" s="1267" t="b">
        <v>0</v>
      </c>
      <c r="V4" s="623" t="s">
        <v>2601</v>
      </c>
      <c r="W4" s="1267" t="s">
        <v>2602</v>
      </c>
      <c r="X4" s="1352">
        <v>1</v>
      </c>
      <c r="Y4" s="1353">
        <v>50</v>
      </c>
      <c r="Z4" s="1353" t="s">
        <v>2603</v>
      </c>
      <c r="AA4" s="1338" t="s">
        <v>2591</v>
      </c>
      <c r="AB4" s="1339" t="s">
        <v>2604</v>
      </c>
      <c r="AC4" s="1340" t="b">
        <v>0</v>
      </c>
      <c r="AD4" s="624"/>
      <c r="AE4" s="1341" t="s">
        <v>2605</v>
      </c>
      <c r="AF4" s="1342">
        <v>3</v>
      </c>
      <c r="AG4" s="1341" t="s">
        <v>2606</v>
      </c>
      <c r="AH4" s="1343" t="s">
        <v>2591</v>
      </c>
      <c r="AI4" s="1289" t="s">
        <v>2607</v>
      </c>
      <c r="AJ4" s="1290" t="b">
        <v>0</v>
      </c>
      <c r="AK4" s="625" t="s">
        <v>2608</v>
      </c>
      <c r="AL4" s="1290" t="s">
        <v>2609</v>
      </c>
      <c r="AM4" s="1291" t="s">
        <v>2610</v>
      </c>
      <c r="AN4" s="1291" t="s">
        <v>2610</v>
      </c>
      <c r="AO4" s="1291" t="s">
        <v>2610</v>
      </c>
      <c r="AP4" s="1349" t="s">
        <v>2591</v>
      </c>
      <c r="AT4" s="63"/>
      <c r="AU4" s="63"/>
      <c r="AV4" s="63"/>
      <c r="AW4" s="63"/>
      <c r="AX4" s="63"/>
    </row>
    <row r="5" spans="1:50" ht="12.75" x14ac:dyDescent="0.2">
      <c r="A5" s="776"/>
      <c r="B5" s="778"/>
      <c r="C5" s="292" t="s">
        <v>2611</v>
      </c>
      <c r="D5" s="777"/>
      <c r="E5" s="1277"/>
      <c r="F5" s="776"/>
      <c r="G5" s="777"/>
      <c r="H5" s="626" t="s">
        <v>2612</v>
      </c>
      <c r="I5" s="777"/>
      <c r="J5" s="1277"/>
      <c r="K5" s="776"/>
      <c r="L5" s="776"/>
      <c r="M5" s="777"/>
      <c r="N5" s="627" t="s">
        <v>2613</v>
      </c>
      <c r="O5" s="777"/>
      <c r="P5" s="776"/>
      <c r="Q5" s="776"/>
      <c r="R5" s="1277"/>
      <c r="S5" s="776"/>
      <c r="T5" s="776"/>
      <c r="U5" s="777"/>
      <c r="V5" s="628" t="s">
        <v>2614</v>
      </c>
      <c r="W5" s="777"/>
      <c r="X5" s="1277"/>
      <c r="Y5" s="776"/>
      <c r="Z5" s="776"/>
      <c r="AA5" s="776"/>
      <c r="AB5" s="776"/>
      <c r="AC5" s="778"/>
      <c r="AD5" s="629" t="s">
        <v>2615</v>
      </c>
      <c r="AE5" s="1277"/>
      <c r="AF5" s="777"/>
      <c r="AG5" s="1277"/>
      <c r="AH5" s="778"/>
      <c r="AI5" s="777"/>
      <c r="AJ5" s="777"/>
      <c r="AK5" s="630" t="s">
        <v>2616</v>
      </c>
      <c r="AL5" s="777"/>
      <c r="AM5" s="1277"/>
      <c r="AN5" s="1277"/>
      <c r="AO5" s="1277"/>
      <c r="AP5" s="1277"/>
      <c r="AT5" s="63"/>
      <c r="AU5" s="63"/>
      <c r="AV5" s="63"/>
      <c r="AW5" s="63"/>
      <c r="AX5" s="63"/>
    </row>
    <row r="6" spans="1:50" ht="12.75" x14ac:dyDescent="0.2">
      <c r="A6" s="776"/>
      <c r="B6" s="778"/>
      <c r="C6" s="292" t="s">
        <v>2617</v>
      </c>
      <c r="D6" s="777"/>
      <c r="E6" s="1277"/>
      <c r="F6" s="776"/>
      <c r="G6" s="777"/>
      <c r="H6" s="631"/>
      <c r="I6" s="777"/>
      <c r="J6" s="1277"/>
      <c r="K6" s="1283"/>
      <c r="L6" s="776"/>
      <c r="M6" s="777"/>
      <c r="N6" s="627" t="s">
        <v>2618</v>
      </c>
      <c r="O6" s="777"/>
      <c r="P6" s="776"/>
      <c r="Q6" s="776"/>
      <c r="R6" s="1277"/>
      <c r="S6" s="776"/>
      <c r="T6" s="776"/>
      <c r="U6" s="777"/>
      <c r="V6" s="628" t="s">
        <v>2619</v>
      </c>
      <c r="W6" s="777"/>
      <c r="X6" s="1277"/>
      <c r="Y6" s="776"/>
      <c r="Z6" s="776"/>
      <c r="AA6" s="776"/>
      <c r="AB6" s="776"/>
      <c r="AC6" s="778"/>
      <c r="AD6" s="629" t="s">
        <v>2620</v>
      </c>
      <c r="AE6" s="1277"/>
      <c r="AF6" s="777"/>
      <c r="AG6" s="1277"/>
      <c r="AH6" s="778"/>
      <c r="AI6" s="777"/>
      <c r="AJ6" s="777"/>
      <c r="AK6" s="630" t="s">
        <v>2621</v>
      </c>
      <c r="AL6" s="777"/>
      <c r="AM6" s="1277"/>
      <c r="AN6" s="1277"/>
      <c r="AO6" s="1277"/>
      <c r="AP6" s="1277"/>
      <c r="AT6" s="63"/>
      <c r="AU6" s="63"/>
      <c r="AV6" s="63"/>
      <c r="AW6" s="63"/>
      <c r="AX6" s="63"/>
    </row>
    <row r="7" spans="1:50" ht="12.75" x14ac:dyDescent="0.2">
      <c r="A7" s="776"/>
      <c r="B7" s="778"/>
      <c r="C7" s="292" t="s">
        <v>2622</v>
      </c>
      <c r="D7" s="777"/>
      <c r="E7" s="1277"/>
      <c r="F7" s="1302" t="s">
        <v>2623</v>
      </c>
      <c r="G7" s="1303" t="b">
        <v>0</v>
      </c>
      <c r="H7" s="632" t="s">
        <v>2624</v>
      </c>
      <c r="I7" s="1303" t="s">
        <v>2625</v>
      </c>
      <c r="J7" s="1304">
        <v>40</v>
      </c>
      <c r="K7" s="1305" t="s">
        <v>2591</v>
      </c>
      <c r="L7" s="779"/>
      <c r="M7" s="780"/>
      <c r="N7" s="633" t="s">
        <v>2626</v>
      </c>
      <c r="O7" s="780"/>
      <c r="P7" s="779"/>
      <c r="Q7" s="779"/>
      <c r="R7" s="1288"/>
      <c r="S7" s="779"/>
      <c r="T7" s="776"/>
      <c r="U7" s="777"/>
      <c r="V7" s="628" t="s">
        <v>2627</v>
      </c>
      <c r="W7" s="777"/>
      <c r="X7" s="1277"/>
      <c r="Y7" s="776"/>
      <c r="Z7" s="776"/>
      <c r="AA7" s="776"/>
      <c r="AB7" s="776"/>
      <c r="AC7" s="778"/>
      <c r="AD7" s="634"/>
      <c r="AE7" s="1277"/>
      <c r="AF7" s="777"/>
      <c r="AG7" s="1277"/>
      <c r="AH7" s="778"/>
      <c r="AI7" s="780"/>
      <c r="AJ7" s="780"/>
      <c r="AK7" s="635" t="s">
        <v>2628</v>
      </c>
      <c r="AL7" s="777"/>
      <c r="AM7" s="1277"/>
      <c r="AN7" s="1277"/>
      <c r="AO7" s="1277"/>
      <c r="AP7" s="1277"/>
      <c r="AT7" s="63"/>
      <c r="AU7" s="63"/>
      <c r="AV7" s="63"/>
      <c r="AW7" s="63"/>
      <c r="AX7" s="63"/>
    </row>
    <row r="8" spans="1:50" ht="12.75" x14ac:dyDescent="0.2">
      <c r="A8" s="776"/>
      <c r="B8" s="778"/>
      <c r="C8" s="292" t="s">
        <v>2629</v>
      </c>
      <c r="D8" s="777"/>
      <c r="E8" s="1277"/>
      <c r="F8" s="776"/>
      <c r="G8" s="777"/>
      <c r="H8" s="636" t="s">
        <v>2630</v>
      </c>
      <c r="I8" s="777"/>
      <c r="J8" s="1277"/>
      <c r="K8" s="776"/>
      <c r="L8" s="1306" t="s">
        <v>2631</v>
      </c>
      <c r="M8" s="1307" t="b">
        <v>0</v>
      </c>
      <c r="N8" s="637" t="s">
        <v>2596</v>
      </c>
      <c r="O8" s="1307" t="s">
        <v>2632</v>
      </c>
      <c r="P8" s="1308">
        <v>3</v>
      </c>
      <c r="Q8" s="1308">
        <v>25</v>
      </c>
      <c r="R8" s="1309" t="s">
        <v>2633</v>
      </c>
      <c r="S8" s="1306" t="s">
        <v>2591</v>
      </c>
      <c r="T8" s="779"/>
      <c r="U8" s="780"/>
      <c r="V8" s="639"/>
      <c r="W8" s="780"/>
      <c r="X8" s="1288"/>
      <c r="Y8" s="779"/>
      <c r="Z8" s="779"/>
      <c r="AA8" s="779"/>
      <c r="AB8" s="1362" t="s">
        <v>2634</v>
      </c>
      <c r="AC8" s="1363" t="b">
        <v>0</v>
      </c>
      <c r="AD8" s="640" t="s">
        <v>2635</v>
      </c>
      <c r="AE8" s="1364" t="s">
        <v>2636</v>
      </c>
      <c r="AF8" s="1365">
        <v>3</v>
      </c>
      <c r="AG8" s="1364" t="s">
        <v>2637</v>
      </c>
      <c r="AH8" s="1366" t="s">
        <v>2591</v>
      </c>
      <c r="AI8" s="1325" t="s">
        <v>2638</v>
      </c>
      <c r="AJ8" s="1332" t="b">
        <v>0</v>
      </c>
      <c r="AK8" s="641" t="s">
        <v>2639</v>
      </c>
      <c r="AL8" s="1350" t="s">
        <v>2640</v>
      </c>
      <c r="AM8" s="1344" t="s">
        <v>2610</v>
      </c>
      <c r="AN8" s="1344" t="s">
        <v>2610</v>
      </c>
      <c r="AO8" s="1344" t="s">
        <v>2610</v>
      </c>
      <c r="AP8" s="1345" t="s">
        <v>2591</v>
      </c>
      <c r="AT8" s="63"/>
      <c r="AU8" s="63"/>
      <c r="AV8" s="63"/>
      <c r="AW8" s="63"/>
      <c r="AX8" s="63"/>
    </row>
    <row r="9" spans="1:50" ht="12.75" x14ac:dyDescent="0.2">
      <c r="A9" s="1283"/>
      <c r="B9" s="1300"/>
      <c r="C9" s="642" t="s">
        <v>2618</v>
      </c>
      <c r="D9" s="1171"/>
      <c r="E9" s="1278"/>
      <c r="F9" s="776"/>
      <c r="G9" s="777"/>
      <c r="H9" s="636" t="s">
        <v>2641</v>
      </c>
      <c r="I9" s="777"/>
      <c r="J9" s="1277"/>
      <c r="K9" s="776"/>
      <c r="L9" s="776"/>
      <c r="M9" s="777"/>
      <c r="N9" s="637" t="s">
        <v>2642</v>
      </c>
      <c r="O9" s="777"/>
      <c r="P9" s="776"/>
      <c r="Q9" s="776"/>
      <c r="R9" s="1277"/>
      <c r="S9" s="776"/>
      <c r="T9" s="1334" t="s">
        <v>2643</v>
      </c>
      <c r="U9" s="1335" t="b">
        <v>0</v>
      </c>
      <c r="V9" s="643" t="s">
        <v>2644</v>
      </c>
      <c r="W9" s="1335" t="s">
        <v>2645</v>
      </c>
      <c r="X9" s="1336">
        <v>1</v>
      </c>
      <c r="Y9" s="1337">
        <v>50</v>
      </c>
      <c r="Z9" s="1337" t="s">
        <v>2603</v>
      </c>
      <c r="AA9" s="1334" t="s">
        <v>2591</v>
      </c>
      <c r="AB9" s="776"/>
      <c r="AC9" s="778"/>
      <c r="AD9" s="644" t="s">
        <v>2646</v>
      </c>
      <c r="AE9" s="1277"/>
      <c r="AF9" s="777"/>
      <c r="AG9" s="1277"/>
      <c r="AH9" s="778"/>
      <c r="AI9" s="780"/>
      <c r="AJ9" s="781"/>
      <c r="AK9" s="645" t="s">
        <v>2647</v>
      </c>
      <c r="AL9" s="780"/>
      <c r="AM9" s="1288"/>
      <c r="AN9" s="1288"/>
      <c r="AO9" s="1288"/>
      <c r="AP9" s="1288"/>
      <c r="AT9" s="63"/>
      <c r="AU9" s="63"/>
      <c r="AV9" s="63"/>
      <c r="AW9" s="63"/>
      <c r="AX9" s="63"/>
    </row>
    <row r="10" spans="1:50" ht="12.75" x14ac:dyDescent="0.2">
      <c r="A10" s="1316" t="s">
        <v>2648</v>
      </c>
      <c r="B10" s="1317" t="b">
        <v>0</v>
      </c>
      <c r="C10" s="646" t="s">
        <v>2611</v>
      </c>
      <c r="D10" s="1318" t="s">
        <v>2649</v>
      </c>
      <c r="E10" s="1319" t="s">
        <v>2591</v>
      </c>
      <c r="F10" s="776"/>
      <c r="G10" s="777"/>
      <c r="H10" s="636" t="s">
        <v>2650</v>
      </c>
      <c r="I10" s="777"/>
      <c r="J10" s="1277"/>
      <c r="K10" s="776"/>
      <c r="L10" s="776"/>
      <c r="M10" s="777"/>
      <c r="N10" s="637" t="s">
        <v>2651</v>
      </c>
      <c r="O10" s="777"/>
      <c r="P10" s="776"/>
      <c r="Q10" s="776"/>
      <c r="R10" s="1277"/>
      <c r="S10" s="776"/>
      <c r="T10" s="776"/>
      <c r="U10" s="777"/>
      <c r="V10" s="647" t="s">
        <v>2652</v>
      </c>
      <c r="W10" s="777"/>
      <c r="X10" s="1277"/>
      <c r="Y10" s="776"/>
      <c r="Z10" s="776"/>
      <c r="AA10" s="776"/>
      <c r="AB10" s="776"/>
      <c r="AC10" s="778"/>
      <c r="AD10" s="644" t="s">
        <v>2653</v>
      </c>
      <c r="AE10" s="1277"/>
      <c r="AF10" s="777"/>
      <c r="AG10" s="1277"/>
      <c r="AH10" s="778"/>
      <c r="AI10" s="1351" t="s">
        <v>2654</v>
      </c>
      <c r="AJ10" s="1290" t="b">
        <v>0</v>
      </c>
      <c r="AK10" s="625" t="s">
        <v>2655</v>
      </c>
      <c r="AL10" s="1346" t="s">
        <v>2656</v>
      </c>
      <c r="AM10" s="1347" t="s">
        <v>2610</v>
      </c>
      <c r="AN10" s="1347" t="s">
        <v>2610</v>
      </c>
      <c r="AO10" s="1347" t="s">
        <v>2610</v>
      </c>
      <c r="AP10" s="1348" t="s">
        <v>2591</v>
      </c>
      <c r="AT10" s="63"/>
      <c r="AU10" s="63"/>
      <c r="AV10" s="63"/>
      <c r="AW10" s="63"/>
      <c r="AX10" s="63"/>
    </row>
    <row r="11" spans="1:50" ht="12.75" x14ac:dyDescent="0.2">
      <c r="A11" s="776"/>
      <c r="B11" s="777"/>
      <c r="C11" s="646" t="s">
        <v>2657</v>
      </c>
      <c r="D11" s="777"/>
      <c r="E11" s="1277"/>
      <c r="F11" s="776"/>
      <c r="G11" s="777"/>
      <c r="H11" s="636" t="s">
        <v>2617</v>
      </c>
      <c r="I11" s="777"/>
      <c r="J11" s="1277"/>
      <c r="K11" s="776"/>
      <c r="L11" s="1283"/>
      <c r="M11" s="1171"/>
      <c r="N11" s="648"/>
      <c r="O11" s="1171"/>
      <c r="P11" s="1283"/>
      <c r="Q11" s="1283"/>
      <c r="R11" s="1278"/>
      <c r="S11" s="1283"/>
      <c r="T11" s="776"/>
      <c r="U11" s="777"/>
      <c r="V11" s="647" t="s">
        <v>2658</v>
      </c>
      <c r="W11" s="777"/>
      <c r="X11" s="1277"/>
      <c r="Y11" s="776"/>
      <c r="Z11" s="776"/>
      <c r="AA11" s="776"/>
      <c r="AB11" s="776"/>
      <c r="AC11" s="778"/>
      <c r="AD11" s="644" t="s">
        <v>2659</v>
      </c>
      <c r="AE11" s="1277"/>
      <c r="AF11" s="777"/>
      <c r="AG11" s="1277"/>
      <c r="AH11" s="778"/>
      <c r="AI11" s="777"/>
      <c r="AJ11" s="777"/>
      <c r="AK11" s="630" t="s">
        <v>2660</v>
      </c>
      <c r="AL11" s="777"/>
      <c r="AM11" s="1277"/>
      <c r="AN11" s="1277"/>
      <c r="AO11" s="1277"/>
      <c r="AP11" s="1277"/>
      <c r="AT11" s="63"/>
      <c r="AU11" s="63"/>
      <c r="AV11" s="63"/>
      <c r="AW11" s="63"/>
      <c r="AX11" s="63"/>
    </row>
    <row r="12" spans="1:50" ht="12.75" x14ac:dyDescent="0.2">
      <c r="A12" s="776"/>
      <c r="B12" s="777"/>
      <c r="C12" s="646" t="s">
        <v>2661</v>
      </c>
      <c r="D12" s="777"/>
      <c r="E12" s="1277"/>
      <c r="F12" s="1283"/>
      <c r="G12" s="1171"/>
      <c r="H12" s="636" t="s">
        <v>2662</v>
      </c>
      <c r="I12" s="1171"/>
      <c r="J12" s="1278"/>
      <c r="K12" s="776"/>
      <c r="L12" s="1310" t="s">
        <v>2663</v>
      </c>
      <c r="M12" s="1311" t="b">
        <v>0</v>
      </c>
      <c r="N12" s="649" t="s">
        <v>2664</v>
      </c>
      <c r="O12" s="1312" t="s">
        <v>2665</v>
      </c>
      <c r="P12" s="1313">
        <v>4</v>
      </c>
      <c r="Q12" s="1314">
        <v>25</v>
      </c>
      <c r="R12" s="1315" t="s">
        <v>2666</v>
      </c>
      <c r="S12" s="1310" t="s">
        <v>2591</v>
      </c>
      <c r="T12" s="776"/>
      <c r="U12" s="777"/>
      <c r="V12" s="647" t="s">
        <v>2667</v>
      </c>
      <c r="W12" s="777"/>
      <c r="X12" s="1277"/>
      <c r="Y12" s="776"/>
      <c r="Z12" s="776"/>
      <c r="AA12" s="776"/>
      <c r="AB12" s="776"/>
      <c r="AC12" s="778"/>
      <c r="AD12" s="644" t="s">
        <v>2668</v>
      </c>
      <c r="AE12" s="1277"/>
      <c r="AF12" s="777"/>
      <c r="AG12" s="1277"/>
      <c r="AH12" s="778"/>
      <c r="AI12" s="780"/>
      <c r="AJ12" s="780"/>
      <c r="AK12" s="635" t="s">
        <v>2669</v>
      </c>
      <c r="AL12" s="780"/>
      <c r="AM12" s="1288"/>
      <c r="AN12" s="1288"/>
      <c r="AO12" s="1288"/>
      <c r="AP12" s="1288"/>
      <c r="AT12" s="63"/>
      <c r="AU12" s="63"/>
      <c r="AV12" s="63"/>
      <c r="AW12" s="63"/>
      <c r="AX12" s="63"/>
    </row>
    <row r="13" spans="1:50" ht="12.75" x14ac:dyDescent="0.2">
      <c r="A13" s="776"/>
      <c r="B13" s="777"/>
      <c r="C13" s="646" t="s">
        <v>2670</v>
      </c>
      <c r="D13" s="777"/>
      <c r="E13" s="1277"/>
      <c r="F13" s="1320" t="s">
        <v>2671</v>
      </c>
      <c r="G13" s="1321" t="b">
        <v>0</v>
      </c>
      <c r="H13" s="651" t="s">
        <v>2672</v>
      </c>
      <c r="I13" s="1322" t="s">
        <v>2673</v>
      </c>
      <c r="J13" s="1322">
        <v>60</v>
      </c>
      <c r="K13" s="1327" t="s">
        <v>2591</v>
      </c>
      <c r="L13" s="776"/>
      <c r="M13" s="777"/>
      <c r="N13" s="528" t="s">
        <v>2674</v>
      </c>
      <c r="O13" s="1277"/>
      <c r="P13" s="777"/>
      <c r="Q13" s="776"/>
      <c r="R13" s="1277"/>
      <c r="S13" s="776"/>
      <c r="T13" s="1283"/>
      <c r="U13" s="777"/>
      <c r="V13" s="647" t="s">
        <v>2675</v>
      </c>
      <c r="W13" s="1171"/>
      <c r="X13" s="1278"/>
      <c r="Y13" s="1283"/>
      <c r="Z13" s="1283"/>
      <c r="AA13" s="1283"/>
      <c r="AB13" s="776"/>
      <c r="AC13" s="778"/>
      <c r="AD13" s="644" t="s">
        <v>2676</v>
      </c>
      <c r="AE13" s="1277"/>
      <c r="AF13" s="777"/>
      <c r="AG13" s="1277"/>
      <c r="AH13" s="778"/>
      <c r="AI13" s="1325" t="s">
        <v>2677</v>
      </c>
      <c r="AJ13" s="1332" t="b">
        <v>0</v>
      </c>
      <c r="AK13" s="641" t="s">
        <v>2678</v>
      </c>
      <c r="AL13" s="1350" t="s">
        <v>2609</v>
      </c>
      <c r="AM13" s="1344" t="s">
        <v>2610</v>
      </c>
      <c r="AN13" s="1344" t="s">
        <v>2610</v>
      </c>
      <c r="AO13" s="1344" t="s">
        <v>2610</v>
      </c>
      <c r="AP13" s="1345" t="s">
        <v>2591</v>
      </c>
      <c r="AT13" s="63"/>
      <c r="AU13" s="63"/>
      <c r="AV13" s="63"/>
      <c r="AW13" s="63"/>
      <c r="AX13" s="63"/>
    </row>
    <row r="14" spans="1:50" ht="12.75" x14ac:dyDescent="0.2">
      <c r="A14" s="776"/>
      <c r="B14" s="777"/>
      <c r="C14" s="646" t="s">
        <v>2679</v>
      </c>
      <c r="D14" s="777"/>
      <c r="E14" s="1277"/>
      <c r="F14" s="776"/>
      <c r="G14" s="777"/>
      <c r="H14" s="626" t="s">
        <v>2680</v>
      </c>
      <c r="I14" s="778"/>
      <c r="J14" s="778"/>
      <c r="K14" s="778"/>
      <c r="L14" s="776"/>
      <c r="M14" s="777"/>
      <c r="N14" s="528" t="s">
        <v>2626</v>
      </c>
      <c r="O14" s="1277"/>
      <c r="P14" s="777"/>
      <c r="Q14" s="776"/>
      <c r="R14" s="1277"/>
      <c r="S14" s="776"/>
      <c r="T14" s="1338" t="s">
        <v>2681</v>
      </c>
      <c r="U14" s="1267" t="b">
        <v>0</v>
      </c>
      <c r="V14" s="652"/>
      <c r="W14" s="1267" t="s">
        <v>2682</v>
      </c>
      <c r="X14" s="1352">
        <v>1</v>
      </c>
      <c r="Y14" s="1353">
        <v>50</v>
      </c>
      <c r="Z14" s="1353" t="s">
        <v>2603</v>
      </c>
      <c r="AA14" s="1338" t="s">
        <v>2591</v>
      </c>
      <c r="AB14" s="1283"/>
      <c r="AC14" s="1300"/>
      <c r="AD14" s="653" t="s">
        <v>2683</v>
      </c>
      <c r="AE14" s="1278"/>
      <c r="AF14" s="1171"/>
      <c r="AG14" s="1278"/>
      <c r="AH14" s="1300"/>
      <c r="AI14" s="777"/>
      <c r="AJ14" s="778"/>
      <c r="AK14" s="654" t="s">
        <v>2684</v>
      </c>
      <c r="AL14" s="777"/>
      <c r="AM14" s="1277"/>
      <c r="AN14" s="1277"/>
      <c r="AO14" s="1277"/>
      <c r="AP14" s="1277"/>
      <c r="AT14" s="63"/>
      <c r="AU14" s="63"/>
      <c r="AV14" s="63"/>
      <c r="AW14" s="63"/>
      <c r="AX14" s="63"/>
    </row>
    <row r="15" spans="1:50" ht="12.75" x14ac:dyDescent="0.2">
      <c r="A15" s="1283"/>
      <c r="B15" s="777"/>
      <c r="C15" s="646" t="s">
        <v>2685</v>
      </c>
      <c r="D15" s="1171"/>
      <c r="E15" s="1278"/>
      <c r="F15" s="776"/>
      <c r="G15" s="777"/>
      <c r="H15" s="626" t="s">
        <v>2686</v>
      </c>
      <c r="I15" s="778"/>
      <c r="J15" s="778"/>
      <c r="K15" s="778"/>
      <c r="L15" s="776"/>
      <c r="M15" s="777"/>
      <c r="N15" s="528" t="s">
        <v>2687</v>
      </c>
      <c r="O15" s="1277"/>
      <c r="P15" s="777"/>
      <c r="Q15" s="776"/>
      <c r="R15" s="1277"/>
      <c r="S15" s="776"/>
      <c r="T15" s="776"/>
      <c r="U15" s="777"/>
      <c r="V15" s="628" t="s">
        <v>2688</v>
      </c>
      <c r="W15" s="777"/>
      <c r="X15" s="1277"/>
      <c r="Y15" s="776"/>
      <c r="Z15" s="776"/>
      <c r="AA15" s="776"/>
      <c r="AB15" s="1356" t="s">
        <v>2689</v>
      </c>
      <c r="AC15" s="1357" t="b">
        <v>0</v>
      </c>
      <c r="AD15" s="629" t="s">
        <v>2690</v>
      </c>
      <c r="AE15" s="1358" t="s">
        <v>2691</v>
      </c>
      <c r="AF15" s="1359">
        <v>4</v>
      </c>
      <c r="AG15" s="1358" t="s">
        <v>2692</v>
      </c>
      <c r="AH15" s="1360" t="s">
        <v>2591</v>
      </c>
      <c r="AI15" s="780"/>
      <c r="AJ15" s="781"/>
      <c r="AK15" s="654" t="s">
        <v>2693</v>
      </c>
      <c r="AL15" s="780"/>
      <c r="AM15" s="1288"/>
      <c r="AN15" s="1288"/>
      <c r="AO15" s="1288"/>
      <c r="AP15" s="1288"/>
      <c r="AT15" s="63"/>
      <c r="AU15" s="63"/>
      <c r="AV15" s="63"/>
      <c r="AW15" s="63"/>
      <c r="AX15" s="63"/>
    </row>
    <row r="16" spans="1:50" ht="12.75" x14ac:dyDescent="0.2">
      <c r="A16" s="1400" t="s">
        <v>2694</v>
      </c>
      <c r="B16" s="1333" t="b">
        <v>0</v>
      </c>
      <c r="C16" s="655" t="s">
        <v>2611</v>
      </c>
      <c r="D16" s="1333" t="s">
        <v>2649</v>
      </c>
      <c r="E16" s="1401" t="s">
        <v>2591</v>
      </c>
      <c r="F16" s="776"/>
      <c r="G16" s="777"/>
      <c r="H16" s="626" t="s">
        <v>2650</v>
      </c>
      <c r="I16" s="778"/>
      <c r="J16" s="778"/>
      <c r="K16" s="778"/>
      <c r="L16" s="1283"/>
      <c r="M16" s="1171"/>
      <c r="N16" s="269" t="s">
        <v>2695</v>
      </c>
      <c r="O16" s="1278"/>
      <c r="P16" s="1171"/>
      <c r="Q16" s="1283"/>
      <c r="R16" s="1278"/>
      <c r="S16" s="1283"/>
      <c r="T16" s="776"/>
      <c r="U16" s="777"/>
      <c r="V16" s="628" t="s">
        <v>2696</v>
      </c>
      <c r="W16" s="777"/>
      <c r="X16" s="1277"/>
      <c r="Y16" s="776"/>
      <c r="Z16" s="776"/>
      <c r="AA16" s="776"/>
      <c r="AB16" s="776"/>
      <c r="AC16" s="778"/>
      <c r="AD16" s="629" t="s">
        <v>2697</v>
      </c>
      <c r="AE16" s="1277"/>
      <c r="AF16" s="777"/>
      <c r="AG16" s="1277"/>
      <c r="AH16" s="778"/>
      <c r="AI16" s="1361" t="s">
        <v>2698</v>
      </c>
      <c r="AJ16" s="1377" t="b">
        <v>0</v>
      </c>
      <c r="AK16" s="625" t="s">
        <v>2699</v>
      </c>
      <c r="AL16" s="1377" t="s">
        <v>2609</v>
      </c>
      <c r="AM16" s="1378" t="s">
        <v>2610</v>
      </c>
      <c r="AN16" s="1378" t="s">
        <v>2610</v>
      </c>
      <c r="AO16" s="1378" t="s">
        <v>2610</v>
      </c>
      <c r="AP16" s="1354" t="s">
        <v>2591</v>
      </c>
      <c r="AT16" s="63"/>
      <c r="AU16" s="63"/>
      <c r="AV16" s="63"/>
      <c r="AW16" s="63"/>
      <c r="AX16" s="63"/>
    </row>
    <row r="17" spans="1:50" ht="12.75" x14ac:dyDescent="0.2">
      <c r="A17" s="776"/>
      <c r="B17" s="777"/>
      <c r="C17" s="292" t="s">
        <v>2629</v>
      </c>
      <c r="D17" s="777"/>
      <c r="E17" s="1277"/>
      <c r="F17" s="776"/>
      <c r="G17" s="777"/>
      <c r="H17" s="626" t="s">
        <v>2617</v>
      </c>
      <c r="I17" s="778"/>
      <c r="J17" s="778"/>
      <c r="K17" s="778"/>
      <c r="L17" s="1328" t="s">
        <v>2700</v>
      </c>
      <c r="M17" s="1307" t="b">
        <v>0</v>
      </c>
      <c r="N17" s="519" t="s">
        <v>2611</v>
      </c>
      <c r="O17" s="1309" t="s">
        <v>2701</v>
      </c>
      <c r="P17" s="1329">
        <v>5</v>
      </c>
      <c r="Q17" s="1330">
        <v>25</v>
      </c>
      <c r="R17" s="1374" t="s">
        <v>2702</v>
      </c>
      <c r="S17" s="1328" t="s">
        <v>2591</v>
      </c>
      <c r="T17" s="776"/>
      <c r="U17" s="777"/>
      <c r="V17" s="628" t="s">
        <v>2703</v>
      </c>
      <c r="W17" s="777"/>
      <c r="X17" s="1277"/>
      <c r="Y17" s="776"/>
      <c r="Z17" s="776"/>
      <c r="AA17" s="776"/>
      <c r="AB17" s="776"/>
      <c r="AC17" s="778"/>
      <c r="AD17" s="629" t="s">
        <v>2704</v>
      </c>
      <c r="AE17" s="1277"/>
      <c r="AF17" s="777"/>
      <c r="AG17" s="1277"/>
      <c r="AH17" s="778"/>
      <c r="AI17" s="777"/>
      <c r="AJ17" s="777"/>
      <c r="AK17" s="630" t="s">
        <v>2705</v>
      </c>
      <c r="AL17" s="777"/>
      <c r="AM17" s="1277"/>
      <c r="AN17" s="1277"/>
      <c r="AO17" s="1277"/>
      <c r="AP17" s="1277"/>
      <c r="AT17" s="63"/>
      <c r="AU17" s="63"/>
      <c r="AV17" s="63"/>
      <c r="AW17" s="63"/>
      <c r="AX17" s="63"/>
    </row>
    <row r="18" spans="1:50" ht="12.75" x14ac:dyDescent="0.2">
      <c r="A18" s="776"/>
      <c r="B18" s="777"/>
      <c r="C18" s="292" t="s">
        <v>2618</v>
      </c>
      <c r="D18" s="777"/>
      <c r="E18" s="1277"/>
      <c r="F18" s="776"/>
      <c r="G18" s="777"/>
      <c r="H18" s="626" t="s">
        <v>2662</v>
      </c>
      <c r="I18" s="778"/>
      <c r="J18" s="778"/>
      <c r="K18" s="778"/>
      <c r="L18" s="776"/>
      <c r="M18" s="777"/>
      <c r="N18" s="519" t="s">
        <v>2706</v>
      </c>
      <c r="O18" s="1277"/>
      <c r="P18" s="777"/>
      <c r="Q18" s="776"/>
      <c r="R18" s="1277"/>
      <c r="S18" s="776"/>
      <c r="T18" s="779"/>
      <c r="U18" s="780"/>
      <c r="V18" s="656"/>
      <c r="W18" s="780"/>
      <c r="X18" s="1288"/>
      <c r="Y18" s="779"/>
      <c r="Z18" s="779"/>
      <c r="AA18" s="779"/>
      <c r="AB18" s="776"/>
      <c r="AC18" s="778"/>
      <c r="AD18" s="629" t="s">
        <v>2707</v>
      </c>
      <c r="AE18" s="1277"/>
      <c r="AF18" s="777"/>
      <c r="AG18" s="1277"/>
      <c r="AH18" s="778"/>
      <c r="AI18" s="777"/>
      <c r="AJ18" s="777"/>
      <c r="AK18" s="630" t="s">
        <v>2708</v>
      </c>
      <c r="AL18" s="777"/>
      <c r="AM18" s="1277"/>
      <c r="AN18" s="1277"/>
      <c r="AO18" s="1277"/>
      <c r="AP18" s="1277"/>
      <c r="AT18" s="63"/>
      <c r="AU18" s="63"/>
      <c r="AV18" s="63"/>
      <c r="AW18" s="63"/>
      <c r="AX18" s="63"/>
    </row>
    <row r="19" spans="1:50" ht="12.75" x14ac:dyDescent="0.2">
      <c r="A19" s="776"/>
      <c r="B19" s="777"/>
      <c r="C19" s="292" t="s">
        <v>2709</v>
      </c>
      <c r="D19" s="777"/>
      <c r="E19" s="1277"/>
      <c r="F19" s="779"/>
      <c r="G19" s="780"/>
      <c r="H19" s="657" t="s">
        <v>2710</v>
      </c>
      <c r="I19" s="781"/>
      <c r="J19" s="781"/>
      <c r="K19" s="781"/>
      <c r="L19" s="776"/>
      <c r="M19" s="777"/>
      <c r="N19" s="519" t="s">
        <v>2711</v>
      </c>
      <c r="O19" s="1277"/>
      <c r="P19" s="777"/>
      <c r="Q19" s="776"/>
      <c r="R19" s="1277"/>
      <c r="S19" s="776"/>
      <c r="T19" s="1334" t="s">
        <v>2712</v>
      </c>
      <c r="U19" s="1335" t="b">
        <v>0</v>
      </c>
      <c r="V19" s="647" t="s">
        <v>2713</v>
      </c>
      <c r="W19" s="1335" t="s">
        <v>2714</v>
      </c>
      <c r="X19" s="1336">
        <v>1</v>
      </c>
      <c r="Y19" s="1337">
        <v>50</v>
      </c>
      <c r="Z19" s="1337" t="s">
        <v>2603</v>
      </c>
      <c r="AA19" s="1334" t="s">
        <v>2591</v>
      </c>
      <c r="AB19" s="776"/>
      <c r="AC19" s="778"/>
      <c r="AD19" s="629" t="s">
        <v>2715</v>
      </c>
      <c r="AE19" s="1277"/>
      <c r="AF19" s="777"/>
      <c r="AG19" s="1277"/>
      <c r="AH19" s="778"/>
      <c r="AI19" s="777"/>
      <c r="AJ19" s="777"/>
      <c r="AK19" s="630" t="s">
        <v>2716</v>
      </c>
      <c r="AL19" s="777"/>
      <c r="AM19" s="1277"/>
      <c r="AN19" s="1277"/>
      <c r="AO19" s="1277"/>
      <c r="AP19" s="1277"/>
      <c r="AT19" s="63"/>
      <c r="AU19" s="63"/>
      <c r="AV19" s="63"/>
      <c r="AW19" s="63"/>
      <c r="AX19" s="63"/>
    </row>
    <row r="20" spans="1:50" ht="12.75" x14ac:dyDescent="0.2">
      <c r="A20" s="776"/>
      <c r="B20" s="777"/>
      <c r="C20" s="292" t="s">
        <v>2717</v>
      </c>
      <c r="D20" s="777"/>
      <c r="E20" s="1277"/>
      <c r="F20" s="1403" t="s">
        <v>2718</v>
      </c>
      <c r="G20" s="1323" t="b">
        <v>0</v>
      </c>
      <c r="H20" s="636" t="s">
        <v>2593</v>
      </c>
      <c r="I20" s="1323" t="s">
        <v>2719</v>
      </c>
      <c r="J20" s="1324">
        <v>20</v>
      </c>
      <c r="K20" s="1331" t="s">
        <v>2591</v>
      </c>
      <c r="L20" s="776"/>
      <c r="M20" s="777"/>
      <c r="N20" s="519" t="s">
        <v>2687</v>
      </c>
      <c r="O20" s="1277"/>
      <c r="P20" s="777"/>
      <c r="Q20" s="776"/>
      <c r="R20" s="1277"/>
      <c r="S20" s="776"/>
      <c r="T20" s="776"/>
      <c r="U20" s="777"/>
      <c r="V20" s="647" t="s">
        <v>2720</v>
      </c>
      <c r="W20" s="777"/>
      <c r="X20" s="1277"/>
      <c r="Y20" s="776"/>
      <c r="Z20" s="776"/>
      <c r="AA20" s="776"/>
      <c r="AB20" s="776"/>
      <c r="AC20" s="778"/>
      <c r="AD20" s="629" t="s">
        <v>2721</v>
      </c>
      <c r="AE20" s="1277"/>
      <c r="AF20" s="777"/>
      <c r="AG20" s="1277"/>
      <c r="AH20" s="778"/>
      <c r="AI20" s="780"/>
      <c r="AJ20" s="780"/>
      <c r="AK20" s="630" t="s">
        <v>2722</v>
      </c>
      <c r="AL20" s="780"/>
      <c r="AM20" s="1288"/>
      <c r="AN20" s="1288"/>
      <c r="AO20" s="1288"/>
      <c r="AP20" s="1288"/>
      <c r="AT20" s="63"/>
      <c r="AU20" s="63"/>
      <c r="AV20" s="63"/>
      <c r="AW20" s="63"/>
      <c r="AX20" s="63"/>
    </row>
    <row r="21" spans="1:50" ht="12.75" x14ac:dyDescent="0.2">
      <c r="A21" s="1283"/>
      <c r="B21" s="1171"/>
      <c r="C21" s="659" t="s">
        <v>2723</v>
      </c>
      <c r="D21" s="1171"/>
      <c r="E21" s="1278"/>
      <c r="F21" s="776"/>
      <c r="G21" s="777"/>
      <c r="H21" s="636" t="s">
        <v>2724</v>
      </c>
      <c r="I21" s="777"/>
      <c r="J21" s="1277"/>
      <c r="K21" s="776"/>
      <c r="L21" s="776"/>
      <c r="M21" s="777"/>
      <c r="N21" s="519" t="s">
        <v>2589</v>
      </c>
      <c r="O21" s="1277"/>
      <c r="P21" s="777"/>
      <c r="Q21" s="776"/>
      <c r="R21" s="1277"/>
      <c r="S21" s="776"/>
      <c r="T21" s="776"/>
      <c r="U21" s="777"/>
      <c r="V21" s="647" t="s">
        <v>2725</v>
      </c>
      <c r="W21" s="777"/>
      <c r="X21" s="1277"/>
      <c r="Y21" s="776"/>
      <c r="Z21" s="776"/>
      <c r="AA21" s="776"/>
      <c r="AB21" s="779"/>
      <c r="AC21" s="781"/>
      <c r="AD21" s="629" t="s">
        <v>2726</v>
      </c>
      <c r="AE21" s="1288"/>
      <c r="AF21" s="780"/>
      <c r="AG21" s="1288"/>
      <c r="AH21" s="781"/>
      <c r="AI21" s="1325" t="s">
        <v>2727</v>
      </c>
      <c r="AJ21" s="1326" t="b">
        <v>0</v>
      </c>
      <c r="AK21" s="641" t="s">
        <v>2728</v>
      </c>
      <c r="AL21" s="1355" t="s">
        <v>2729</v>
      </c>
      <c r="AM21" s="1375">
        <v>1</v>
      </c>
      <c r="AN21" s="1375">
        <v>50</v>
      </c>
      <c r="AO21" s="1375" t="s">
        <v>2730</v>
      </c>
      <c r="AP21" s="1376" t="s">
        <v>2591</v>
      </c>
      <c r="AT21" s="63"/>
      <c r="AU21" s="63"/>
      <c r="AV21" s="63"/>
      <c r="AW21" s="63"/>
      <c r="AX21" s="63"/>
    </row>
    <row r="22" spans="1:50" ht="12.75" x14ac:dyDescent="0.2">
      <c r="A22" s="1316" t="s">
        <v>2731</v>
      </c>
      <c r="B22" s="1317" t="b">
        <v>0</v>
      </c>
      <c r="C22" s="646" t="s">
        <v>2611</v>
      </c>
      <c r="D22" s="1318" t="s">
        <v>2649</v>
      </c>
      <c r="E22" s="1319" t="s">
        <v>2591</v>
      </c>
      <c r="F22" s="776"/>
      <c r="G22" s="777"/>
      <c r="H22" s="658"/>
      <c r="I22" s="777"/>
      <c r="J22" s="1277"/>
      <c r="K22" s="1283"/>
      <c r="L22" s="776"/>
      <c r="M22" s="777"/>
      <c r="N22" s="519" t="s">
        <v>2723</v>
      </c>
      <c r="O22" s="1277"/>
      <c r="P22" s="777"/>
      <c r="Q22" s="776"/>
      <c r="R22" s="1277"/>
      <c r="S22" s="776"/>
      <c r="T22" s="776"/>
      <c r="U22" s="777"/>
      <c r="V22" s="647" t="s">
        <v>2732</v>
      </c>
      <c r="W22" s="777"/>
      <c r="X22" s="1277"/>
      <c r="Y22" s="776"/>
      <c r="Z22" s="776"/>
      <c r="AA22" s="776"/>
      <c r="AB22" s="1368" t="s">
        <v>2733</v>
      </c>
      <c r="AC22" s="1369" t="b">
        <v>0</v>
      </c>
      <c r="AD22" s="660" t="s">
        <v>2734</v>
      </c>
      <c r="AE22" s="1370" t="s">
        <v>2735</v>
      </c>
      <c r="AF22" s="1371">
        <v>2</v>
      </c>
      <c r="AG22" s="1370" t="s">
        <v>2736</v>
      </c>
      <c r="AH22" s="1372" t="s">
        <v>2591</v>
      </c>
      <c r="AI22" s="777"/>
      <c r="AJ22" s="777"/>
      <c r="AK22" s="661" t="s">
        <v>2737</v>
      </c>
      <c r="AL22" s="777"/>
      <c r="AM22" s="1277"/>
      <c r="AN22" s="1277"/>
      <c r="AO22" s="1277"/>
      <c r="AP22" s="1277"/>
      <c r="AT22" s="63"/>
      <c r="AU22" s="63"/>
      <c r="AV22" s="63"/>
      <c r="AW22" s="63"/>
      <c r="AX22" s="63"/>
    </row>
    <row r="23" spans="1:50" ht="12.75" x14ac:dyDescent="0.2">
      <c r="A23" s="776"/>
      <c r="B23" s="777"/>
      <c r="C23" s="646" t="s">
        <v>2657</v>
      </c>
      <c r="D23" s="777"/>
      <c r="E23" s="1277"/>
      <c r="F23" s="1320" t="s">
        <v>2738</v>
      </c>
      <c r="G23" s="1404" t="b">
        <v>0</v>
      </c>
      <c r="H23" s="651" t="s">
        <v>2739</v>
      </c>
      <c r="I23" s="1404" t="s">
        <v>2740</v>
      </c>
      <c r="J23" s="1405">
        <v>40</v>
      </c>
      <c r="K23" s="1406" t="s">
        <v>2591</v>
      </c>
      <c r="L23" s="779"/>
      <c r="M23" s="780"/>
      <c r="N23" s="519" t="s">
        <v>2741</v>
      </c>
      <c r="O23" s="1288"/>
      <c r="P23" s="780"/>
      <c r="Q23" s="779"/>
      <c r="R23" s="1288"/>
      <c r="S23" s="779"/>
      <c r="T23" s="779"/>
      <c r="U23" s="780"/>
      <c r="V23" s="662"/>
      <c r="W23" s="780"/>
      <c r="X23" s="1288"/>
      <c r="Y23" s="779"/>
      <c r="Z23" s="779"/>
      <c r="AA23" s="779"/>
      <c r="AB23" s="776"/>
      <c r="AC23" s="778"/>
      <c r="AD23" s="644" t="s">
        <v>2742</v>
      </c>
      <c r="AE23" s="1277"/>
      <c r="AF23" s="777"/>
      <c r="AG23" s="1277"/>
      <c r="AH23" s="778"/>
      <c r="AI23" s="780"/>
      <c r="AJ23" s="780"/>
      <c r="AK23" s="661" t="s">
        <v>2743</v>
      </c>
      <c r="AL23" s="780"/>
      <c r="AM23" s="1288"/>
      <c r="AN23" s="1288"/>
      <c r="AO23" s="1288"/>
      <c r="AP23" s="1288"/>
      <c r="AT23" s="63"/>
      <c r="AU23" s="63"/>
      <c r="AV23" s="63"/>
      <c r="AW23" s="63"/>
      <c r="AX23" s="63"/>
    </row>
    <row r="24" spans="1:50" ht="15.75" customHeight="1" x14ac:dyDescent="0.2">
      <c r="A24" s="776"/>
      <c r="B24" s="777"/>
      <c r="C24" s="646" t="s">
        <v>2589</v>
      </c>
      <c r="D24" s="777"/>
      <c r="E24" s="1277"/>
      <c r="F24" s="776"/>
      <c r="G24" s="777"/>
      <c r="H24" s="626" t="s">
        <v>2744</v>
      </c>
      <c r="I24" s="777"/>
      <c r="J24" s="1277"/>
      <c r="K24" s="776"/>
      <c r="L24" s="1310" t="s">
        <v>2745</v>
      </c>
      <c r="M24" s="1311" t="b">
        <v>0</v>
      </c>
      <c r="N24" s="622" t="s">
        <v>2596</v>
      </c>
      <c r="O24" s="1379" t="s">
        <v>2746</v>
      </c>
      <c r="P24" s="1313">
        <v>2</v>
      </c>
      <c r="Q24" s="1314">
        <v>20</v>
      </c>
      <c r="R24" s="1315" t="s">
        <v>2747</v>
      </c>
      <c r="S24" s="1310" t="s">
        <v>2591</v>
      </c>
      <c r="T24" s="1338" t="s">
        <v>2748</v>
      </c>
      <c r="U24" s="1267" t="b">
        <v>0</v>
      </c>
      <c r="V24" s="628" t="s">
        <v>2749</v>
      </c>
      <c r="W24" s="1267" t="s">
        <v>2750</v>
      </c>
      <c r="X24" s="1352">
        <v>1</v>
      </c>
      <c r="Y24" s="1353">
        <v>40</v>
      </c>
      <c r="Z24" s="1353" t="s">
        <v>2751</v>
      </c>
      <c r="AA24" s="1338" t="s">
        <v>2591</v>
      </c>
      <c r="AB24" s="776"/>
      <c r="AC24" s="778"/>
      <c r="AD24" s="663"/>
      <c r="AE24" s="1277"/>
      <c r="AF24" s="777"/>
      <c r="AG24" s="1277"/>
      <c r="AH24" s="778"/>
      <c r="AI24" s="1373" t="s">
        <v>2752</v>
      </c>
      <c r="AJ24" s="1290" t="b">
        <v>0</v>
      </c>
      <c r="AK24" s="1291" t="s">
        <v>2610</v>
      </c>
      <c r="AL24" s="1290" t="s">
        <v>2753</v>
      </c>
      <c r="AM24" s="1291">
        <v>3</v>
      </c>
      <c r="AN24" s="1290" t="s">
        <v>2610</v>
      </c>
      <c r="AO24" s="1291" t="s">
        <v>2610</v>
      </c>
      <c r="AP24" s="1367" t="s">
        <v>2591</v>
      </c>
      <c r="AT24" s="63"/>
      <c r="AU24" s="63"/>
      <c r="AV24" s="63"/>
      <c r="AW24" s="63"/>
      <c r="AX24" s="63"/>
    </row>
    <row r="25" spans="1:50" ht="12.75" x14ac:dyDescent="0.2">
      <c r="A25" s="776"/>
      <c r="B25" s="777"/>
      <c r="C25" s="646" t="s">
        <v>2626</v>
      </c>
      <c r="D25" s="777"/>
      <c r="E25" s="1277"/>
      <c r="F25" s="776"/>
      <c r="G25" s="777"/>
      <c r="H25" s="626" t="s">
        <v>2754</v>
      </c>
      <c r="I25" s="777"/>
      <c r="J25" s="1277"/>
      <c r="K25" s="776"/>
      <c r="L25" s="776"/>
      <c r="M25" s="777"/>
      <c r="N25" s="627" t="s">
        <v>2755</v>
      </c>
      <c r="O25" s="778"/>
      <c r="P25" s="777"/>
      <c r="Q25" s="776"/>
      <c r="R25" s="1277"/>
      <c r="S25" s="776"/>
      <c r="T25" s="776"/>
      <c r="U25" s="777"/>
      <c r="V25" s="628" t="s">
        <v>2756</v>
      </c>
      <c r="W25" s="777"/>
      <c r="X25" s="1277"/>
      <c r="Y25" s="776"/>
      <c r="Z25" s="776"/>
      <c r="AA25" s="776"/>
      <c r="AB25" s="1380" t="s">
        <v>2757</v>
      </c>
      <c r="AC25" s="1381" t="b">
        <v>0</v>
      </c>
      <c r="AD25" s="664" t="s">
        <v>2758</v>
      </c>
      <c r="AE25" s="1382" t="s">
        <v>2759</v>
      </c>
      <c r="AF25" s="1383">
        <v>3</v>
      </c>
      <c r="AG25" s="1382" t="s">
        <v>2633</v>
      </c>
      <c r="AH25" s="1384" t="s">
        <v>2591</v>
      </c>
      <c r="AI25" s="776"/>
      <c r="AJ25" s="777"/>
      <c r="AK25" s="1277"/>
      <c r="AL25" s="777"/>
      <c r="AM25" s="1277"/>
      <c r="AN25" s="777"/>
      <c r="AO25" s="1277"/>
      <c r="AP25" s="778"/>
      <c r="AT25" s="63"/>
      <c r="AU25" s="63"/>
      <c r="AV25" s="63"/>
      <c r="AW25" s="63"/>
      <c r="AX25" s="63"/>
    </row>
    <row r="26" spans="1:50" ht="12.75" x14ac:dyDescent="0.2">
      <c r="A26" s="776"/>
      <c r="B26" s="777"/>
      <c r="C26" s="646" t="s">
        <v>2760</v>
      </c>
      <c r="D26" s="777"/>
      <c r="E26" s="1277"/>
      <c r="F26" s="776"/>
      <c r="G26" s="777"/>
      <c r="H26" s="626" t="s">
        <v>2617</v>
      </c>
      <c r="I26" s="777"/>
      <c r="J26" s="1277"/>
      <c r="K26" s="776"/>
      <c r="L26" s="776"/>
      <c r="M26" s="777"/>
      <c r="N26" s="627" t="s">
        <v>2761</v>
      </c>
      <c r="O26" s="778"/>
      <c r="P26" s="777"/>
      <c r="Q26" s="776"/>
      <c r="R26" s="1277"/>
      <c r="S26" s="776"/>
      <c r="T26" s="776"/>
      <c r="U26" s="777"/>
      <c r="V26" s="628" t="s">
        <v>2762</v>
      </c>
      <c r="W26" s="777"/>
      <c r="X26" s="1277"/>
      <c r="Y26" s="776"/>
      <c r="Z26" s="776"/>
      <c r="AA26" s="776"/>
      <c r="AB26" s="776"/>
      <c r="AC26" s="778"/>
      <c r="AD26" s="629" t="s">
        <v>2763</v>
      </c>
      <c r="AE26" s="1277"/>
      <c r="AF26" s="777"/>
      <c r="AG26" s="1277"/>
      <c r="AH26" s="777"/>
      <c r="AI26" s="1385" t="s">
        <v>2764</v>
      </c>
      <c r="AJ26" s="1355" t="b">
        <v>0</v>
      </c>
      <c r="AK26" s="1375" t="s">
        <v>2610</v>
      </c>
      <c r="AL26" s="1355" t="s">
        <v>2765</v>
      </c>
      <c r="AM26" s="1375">
        <v>3</v>
      </c>
      <c r="AN26" s="1355" t="s">
        <v>2610</v>
      </c>
      <c r="AO26" s="1375" t="s">
        <v>2610</v>
      </c>
      <c r="AP26" s="1393" t="s">
        <v>2591</v>
      </c>
      <c r="AT26" s="63"/>
      <c r="AU26" s="63"/>
      <c r="AV26" s="63"/>
      <c r="AW26" s="63"/>
      <c r="AX26" s="63"/>
    </row>
    <row r="27" spans="1:50" ht="12.75" x14ac:dyDescent="0.2">
      <c r="A27" s="1283"/>
      <c r="B27" s="777"/>
      <c r="C27" s="646" t="s">
        <v>2766</v>
      </c>
      <c r="D27" s="1171"/>
      <c r="E27" s="1278"/>
      <c r="F27" s="776"/>
      <c r="G27" s="777"/>
      <c r="H27" s="626" t="s">
        <v>2767</v>
      </c>
      <c r="I27" s="777"/>
      <c r="J27" s="1277"/>
      <c r="K27" s="776"/>
      <c r="L27" s="1283"/>
      <c r="M27" s="1171"/>
      <c r="N27" s="665"/>
      <c r="O27" s="1300"/>
      <c r="P27" s="1171"/>
      <c r="Q27" s="1283"/>
      <c r="R27" s="1278"/>
      <c r="S27" s="1283"/>
      <c r="T27" s="776"/>
      <c r="U27" s="777"/>
      <c r="V27" s="628" t="s">
        <v>2768</v>
      </c>
      <c r="W27" s="777"/>
      <c r="X27" s="1277"/>
      <c r="Y27" s="776"/>
      <c r="Z27" s="776"/>
      <c r="AA27" s="776"/>
      <c r="AB27" s="776"/>
      <c r="AC27" s="778"/>
      <c r="AD27" s="629" t="s">
        <v>2769</v>
      </c>
      <c r="AE27" s="1277"/>
      <c r="AF27" s="777"/>
      <c r="AG27" s="1277"/>
      <c r="AH27" s="777"/>
      <c r="AI27" s="1283"/>
      <c r="AJ27" s="1171"/>
      <c r="AK27" s="1278"/>
      <c r="AL27" s="1171"/>
      <c r="AM27" s="1278"/>
      <c r="AN27" s="1171"/>
      <c r="AO27" s="1278"/>
      <c r="AP27" s="1300"/>
      <c r="AT27" s="63"/>
      <c r="AU27" s="63"/>
      <c r="AV27" s="63"/>
      <c r="AW27" s="63"/>
      <c r="AX27" s="63"/>
    </row>
    <row r="28" spans="1:50" ht="12.75" x14ac:dyDescent="0.2">
      <c r="A28" s="1400" t="s">
        <v>2770</v>
      </c>
      <c r="B28" s="1333" t="b">
        <v>0</v>
      </c>
      <c r="C28" s="655" t="s">
        <v>2611</v>
      </c>
      <c r="D28" s="1333" t="s">
        <v>2649</v>
      </c>
      <c r="E28" s="1401" t="s">
        <v>2591</v>
      </c>
      <c r="F28" s="776"/>
      <c r="G28" s="777"/>
      <c r="H28" s="626" t="s">
        <v>2766</v>
      </c>
      <c r="I28" s="777"/>
      <c r="J28" s="1277"/>
      <c r="K28" s="776"/>
      <c r="L28" s="1328" t="s">
        <v>2771</v>
      </c>
      <c r="M28" s="1307" t="b">
        <v>0</v>
      </c>
      <c r="N28" s="519" t="s">
        <v>2664</v>
      </c>
      <c r="O28" s="1309" t="s">
        <v>2772</v>
      </c>
      <c r="P28" s="1329">
        <v>3</v>
      </c>
      <c r="Q28" s="1330">
        <v>20</v>
      </c>
      <c r="R28" s="1374" t="s">
        <v>2736</v>
      </c>
      <c r="S28" s="1328" t="s">
        <v>2591</v>
      </c>
      <c r="T28" s="779"/>
      <c r="U28" s="780"/>
      <c r="V28" s="628" t="s">
        <v>2773</v>
      </c>
      <c r="W28" s="780"/>
      <c r="X28" s="1288"/>
      <c r="Y28" s="779"/>
      <c r="Z28" s="779"/>
      <c r="AA28" s="779"/>
      <c r="AB28" s="776"/>
      <c r="AC28" s="778"/>
      <c r="AD28" s="629" t="s">
        <v>2774</v>
      </c>
      <c r="AE28" s="1277"/>
      <c r="AF28" s="777"/>
      <c r="AG28" s="1277"/>
      <c r="AH28" s="777"/>
      <c r="AI28" s="1391" t="s">
        <v>2775</v>
      </c>
      <c r="AJ28" s="1346" t="b">
        <v>0</v>
      </c>
      <c r="AK28" s="1347" t="s">
        <v>2610</v>
      </c>
      <c r="AL28" s="1346" t="s">
        <v>2776</v>
      </c>
      <c r="AM28" s="1347">
        <v>3</v>
      </c>
      <c r="AN28" s="1346" t="s">
        <v>2610</v>
      </c>
      <c r="AO28" s="1347" t="s">
        <v>2610</v>
      </c>
      <c r="AP28" s="1394" t="s">
        <v>2591</v>
      </c>
      <c r="AT28" s="63"/>
      <c r="AU28" s="63"/>
      <c r="AV28" s="63"/>
      <c r="AW28" s="63"/>
      <c r="AX28" s="63"/>
    </row>
    <row r="29" spans="1:50" ht="12.75" x14ac:dyDescent="0.2">
      <c r="A29" s="776"/>
      <c r="B29" s="777"/>
      <c r="C29" s="292" t="s">
        <v>2629</v>
      </c>
      <c r="D29" s="777"/>
      <c r="E29" s="1277"/>
      <c r="F29" s="1283"/>
      <c r="G29" s="1171"/>
      <c r="H29" s="626" t="s">
        <v>2612</v>
      </c>
      <c r="I29" s="1171"/>
      <c r="J29" s="1278"/>
      <c r="K29" s="776"/>
      <c r="L29" s="776"/>
      <c r="M29" s="777"/>
      <c r="N29" s="519" t="s">
        <v>2777</v>
      </c>
      <c r="O29" s="1277"/>
      <c r="P29" s="777"/>
      <c r="Q29" s="776"/>
      <c r="R29" s="1277"/>
      <c r="S29" s="776"/>
      <c r="T29" s="1334" t="s">
        <v>2778</v>
      </c>
      <c r="U29" s="1335" t="b">
        <v>0</v>
      </c>
      <c r="V29" s="643" t="s">
        <v>2779</v>
      </c>
      <c r="W29" s="1335" t="s">
        <v>2780</v>
      </c>
      <c r="X29" s="1336">
        <v>1</v>
      </c>
      <c r="Y29" s="1337">
        <v>50</v>
      </c>
      <c r="Z29" s="1337" t="s">
        <v>2603</v>
      </c>
      <c r="AA29" s="1334" t="s">
        <v>2591</v>
      </c>
      <c r="AB29" s="776"/>
      <c r="AC29" s="778"/>
      <c r="AD29" s="629" t="s">
        <v>2781</v>
      </c>
      <c r="AE29" s="1277"/>
      <c r="AF29" s="777"/>
      <c r="AG29" s="1277"/>
      <c r="AH29" s="777"/>
      <c r="AI29" s="776"/>
      <c r="AJ29" s="777"/>
      <c r="AK29" s="1277"/>
      <c r="AL29" s="777"/>
      <c r="AM29" s="1277"/>
      <c r="AN29" s="777"/>
      <c r="AO29" s="1277"/>
      <c r="AP29" s="778"/>
      <c r="AT29" s="63"/>
      <c r="AU29" s="63"/>
      <c r="AV29" s="63"/>
      <c r="AW29" s="63"/>
      <c r="AX29" s="63"/>
    </row>
    <row r="30" spans="1:50" ht="12.75" x14ac:dyDescent="0.2">
      <c r="A30" s="776"/>
      <c r="B30" s="777"/>
      <c r="C30" s="292" t="s">
        <v>2617</v>
      </c>
      <c r="D30" s="777"/>
      <c r="E30" s="1277"/>
      <c r="F30" s="1302" t="s">
        <v>2782</v>
      </c>
      <c r="G30" s="1323" t="b">
        <v>0</v>
      </c>
      <c r="H30" s="632" t="s">
        <v>2672</v>
      </c>
      <c r="I30" s="1407" t="s">
        <v>2783</v>
      </c>
      <c r="J30" s="1407">
        <v>60</v>
      </c>
      <c r="K30" s="1402" t="s">
        <v>2591</v>
      </c>
      <c r="L30" s="776"/>
      <c r="M30" s="777"/>
      <c r="N30" s="519" t="s">
        <v>2650</v>
      </c>
      <c r="O30" s="1277"/>
      <c r="P30" s="777"/>
      <c r="Q30" s="776"/>
      <c r="R30" s="1277"/>
      <c r="S30" s="776"/>
      <c r="T30" s="776"/>
      <c r="U30" s="777"/>
      <c r="V30" s="647" t="s">
        <v>2784</v>
      </c>
      <c r="W30" s="777"/>
      <c r="X30" s="1277"/>
      <c r="Y30" s="776"/>
      <c r="Z30" s="776"/>
      <c r="AA30" s="776"/>
      <c r="AB30" s="776"/>
      <c r="AC30" s="778"/>
      <c r="AD30" s="629" t="s">
        <v>2785</v>
      </c>
      <c r="AE30" s="1277"/>
      <c r="AF30" s="777"/>
      <c r="AG30" s="1277"/>
      <c r="AH30" s="777"/>
      <c r="AI30" s="1385" t="s">
        <v>2786</v>
      </c>
      <c r="AJ30" s="1355" t="b">
        <v>0</v>
      </c>
      <c r="AK30" s="1375" t="s">
        <v>2610</v>
      </c>
      <c r="AL30" s="1355" t="s">
        <v>2787</v>
      </c>
      <c r="AM30" s="1375">
        <v>3</v>
      </c>
      <c r="AN30" s="1355" t="s">
        <v>2610</v>
      </c>
      <c r="AO30" s="1375" t="s">
        <v>2610</v>
      </c>
      <c r="AP30" s="1393" t="s">
        <v>2591</v>
      </c>
      <c r="AT30" s="63"/>
      <c r="AU30" s="63"/>
      <c r="AV30" s="63"/>
      <c r="AW30" s="63"/>
      <c r="AX30" s="63"/>
    </row>
    <row r="31" spans="1:50" ht="12.75" x14ac:dyDescent="0.2">
      <c r="A31" s="776"/>
      <c r="B31" s="777"/>
      <c r="C31" s="292" t="s">
        <v>2622</v>
      </c>
      <c r="D31" s="777"/>
      <c r="E31" s="1277"/>
      <c r="F31" s="776"/>
      <c r="G31" s="777"/>
      <c r="H31" s="636" t="s">
        <v>2788</v>
      </c>
      <c r="I31" s="778"/>
      <c r="J31" s="778"/>
      <c r="K31" s="778"/>
      <c r="L31" s="776"/>
      <c r="M31" s="777"/>
      <c r="N31" s="519" t="s">
        <v>2755</v>
      </c>
      <c r="O31" s="1277"/>
      <c r="P31" s="777"/>
      <c r="Q31" s="776"/>
      <c r="R31" s="1277"/>
      <c r="S31" s="776"/>
      <c r="T31" s="776"/>
      <c r="U31" s="777"/>
      <c r="V31" s="647" t="s">
        <v>2789</v>
      </c>
      <c r="W31" s="777"/>
      <c r="X31" s="1277"/>
      <c r="Y31" s="776"/>
      <c r="Z31" s="776"/>
      <c r="AA31" s="776"/>
      <c r="AB31" s="1283"/>
      <c r="AC31" s="1300"/>
      <c r="AD31" s="666" t="s">
        <v>2790</v>
      </c>
      <c r="AE31" s="1278"/>
      <c r="AF31" s="1171"/>
      <c r="AG31" s="1278"/>
      <c r="AH31" s="1171"/>
      <c r="AI31" s="1283"/>
      <c r="AJ31" s="1171"/>
      <c r="AK31" s="1278"/>
      <c r="AL31" s="1171"/>
      <c r="AM31" s="1278"/>
      <c r="AN31" s="1171"/>
      <c r="AO31" s="1278"/>
      <c r="AP31" s="1300"/>
      <c r="AT31" s="63"/>
      <c r="AU31" s="63"/>
      <c r="AV31" s="63"/>
      <c r="AW31" s="63"/>
      <c r="AX31" s="63"/>
    </row>
    <row r="32" spans="1:50" ht="12.75" x14ac:dyDescent="0.2">
      <c r="A32" s="776"/>
      <c r="B32" s="777"/>
      <c r="C32" s="292" t="s">
        <v>2723</v>
      </c>
      <c r="D32" s="777"/>
      <c r="E32" s="1277"/>
      <c r="F32" s="776"/>
      <c r="G32" s="777"/>
      <c r="H32" s="636" t="s">
        <v>2754</v>
      </c>
      <c r="I32" s="778"/>
      <c r="J32" s="778"/>
      <c r="K32" s="778"/>
      <c r="L32" s="1283"/>
      <c r="M32" s="1171"/>
      <c r="N32" s="667" t="s">
        <v>2761</v>
      </c>
      <c r="O32" s="1278"/>
      <c r="P32" s="1171"/>
      <c r="Q32" s="1283"/>
      <c r="R32" s="1278"/>
      <c r="S32" s="1283"/>
      <c r="T32" s="776"/>
      <c r="U32" s="777"/>
      <c r="V32" s="647" t="s">
        <v>2791</v>
      </c>
      <c r="W32" s="777"/>
      <c r="X32" s="1277"/>
      <c r="Y32" s="776"/>
      <c r="Z32" s="776"/>
      <c r="AA32" s="776"/>
      <c r="AB32" s="1392" t="s">
        <v>2792</v>
      </c>
      <c r="AC32" s="1387" t="b">
        <v>0</v>
      </c>
      <c r="AD32" s="644" t="s">
        <v>2793</v>
      </c>
      <c r="AE32" s="1388" t="s">
        <v>2794</v>
      </c>
      <c r="AF32" s="1389">
        <v>4</v>
      </c>
      <c r="AG32" s="1388" t="s">
        <v>2795</v>
      </c>
      <c r="AH32" s="1390" t="s">
        <v>2591</v>
      </c>
      <c r="AI32" s="1391" t="s">
        <v>2796</v>
      </c>
      <c r="AJ32" s="1346" t="b">
        <v>0</v>
      </c>
      <c r="AK32" s="1347" t="s">
        <v>2610</v>
      </c>
      <c r="AL32" s="1346" t="s">
        <v>2797</v>
      </c>
      <c r="AM32" s="1347">
        <v>3</v>
      </c>
      <c r="AN32" s="1346" t="s">
        <v>2610</v>
      </c>
      <c r="AO32" s="1347" t="s">
        <v>2610</v>
      </c>
      <c r="AP32" s="1394" t="s">
        <v>2591</v>
      </c>
      <c r="AT32" s="63"/>
      <c r="AU32" s="63"/>
      <c r="AV32" s="63"/>
      <c r="AW32" s="63"/>
      <c r="AX32" s="63"/>
    </row>
    <row r="33" spans="1:50" ht="12.75" x14ac:dyDescent="0.2">
      <c r="A33" s="1283"/>
      <c r="B33" s="1171"/>
      <c r="C33" s="659" t="s">
        <v>2685</v>
      </c>
      <c r="D33" s="1171"/>
      <c r="E33" s="1278"/>
      <c r="F33" s="776"/>
      <c r="G33" s="777"/>
      <c r="H33" s="636" t="s">
        <v>2798</v>
      </c>
      <c r="I33" s="778"/>
      <c r="J33" s="778"/>
      <c r="K33" s="778"/>
      <c r="L33" s="1310" t="s">
        <v>2799</v>
      </c>
      <c r="M33" s="1311" t="b">
        <v>0</v>
      </c>
      <c r="N33" s="528" t="s">
        <v>2611</v>
      </c>
      <c r="O33" s="1312" t="s">
        <v>2800</v>
      </c>
      <c r="P33" s="1313">
        <v>4</v>
      </c>
      <c r="Q33" s="1314">
        <v>20</v>
      </c>
      <c r="R33" s="1315" t="s">
        <v>2801</v>
      </c>
      <c r="S33" s="1310" t="s">
        <v>2591</v>
      </c>
      <c r="T33" s="1338" t="s">
        <v>2802</v>
      </c>
      <c r="U33" s="1267" t="b">
        <v>0</v>
      </c>
      <c r="V33" s="623" t="s">
        <v>2803</v>
      </c>
      <c r="W33" s="1267" t="s">
        <v>2804</v>
      </c>
      <c r="X33" s="1352">
        <v>1</v>
      </c>
      <c r="Y33" s="1353">
        <v>50</v>
      </c>
      <c r="Z33" s="1353" t="s">
        <v>2603</v>
      </c>
      <c r="AA33" s="1338" t="s">
        <v>2591</v>
      </c>
      <c r="AB33" s="776"/>
      <c r="AC33" s="778"/>
      <c r="AD33" s="644" t="s">
        <v>2805</v>
      </c>
      <c r="AE33" s="1277"/>
      <c r="AF33" s="777"/>
      <c r="AG33" s="1277"/>
      <c r="AH33" s="778"/>
      <c r="AI33" s="779"/>
      <c r="AJ33" s="780"/>
      <c r="AK33" s="1288"/>
      <c r="AL33" s="780"/>
      <c r="AM33" s="1288"/>
      <c r="AN33" s="780"/>
      <c r="AO33" s="1288"/>
      <c r="AP33" s="781"/>
      <c r="AT33" s="63"/>
      <c r="AU33" s="63"/>
      <c r="AV33" s="63"/>
      <c r="AW33" s="63"/>
      <c r="AX33" s="63"/>
    </row>
    <row r="34" spans="1:50" ht="12.75" x14ac:dyDescent="0.2">
      <c r="A34" s="1316" t="s">
        <v>2806</v>
      </c>
      <c r="B34" s="1317" t="b">
        <v>0</v>
      </c>
      <c r="C34" s="646" t="s">
        <v>2611</v>
      </c>
      <c r="D34" s="1318" t="s">
        <v>2649</v>
      </c>
      <c r="E34" s="1319" t="s">
        <v>2591</v>
      </c>
      <c r="F34" s="776"/>
      <c r="G34" s="777"/>
      <c r="H34" s="636" t="s">
        <v>2767</v>
      </c>
      <c r="I34" s="778"/>
      <c r="J34" s="778"/>
      <c r="K34" s="778"/>
      <c r="L34" s="776"/>
      <c r="M34" s="777"/>
      <c r="N34" s="528" t="s">
        <v>2807</v>
      </c>
      <c r="O34" s="1277"/>
      <c r="P34" s="777"/>
      <c r="Q34" s="776"/>
      <c r="R34" s="1277"/>
      <c r="S34" s="776"/>
      <c r="T34" s="776"/>
      <c r="U34" s="777"/>
      <c r="V34" s="628" t="s">
        <v>2808</v>
      </c>
      <c r="W34" s="777"/>
      <c r="X34" s="1277"/>
      <c r="Y34" s="776"/>
      <c r="Z34" s="776"/>
      <c r="AA34" s="776"/>
      <c r="AB34" s="776"/>
      <c r="AC34" s="778"/>
      <c r="AD34" s="644" t="s">
        <v>2809</v>
      </c>
      <c r="AE34" s="1277"/>
      <c r="AF34" s="777"/>
      <c r="AG34" s="1277"/>
      <c r="AH34" s="778"/>
      <c r="AI34" s="1386" t="s">
        <v>2810</v>
      </c>
      <c r="AJ34" s="1326" t="b">
        <v>0</v>
      </c>
      <c r="AK34" s="668" t="s">
        <v>2811</v>
      </c>
      <c r="AL34" s="1326" t="s">
        <v>2812</v>
      </c>
      <c r="AM34" s="1395" t="s">
        <v>2610</v>
      </c>
      <c r="AN34" s="1395" t="s">
        <v>2610</v>
      </c>
      <c r="AO34" s="1395" t="s">
        <v>2610</v>
      </c>
      <c r="AP34" s="1396" t="s">
        <v>2591</v>
      </c>
      <c r="AT34" s="63"/>
      <c r="AU34" s="63"/>
      <c r="AV34" s="63"/>
      <c r="AW34" s="63"/>
      <c r="AX34" s="63"/>
    </row>
    <row r="35" spans="1:50" ht="12.75" x14ac:dyDescent="0.2">
      <c r="A35" s="776"/>
      <c r="B35" s="777"/>
      <c r="C35" s="646" t="s">
        <v>2629</v>
      </c>
      <c r="D35" s="777"/>
      <c r="E35" s="1277"/>
      <c r="F35" s="776"/>
      <c r="G35" s="777"/>
      <c r="H35" s="636" t="s">
        <v>2670</v>
      </c>
      <c r="I35" s="778"/>
      <c r="J35" s="778"/>
      <c r="K35" s="778"/>
      <c r="L35" s="776"/>
      <c r="M35" s="777"/>
      <c r="N35" s="528" t="s">
        <v>2813</v>
      </c>
      <c r="O35" s="1277"/>
      <c r="P35" s="777"/>
      <c r="Q35" s="776"/>
      <c r="R35" s="1277"/>
      <c r="S35" s="776"/>
      <c r="T35" s="779"/>
      <c r="U35" s="780"/>
      <c r="V35" s="669" t="s">
        <v>2814</v>
      </c>
      <c r="W35" s="780"/>
      <c r="X35" s="1288"/>
      <c r="Y35" s="779"/>
      <c r="Z35" s="779"/>
      <c r="AA35" s="779"/>
      <c r="AB35" s="776"/>
      <c r="AC35" s="778"/>
      <c r="AD35" s="644" t="s">
        <v>2815</v>
      </c>
      <c r="AE35" s="1277"/>
      <c r="AF35" s="777"/>
      <c r="AG35" s="1277"/>
      <c r="AH35" s="778"/>
      <c r="AI35" s="779"/>
      <c r="AJ35" s="780"/>
      <c r="AK35" s="670" t="s">
        <v>2816</v>
      </c>
      <c r="AL35" s="780"/>
      <c r="AM35" s="1288"/>
      <c r="AN35" s="1288"/>
      <c r="AO35" s="1288"/>
      <c r="AP35" s="1288"/>
      <c r="AT35" s="63"/>
      <c r="AU35" s="63"/>
      <c r="AV35" s="63"/>
      <c r="AW35" s="63"/>
      <c r="AX35" s="63"/>
    </row>
    <row r="36" spans="1:50" ht="12.75" x14ac:dyDescent="0.2">
      <c r="A36" s="776"/>
      <c r="B36" s="777"/>
      <c r="C36" s="646" t="s">
        <v>2618</v>
      </c>
      <c r="D36" s="777"/>
      <c r="E36" s="1277"/>
      <c r="F36" s="779"/>
      <c r="G36" s="780"/>
      <c r="H36" s="671" t="s">
        <v>2710</v>
      </c>
      <c r="I36" s="781"/>
      <c r="J36" s="781"/>
      <c r="K36" s="781"/>
      <c r="L36" s="776"/>
      <c r="M36" s="777"/>
      <c r="N36" s="528" t="s">
        <v>2817</v>
      </c>
      <c r="O36" s="1277"/>
      <c r="P36" s="777"/>
      <c r="Q36" s="776"/>
      <c r="R36" s="1277"/>
      <c r="S36" s="776"/>
      <c r="T36" s="1334" t="s">
        <v>2818</v>
      </c>
      <c r="U36" s="1335" t="b">
        <v>0</v>
      </c>
      <c r="V36" s="647" t="s">
        <v>2819</v>
      </c>
      <c r="W36" s="1335" t="s">
        <v>2820</v>
      </c>
      <c r="X36" s="1336">
        <v>1</v>
      </c>
      <c r="Y36" s="1337">
        <v>50</v>
      </c>
      <c r="Z36" s="1337" t="s">
        <v>2603</v>
      </c>
      <c r="AA36" s="1334" t="s">
        <v>2591</v>
      </c>
      <c r="AB36" s="776"/>
      <c r="AC36" s="778"/>
      <c r="AD36" s="644" t="s">
        <v>2821</v>
      </c>
      <c r="AE36" s="1277"/>
      <c r="AF36" s="777"/>
      <c r="AG36" s="1277"/>
      <c r="AH36" s="778"/>
      <c r="AI36" s="1391" t="s">
        <v>2822</v>
      </c>
      <c r="AJ36" s="1290" t="b">
        <v>0</v>
      </c>
      <c r="AK36" s="1347" t="s">
        <v>2610</v>
      </c>
      <c r="AL36" s="1290" t="s">
        <v>2823</v>
      </c>
      <c r="AM36" s="1291">
        <v>3</v>
      </c>
      <c r="AN36" s="1291" t="s">
        <v>2610</v>
      </c>
      <c r="AO36" s="1291" t="s">
        <v>2610</v>
      </c>
      <c r="AP36" s="1349" t="s">
        <v>2591</v>
      </c>
      <c r="AT36" s="63"/>
      <c r="AU36" s="63"/>
      <c r="AV36" s="63"/>
      <c r="AW36" s="63"/>
      <c r="AX36" s="63"/>
    </row>
    <row r="37" spans="1:50" ht="12.75" x14ac:dyDescent="0.2">
      <c r="A37" s="776"/>
      <c r="B37" s="777"/>
      <c r="C37" s="646" t="s">
        <v>2661</v>
      </c>
      <c r="D37" s="777"/>
      <c r="E37" s="1277"/>
      <c r="F37" s="1279" t="s">
        <v>2824</v>
      </c>
      <c r="G37" s="1280" t="b">
        <v>0</v>
      </c>
      <c r="H37" s="621" t="s">
        <v>2593</v>
      </c>
      <c r="I37" s="1280" t="s">
        <v>2825</v>
      </c>
      <c r="J37" s="1281">
        <v>20</v>
      </c>
      <c r="K37" s="1282" t="s">
        <v>2591</v>
      </c>
      <c r="L37" s="776"/>
      <c r="M37" s="777"/>
      <c r="N37" s="528" t="s">
        <v>2826</v>
      </c>
      <c r="O37" s="1277"/>
      <c r="P37" s="777"/>
      <c r="Q37" s="776"/>
      <c r="R37" s="1277"/>
      <c r="S37" s="776"/>
      <c r="T37" s="776"/>
      <c r="U37" s="777"/>
      <c r="V37" s="647" t="s">
        <v>2827</v>
      </c>
      <c r="W37" s="777"/>
      <c r="X37" s="1277"/>
      <c r="Y37" s="776"/>
      <c r="Z37" s="776"/>
      <c r="AA37" s="776"/>
      <c r="AB37" s="776"/>
      <c r="AC37" s="778"/>
      <c r="AD37" s="644" t="s">
        <v>2828</v>
      </c>
      <c r="AE37" s="1277"/>
      <c r="AF37" s="777"/>
      <c r="AG37" s="1277"/>
      <c r="AH37" s="778"/>
      <c r="AI37" s="779"/>
      <c r="AJ37" s="780"/>
      <c r="AK37" s="1288"/>
      <c r="AL37" s="780"/>
      <c r="AM37" s="1288"/>
      <c r="AN37" s="1288"/>
      <c r="AO37" s="1288"/>
      <c r="AP37" s="1288"/>
      <c r="AT37" s="63"/>
      <c r="AU37" s="63"/>
      <c r="AV37" s="63"/>
      <c r="AW37" s="63"/>
      <c r="AX37" s="63"/>
    </row>
    <row r="38" spans="1:50" ht="12.75" x14ac:dyDescent="0.2">
      <c r="A38" s="776"/>
      <c r="B38" s="777"/>
      <c r="C38" s="646" t="s">
        <v>2670</v>
      </c>
      <c r="D38" s="777"/>
      <c r="E38" s="1277"/>
      <c r="F38" s="776"/>
      <c r="G38" s="777"/>
      <c r="H38" s="626" t="s">
        <v>2829</v>
      </c>
      <c r="I38" s="777"/>
      <c r="J38" s="1277"/>
      <c r="K38" s="776"/>
      <c r="L38" s="776"/>
      <c r="M38" s="777"/>
      <c r="N38" s="528" t="s">
        <v>2830</v>
      </c>
      <c r="O38" s="1277"/>
      <c r="P38" s="777"/>
      <c r="Q38" s="776"/>
      <c r="R38" s="1277"/>
      <c r="S38" s="776"/>
      <c r="T38" s="776"/>
      <c r="U38" s="777"/>
      <c r="V38" s="647" t="s">
        <v>2831</v>
      </c>
      <c r="W38" s="777"/>
      <c r="X38" s="1277"/>
      <c r="Y38" s="776"/>
      <c r="Z38" s="776"/>
      <c r="AA38" s="776"/>
      <c r="AB38" s="779"/>
      <c r="AC38" s="781"/>
      <c r="AD38" s="644" t="s">
        <v>2832</v>
      </c>
      <c r="AE38" s="1288"/>
      <c r="AF38" s="780"/>
      <c r="AG38" s="1288"/>
      <c r="AH38" s="781"/>
      <c r="AT38" s="63"/>
      <c r="AU38" s="63"/>
      <c r="AV38" s="63"/>
      <c r="AW38" s="63"/>
      <c r="AX38" s="63"/>
    </row>
    <row r="39" spans="1:50" ht="12.75" x14ac:dyDescent="0.2">
      <c r="A39" s="1283"/>
      <c r="B39" s="777"/>
      <c r="C39" s="646" t="s">
        <v>2709</v>
      </c>
      <c r="D39" s="1171"/>
      <c r="E39" s="1278"/>
      <c r="F39" s="776"/>
      <c r="G39" s="777"/>
      <c r="H39" s="631"/>
      <c r="I39" s="777"/>
      <c r="J39" s="1277"/>
      <c r="K39" s="1283"/>
      <c r="L39" s="779"/>
      <c r="M39" s="780"/>
      <c r="N39" s="672" t="s">
        <v>2741</v>
      </c>
      <c r="O39" s="1288"/>
      <c r="P39" s="780"/>
      <c r="Q39" s="779"/>
      <c r="R39" s="1288"/>
      <c r="S39" s="779"/>
      <c r="T39" s="779"/>
      <c r="U39" s="780"/>
      <c r="V39" s="647" t="s">
        <v>2833</v>
      </c>
      <c r="W39" s="780"/>
      <c r="X39" s="1288"/>
      <c r="Y39" s="779"/>
      <c r="Z39" s="779"/>
      <c r="AA39" s="779"/>
      <c r="AB39" s="1339" t="s">
        <v>2834</v>
      </c>
      <c r="AC39" s="1340" t="b">
        <v>0</v>
      </c>
      <c r="AD39" s="673" t="s">
        <v>2835</v>
      </c>
      <c r="AE39" s="1341" t="s">
        <v>2836</v>
      </c>
      <c r="AF39" s="1342">
        <v>2</v>
      </c>
      <c r="AG39" s="1341" t="s">
        <v>2837</v>
      </c>
      <c r="AH39" s="1343" t="s">
        <v>2591</v>
      </c>
      <c r="AT39" s="63"/>
      <c r="AU39" s="63"/>
      <c r="AV39" s="63"/>
      <c r="AW39" s="63"/>
      <c r="AX39" s="63"/>
    </row>
    <row r="40" spans="1:50" ht="12.75" x14ac:dyDescent="0.2">
      <c r="A40" s="1400" t="s">
        <v>2838</v>
      </c>
      <c r="B40" s="1333" t="b">
        <v>0</v>
      </c>
      <c r="C40" s="655" t="s">
        <v>2611</v>
      </c>
      <c r="D40" s="1333" t="s">
        <v>2649</v>
      </c>
      <c r="E40" s="1401" t="s">
        <v>2591</v>
      </c>
      <c r="F40" s="1302" t="s">
        <v>2839</v>
      </c>
      <c r="G40" s="1303" t="b">
        <v>0</v>
      </c>
      <c r="H40" s="632" t="s">
        <v>2739</v>
      </c>
      <c r="I40" s="1303" t="s">
        <v>2840</v>
      </c>
      <c r="J40" s="1304">
        <v>40</v>
      </c>
      <c r="K40" s="1305" t="s">
        <v>2591</v>
      </c>
      <c r="L40" s="1306" t="s">
        <v>2841</v>
      </c>
      <c r="M40" s="1307" t="b">
        <v>0</v>
      </c>
      <c r="N40" s="637" t="s">
        <v>2596</v>
      </c>
      <c r="O40" s="1307" t="s">
        <v>2842</v>
      </c>
      <c r="P40" s="1308">
        <v>3</v>
      </c>
      <c r="Q40" s="1308">
        <v>15</v>
      </c>
      <c r="R40" s="1309" t="s">
        <v>2702</v>
      </c>
      <c r="S40" s="1306" t="s">
        <v>2591</v>
      </c>
      <c r="T40" s="1338" t="s">
        <v>2843</v>
      </c>
      <c r="U40" s="1267" t="b">
        <v>0</v>
      </c>
      <c r="V40" s="652"/>
      <c r="W40" s="1267" t="s">
        <v>2844</v>
      </c>
      <c r="X40" s="1352">
        <v>1</v>
      </c>
      <c r="Y40" s="1353">
        <v>50</v>
      </c>
      <c r="Z40" s="1353" t="s">
        <v>2603</v>
      </c>
      <c r="AA40" s="1338" t="s">
        <v>2591</v>
      </c>
      <c r="AB40" s="776"/>
      <c r="AC40" s="778"/>
      <c r="AD40" s="629" t="s">
        <v>2845</v>
      </c>
      <c r="AE40" s="1277"/>
      <c r="AF40" s="777"/>
      <c r="AG40" s="1277"/>
      <c r="AH40" s="778"/>
      <c r="AT40" s="63"/>
      <c r="AU40" s="63"/>
      <c r="AV40" s="63"/>
      <c r="AW40" s="63"/>
      <c r="AX40" s="63"/>
    </row>
    <row r="41" spans="1:50" ht="12.75" x14ac:dyDescent="0.2">
      <c r="A41" s="776"/>
      <c r="B41" s="777"/>
      <c r="C41" s="292" t="s">
        <v>2657</v>
      </c>
      <c r="D41" s="777"/>
      <c r="E41" s="1277"/>
      <c r="F41" s="776"/>
      <c r="G41" s="777"/>
      <c r="H41" s="636" t="s">
        <v>2846</v>
      </c>
      <c r="I41" s="777"/>
      <c r="J41" s="1277"/>
      <c r="K41" s="776"/>
      <c r="L41" s="776"/>
      <c r="M41" s="777"/>
      <c r="N41" s="637" t="s">
        <v>2847</v>
      </c>
      <c r="O41" s="777"/>
      <c r="P41" s="776"/>
      <c r="Q41" s="776"/>
      <c r="R41" s="1277"/>
      <c r="S41" s="776"/>
      <c r="T41" s="776"/>
      <c r="U41" s="777"/>
      <c r="V41" s="628" t="s">
        <v>2848</v>
      </c>
      <c r="W41" s="777"/>
      <c r="X41" s="1277"/>
      <c r="Y41" s="776"/>
      <c r="Z41" s="776"/>
      <c r="AA41" s="776"/>
      <c r="AB41" s="776"/>
      <c r="AC41" s="778"/>
      <c r="AD41" s="634"/>
      <c r="AE41" s="1277"/>
      <c r="AF41" s="777"/>
      <c r="AG41" s="1277"/>
      <c r="AH41" s="778"/>
      <c r="AT41" s="63"/>
      <c r="AU41" s="63"/>
      <c r="AV41" s="63"/>
      <c r="AW41" s="63"/>
      <c r="AX41" s="63"/>
    </row>
    <row r="42" spans="1:50" ht="12.75" x14ac:dyDescent="0.2">
      <c r="A42" s="776"/>
      <c r="B42" s="777"/>
      <c r="C42" s="292" t="s">
        <v>2589</v>
      </c>
      <c r="D42" s="777"/>
      <c r="E42" s="1277"/>
      <c r="F42" s="776"/>
      <c r="G42" s="777"/>
      <c r="H42" s="636" t="s">
        <v>2686</v>
      </c>
      <c r="I42" s="777"/>
      <c r="J42" s="1277"/>
      <c r="K42" s="776"/>
      <c r="L42" s="776"/>
      <c r="M42" s="777"/>
      <c r="N42" s="637" t="s">
        <v>2849</v>
      </c>
      <c r="O42" s="777"/>
      <c r="P42" s="776"/>
      <c r="Q42" s="776"/>
      <c r="R42" s="1277"/>
      <c r="S42" s="776"/>
      <c r="T42" s="776"/>
      <c r="U42" s="777"/>
      <c r="V42" s="628" t="s">
        <v>2850</v>
      </c>
      <c r="W42" s="777"/>
      <c r="X42" s="1277"/>
      <c r="Y42" s="776"/>
      <c r="Z42" s="776"/>
      <c r="AA42" s="776"/>
      <c r="AB42" s="1362" t="s">
        <v>2851</v>
      </c>
      <c r="AC42" s="1363" t="b">
        <v>0</v>
      </c>
      <c r="AD42" s="640" t="s">
        <v>2852</v>
      </c>
      <c r="AE42" s="1364" t="s">
        <v>2853</v>
      </c>
      <c r="AF42" s="1365">
        <v>3</v>
      </c>
      <c r="AG42" s="1364" t="s">
        <v>2633</v>
      </c>
      <c r="AH42" s="1366" t="s">
        <v>2591</v>
      </c>
      <c r="AT42" s="63"/>
      <c r="AU42" s="63"/>
      <c r="AV42" s="63"/>
      <c r="AW42" s="63"/>
      <c r="AX42" s="63"/>
    </row>
    <row r="43" spans="1:50" ht="12.75" x14ac:dyDescent="0.2">
      <c r="A43" s="776"/>
      <c r="B43" s="777"/>
      <c r="C43" s="292" t="s">
        <v>2670</v>
      </c>
      <c r="D43" s="777"/>
      <c r="E43" s="1277"/>
      <c r="F43" s="776"/>
      <c r="G43" s="777"/>
      <c r="H43" s="636" t="s">
        <v>2854</v>
      </c>
      <c r="I43" s="777"/>
      <c r="J43" s="1277"/>
      <c r="K43" s="776"/>
      <c r="L43" s="1283"/>
      <c r="M43" s="1171"/>
      <c r="N43" s="648"/>
      <c r="O43" s="1171"/>
      <c r="P43" s="1283"/>
      <c r="Q43" s="1283"/>
      <c r="R43" s="1278"/>
      <c r="S43" s="1283"/>
      <c r="T43" s="776"/>
      <c r="U43" s="777"/>
      <c r="V43" s="628" t="s">
        <v>2855</v>
      </c>
      <c r="W43" s="777"/>
      <c r="X43" s="1277"/>
      <c r="Y43" s="776"/>
      <c r="Z43" s="776"/>
      <c r="AA43" s="776"/>
      <c r="AB43" s="776"/>
      <c r="AC43" s="778"/>
      <c r="AD43" s="644" t="s">
        <v>2856</v>
      </c>
      <c r="AE43" s="1277"/>
      <c r="AF43" s="777"/>
      <c r="AG43" s="1277"/>
      <c r="AH43" s="778"/>
      <c r="AT43" s="63"/>
      <c r="AU43" s="63"/>
      <c r="AV43" s="63"/>
      <c r="AW43" s="63"/>
      <c r="AX43" s="63"/>
    </row>
    <row r="44" spans="1:50" ht="12.75" x14ac:dyDescent="0.2">
      <c r="A44" s="776"/>
      <c r="B44" s="777"/>
      <c r="C44" s="292" t="s">
        <v>2617</v>
      </c>
      <c r="D44" s="777"/>
      <c r="E44" s="1277"/>
      <c r="F44" s="776"/>
      <c r="G44" s="777"/>
      <c r="H44" s="636" t="s">
        <v>2857</v>
      </c>
      <c r="I44" s="777"/>
      <c r="J44" s="1277"/>
      <c r="K44" s="776"/>
      <c r="L44" s="1310" t="s">
        <v>2858</v>
      </c>
      <c r="M44" s="1311" t="b">
        <v>0</v>
      </c>
      <c r="N44" s="649" t="s">
        <v>2664</v>
      </c>
      <c r="O44" s="1312" t="s">
        <v>2859</v>
      </c>
      <c r="P44" s="1313">
        <v>4</v>
      </c>
      <c r="Q44" s="1314">
        <v>15</v>
      </c>
      <c r="R44" s="1315" t="s">
        <v>2860</v>
      </c>
      <c r="S44" s="1310" t="s">
        <v>2591</v>
      </c>
      <c r="T44" s="776"/>
      <c r="U44" s="777"/>
      <c r="V44" s="628" t="s">
        <v>2861</v>
      </c>
      <c r="W44" s="777"/>
      <c r="X44" s="1277"/>
      <c r="Y44" s="776"/>
      <c r="Z44" s="776"/>
      <c r="AA44" s="776"/>
      <c r="AB44" s="776"/>
      <c r="AC44" s="778"/>
      <c r="AD44" s="644" t="s">
        <v>2862</v>
      </c>
      <c r="AE44" s="1277"/>
      <c r="AF44" s="777"/>
      <c r="AG44" s="1277"/>
      <c r="AH44" s="778"/>
      <c r="AT44" s="63"/>
      <c r="AU44" s="63"/>
      <c r="AV44" s="63"/>
      <c r="AW44" s="63"/>
      <c r="AX44" s="63"/>
    </row>
    <row r="45" spans="1:50" ht="12.75" x14ac:dyDescent="0.2">
      <c r="A45" s="1283"/>
      <c r="B45" s="1171"/>
      <c r="C45" s="659" t="s">
        <v>2717</v>
      </c>
      <c r="D45" s="1171"/>
      <c r="E45" s="1278"/>
      <c r="F45" s="776"/>
      <c r="G45" s="777"/>
      <c r="H45" s="636" t="s">
        <v>2863</v>
      </c>
      <c r="I45" s="777"/>
      <c r="J45" s="1277"/>
      <c r="K45" s="776"/>
      <c r="L45" s="776"/>
      <c r="M45" s="777"/>
      <c r="N45" s="528" t="s">
        <v>2864</v>
      </c>
      <c r="O45" s="1277"/>
      <c r="P45" s="777"/>
      <c r="Q45" s="776"/>
      <c r="R45" s="1277"/>
      <c r="S45" s="776"/>
      <c r="T45" s="779"/>
      <c r="U45" s="780"/>
      <c r="V45" s="674"/>
      <c r="W45" s="780"/>
      <c r="X45" s="1288"/>
      <c r="Y45" s="779"/>
      <c r="Z45" s="779"/>
      <c r="AA45" s="779"/>
      <c r="AB45" s="776"/>
      <c r="AC45" s="778"/>
      <c r="AD45" s="644" t="s">
        <v>2865</v>
      </c>
      <c r="AE45" s="1277"/>
      <c r="AF45" s="777"/>
      <c r="AG45" s="1277"/>
      <c r="AH45" s="778"/>
      <c r="AT45" s="63"/>
      <c r="AU45" s="63"/>
      <c r="AV45" s="63"/>
      <c r="AW45" s="63"/>
      <c r="AX45" s="63"/>
    </row>
    <row r="46" spans="1:50" ht="12.75" x14ac:dyDescent="0.2">
      <c r="A46" s="1316" t="s">
        <v>2866</v>
      </c>
      <c r="B46" s="1317" t="b">
        <v>0</v>
      </c>
      <c r="C46" s="646" t="s">
        <v>2611</v>
      </c>
      <c r="D46" s="1318" t="s">
        <v>2649</v>
      </c>
      <c r="E46" s="1319" t="s">
        <v>2591</v>
      </c>
      <c r="F46" s="1283"/>
      <c r="G46" s="1171"/>
      <c r="H46" s="636" t="s">
        <v>2867</v>
      </c>
      <c r="I46" s="1171"/>
      <c r="J46" s="1278"/>
      <c r="K46" s="776"/>
      <c r="L46" s="776"/>
      <c r="M46" s="777"/>
      <c r="N46" s="528" t="s">
        <v>2868</v>
      </c>
      <c r="O46" s="1277"/>
      <c r="P46" s="777"/>
      <c r="Q46" s="776"/>
      <c r="R46" s="1277"/>
      <c r="S46" s="776"/>
      <c r="T46" s="1398" t="s">
        <v>2869</v>
      </c>
      <c r="U46" s="1335" t="b">
        <v>0</v>
      </c>
      <c r="V46" s="647" t="s">
        <v>2870</v>
      </c>
      <c r="W46" s="1410" t="s">
        <v>2871</v>
      </c>
      <c r="X46" s="1397">
        <v>1</v>
      </c>
      <c r="Y46" s="1409">
        <v>50</v>
      </c>
      <c r="Z46" s="1409" t="s">
        <v>2603</v>
      </c>
      <c r="AA46" s="1398" t="s">
        <v>2591</v>
      </c>
      <c r="AB46" s="776"/>
      <c r="AC46" s="778"/>
      <c r="AD46" s="644" t="s">
        <v>2872</v>
      </c>
      <c r="AE46" s="1277"/>
      <c r="AF46" s="777"/>
      <c r="AG46" s="1277"/>
      <c r="AH46" s="778"/>
      <c r="AT46" s="63"/>
      <c r="AU46" s="63"/>
      <c r="AV46" s="63"/>
      <c r="AW46" s="63"/>
      <c r="AX46" s="63"/>
    </row>
    <row r="47" spans="1:50" ht="12.75" x14ac:dyDescent="0.2">
      <c r="A47" s="776"/>
      <c r="B47" s="777"/>
      <c r="C47" s="646" t="s">
        <v>2629</v>
      </c>
      <c r="D47" s="777"/>
      <c r="E47" s="1277"/>
      <c r="F47" s="1320" t="s">
        <v>2873</v>
      </c>
      <c r="G47" s="1321" t="b">
        <v>0</v>
      </c>
      <c r="H47" s="651" t="s">
        <v>2672</v>
      </c>
      <c r="I47" s="1322" t="s">
        <v>2874</v>
      </c>
      <c r="J47" s="1322">
        <v>60</v>
      </c>
      <c r="K47" s="1327" t="s">
        <v>2591</v>
      </c>
      <c r="L47" s="776"/>
      <c r="M47" s="777"/>
      <c r="N47" s="528" t="s">
        <v>2875</v>
      </c>
      <c r="O47" s="1277"/>
      <c r="P47" s="777"/>
      <c r="Q47" s="776"/>
      <c r="R47" s="1277"/>
      <c r="S47" s="776"/>
      <c r="T47" s="776"/>
      <c r="U47" s="777"/>
      <c r="V47" s="647" t="s">
        <v>2876</v>
      </c>
      <c r="W47" s="777"/>
      <c r="X47" s="1277"/>
      <c r="Y47" s="776"/>
      <c r="Z47" s="776"/>
      <c r="AA47" s="776"/>
      <c r="AB47" s="776"/>
      <c r="AC47" s="778"/>
      <c r="AD47" s="644" t="s">
        <v>2877</v>
      </c>
      <c r="AE47" s="1277"/>
      <c r="AF47" s="777"/>
      <c r="AG47" s="1277"/>
      <c r="AH47" s="778"/>
      <c r="AT47" s="63"/>
      <c r="AU47" s="63"/>
      <c r="AV47" s="63"/>
      <c r="AW47" s="63"/>
      <c r="AX47" s="63"/>
    </row>
    <row r="48" spans="1:50" ht="12.75" x14ac:dyDescent="0.2">
      <c r="A48" s="776"/>
      <c r="B48" s="777"/>
      <c r="C48" s="646" t="s">
        <v>2618</v>
      </c>
      <c r="D48" s="777"/>
      <c r="E48" s="1277"/>
      <c r="F48" s="776"/>
      <c r="G48" s="777"/>
      <c r="H48" s="626" t="s">
        <v>2878</v>
      </c>
      <c r="I48" s="778"/>
      <c r="J48" s="778"/>
      <c r="K48" s="778"/>
      <c r="L48" s="1283"/>
      <c r="M48" s="1171"/>
      <c r="N48" s="269" t="s">
        <v>2879</v>
      </c>
      <c r="O48" s="1278"/>
      <c r="P48" s="1171"/>
      <c r="Q48" s="1283"/>
      <c r="R48" s="1278"/>
      <c r="S48" s="1283"/>
      <c r="T48" s="776"/>
      <c r="U48" s="777"/>
      <c r="V48" s="647" t="s">
        <v>2880</v>
      </c>
      <c r="W48" s="777"/>
      <c r="X48" s="1277"/>
      <c r="Y48" s="776"/>
      <c r="Z48" s="776"/>
      <c r="AA48" s="776"/>
      <c r="AB48" s="1283"/>
      <c r="AC48" s="1300"/>
      <c r="AD48" s="653" t="s">
        <v>2881</v>
      </c>
      <c r="AE48" s="1278"/>
      <c r="AF48" s="1171"/>
      <c r="AG48" s="1278"/>
      <c r="AH48" s="1300"/>
      <c r="AT48" s="63"/>
      <c r="AU48" s="63"/>
      <c r="AV48" s="63"/>
      <c r="AW48" s="63"/>
      <c r="AX48" s="63"/>
    </row>
    <row r="49" spans="1:50" ht="12.75" x14ac:dyDescent="0.2">
      <c r="A49" s="776"/>
      <c r="B49" s="777"/>
      <c r="C49" s="646" t="s">
        <v>2589</v>
      </c>
      <c r="D49" s="777"/>
      <c r="E49" s="1277"/>
      <c r="F49" s="776"/>
      <c r="G49" s="777"/>
      <c r="H49" s="626" t="s">
        <v>2686</v>
      </c>
      <c r="I49" s="778"/>
      <c r="J49" s="778"/>
      <c r="K49" s="778"/>
      <c r="L49" s="1328" t="s">
        <v>2882</v>
      </c>
      <c r="M49" s="1307" t="b">
        <v>0</v>
      </c>
      <c r="N49" s="519" t="s">
        <v>2611</v>
      </c>
      <c r="O49" s="1309" t="s">
        <v>2883</v>
      </c>
      <c r="P49" s="1329">
        <v>5</v>
      </c>
      <c r="Q49" s="1330">
        <v>15</v>
      </c>
      <c r="R49" s="1374" t="s">
        <v>2884</v>
      </c>
      <c r="S49" s="1328" t="s">
        <v>2591</v>
      </c>
      <c r="T49" s="779"/>
      <c r="U49" s="780"/>
      <c r="V49" s="675" t="s">
        <v>2885</v>
      </c>
      <c r="W49" s="780"/>
      <c r="X49" s="1288"/>
      <c r="Y49" s="779"/>
      <c r="Z49" s="779"/>
      <c r="AA49" s="779"/>
      <c r="AB49" s="1356" t="s">
        <v>2886</v>
      </c>
      <c r="AC49" s="1357" t="b">
        <v>0</v>
      </c>
      <c r="AD49" s="629" t="s">
        <v>2887</v>
      </c>
      <c r="AE49" s="1358" t="s">
        <v>2888</v>
      </c>
      <c r="AF49" s="1359">
        <v>4</v>
      </c>
      <c r="AG49" s="1358" t="s">
        <v>2633</v>
      </c>
      <c r="AH49" s="1360" t="s">
        <v>2591</v>
      </c>
      <c r="AT49" s="63"/>
      <c r="AU49" s="63"/>
      <c r="AV49" s="63"/>
      <c r="AW49" s="63"/>
      <c r="AX49" s="63"/>
    </row>
    <row r="50" spans="1:50" ht="12.75" x14ac:dyDescent="0.2">
      <c r="A50" s="776"/>
      <c r="B50" s="777"/>
      <c r="C50" s="646" t="s">
        <v>2679</v>
      </c>
      <c r="D50" s="777"/>
      <c r="E50" s="1277"/>
      <c r="F50" s="776"/>
      <c r="G50" s="777"/>
      <c r="H50" s="626" t="s">
        <v>2854</v>
      </c>
      <c r="I50" s="778"/>
      <c r="J50" s="778"/>
      <c r="K50" s="778"/>
      <c r="L50" s="776"/>
      <c r="M50" s="777"/>
      <c r="N50" s="519" t="s">
        <v>2889</v>
      </c>
      <c r="O50" s="1277"/>
      <c r="P50" s="777"/>
      <c r="Q50" s="776"/>
      <c r="R50" s="1277"/>
      <c r="S50" s="776"/>
      <c r="T50" s="1338" t="s">
        <v>2890</v>
      </c>
      <c r="U50" s="1267" t="b">
        <v>0</v>
      </c>
      <c r="V50" s="628" t="s">
        <v>2891</v>
      </c>
      <c r="W50" s="1267" t="s">
        <v>2892</v>
      </c>
      <c r="X50" s="1352">
        <v>1</v>
      </c>
      <c r="Y50" s="1353">
        <v>50</v>
      </c>
      <c r="Z50" s="1353" t="s">
        <v>2603</v>
      </c>
      <c r="AA50" s="1338" t="s">
        <v>2591</v>
      </c>
      <c r="AB50" s="776"/>
      <c r="AC50" s="778"/>
      <c r="AD50" s="629" t="s">
        <v>2893</v>
      </c>
      <c r="AE50" s="1277"/>
      <c r="AF50" s="777"/>
      <c r="AG50" s="1277"/>
      <c r="AH50" s="778"/>
      <c r="AT50" s="63"/>
      <c r="AU50" s="63"/>
      <c r="AV50" s="63"/>
      <c r="AW50" s="63"/>
      <c r="AX50" s="63"/>
    </row>
    <row r="51" spans="1:50" ht="12.75" x14ac:dyDescent="0.2">
      <c r="A51" s="1283"/>
      <c r="B51" s="777"/>
      <c r="C51" s="646" t="s">
        <v>2867</v>
      </c>
      <c r="D51" s="1171"/>
      <c r="E51" s="1278"/>
      <c r="F51" s="776"/>
      <c r="G51" s="777"/>
      <c r="H51" s="626" t="s">
        <v>2723</v>
      </c>
      <c r="I51" s="778"/>
      <c r="J51" s="778"/>
      <c r="K51" s="778"/>
      <c r="L51" s="776"/>
      <c r="M51" s="777"/>
      <c r="N51" s="519" t="s">
        <v>2847</v>
      </c>
      <c r="O51" s="1277"/>
      <c r="P51" s="777"/>
      <c r="Q51" s="776"/>
      <c r="R51" s="1277"/>
      <c r="S51" s="776"/>
      <c r="T51" s="776"/>
      <c r="U51" s="777"/>
      <c r="V51" s="628" t="s">
        <v>2894</v>
      </c>
      <c r="W51" s="777"/>
      <c r="X51" s="1277"/>
      <c r="Y51" s="776"/>
      <c r="Z51" s="776"/>
      <c r="AA51" s="776"/>
      <c r="AB51" s="776"/>
      <c r="AC51" s="778"/>
      <c r="AD51" s="629" t="s">
        <v>2895</v>
      </c>
      <c r="AE51" s="1277"/>
      <c r="AF51" s="777"/>
      <c r="AG51" s="1277"/>
      <c r="AH51" s="778"/>
      <c r="AT51" s="63"/>
      <c r="AU51" s="63"/>
      <c r="AV51" s="63"/>
      <c r="AW51" s="63"/>
      <c r="AX51" s="63"/>
    </row>
    <row r="52" spans="1:50" ht="12.75" x14ac:dyDescent="0.2">
      <c r="A52" s="1400" t="s">
        <v>2896</v>
      </c>
      <c r="B52" s="1333" t="b">
        <v>0</v>
      </c>
      <c r="C52" s="655" t="s">
        <v>2611</v>
      </c>
      <c r="D52" s="1333" t="s">
        <v>2649</v>
      </c>
      <c r="E52" s="1401" t="s">
        <v>2591</v>
      </c>
      <c r="F52" s="776"/>
      <c r="G52" s="777"/>
      <c r="H52" s="626" t="s">
        <v>2867</v>
      </c>
      <c r="I52" s="778"/>
      <c r="J52" s="778"/>
      <c r="K52" s="778"/>
      <c r="L52" s="776"/>
      <c r="M52" s="777"/>
      <c r="N52" s="519" t="s">
        <v>2897</v>
      </c>
      <c r="O52" s="1277"/>
      <c r="P52" s="777"/>
      <c r="Q52" s="776"/>
      <c r="R52" s="1277"/>
      <c r="S52" s="776"/>
      <c r="T52" s="776"/>
      <c r="U52" s="777"/>
      <c r="V52" s="628" t="s">
        <v>2898</v>
      </c>
      <c r="W52" s="777"/>
      <c r="X52" s="1277"/>
      <c r="Y52" s="776"/>
      <c r="Z52" s="776"/>
      <c r="AA52" s="776"/>
      <c r="AB52" s="776"/>
      <c r="AC52" s="778"/>
      <c r="AD52" s="629" t="s">
        <v>2899</v>
      </c>
      <c r="AE52" s="1277"/>
      <c r="AF52" s="777"/>
      <c r="AG52" s="1277"/>
      <c r="AH52" s="778"/>
      <c r="AT52" s="63"/>
      <c r="AU52" s="63"/>
      <c r="AV52" s="63"/>
      <c r="AW52" s="63"/>
      <c r="AX52" s="63"/>
    </row>
    <row r="53" spans="1:50" ht="12.75" x14ac:dyDescent="0.2">
      <c r="A53" s="776"/>
      <c r="B53" s="777"/>
      <c r="C53" s="292" t="s">
        <v>2900</v>
      </c>
      <c r="D53" s="777"/>
      <c r="E53" s="1277"/>
      <c r="F53" s="779"/>
      <c r="G53" s="780"/>
      <c r="H53" s="657" t="s">
        <v>2901</v>
      </c>
      <c r="I53" s="781"/>
      <c r="J53" s="781"/>
      <c r="K53" s="781"/>
      <c r="L53" s="776"/>
      <c r="M53" s="777"/>
      <c r="N53" s="519" t="s">
        <v>2857</v>
      </c>
      <c r="O53" s="1277"/>
      <c r="P53" s="777"/>
      <c r="Q53" s="776"/>
      <c r="R53" s="1277"/>
      <c r="S53" s="776"/>
      <c r="T53" s="779"/>
      <c r="U53" s="780"/>
      <c r="V53" s="669" t="s">
        <v>2902</v>
      </c>
      <c r="W53" s="780"/>
      <c r="X53" s="1288"/>
      <c r="Y53" s="779"/>
      <c r="Z53" s="779"/>
      <c r="AA53" s="779"/>
      <c r="AB53" s="776"/>
      <c r="AC53" s="778"/>
      <c r="AD53" s="629" t="s">
        <v>2903</v>
      </c>
      <c r="AE53" s="1277"/>
      <c r="AF53" s="777"/>
      <c r="AG53" s="1277"/>
      <c r="AH53" s="778"/>
      <c r="AT53" s="63"/>
      <c r="AU53" s="63"/>
      <c r="AV53" s="63"/>
      <c r="AW53" s="63"/>
      <c r="AX53" s="63"/>
    </row>
    <row r="54" spans="1:50" ht="12.75" x14ac:dyDescent="0.2">
      <c r="A54" s="776"/>
      <c r="B54" s="777"/>
      <c r="C54" s="292" t="s">
        <v>2661</v>
      </c>
      <c r="D54" s="777"/>
      <c r="E54" s="1277"/>
      <c r="F54" s="1403" t="s">
        <v>2904</v>
      </c>
      <c r="G54" s="1323" t="b">
        <v>0</v>
      </c>
      <c r="H54" s="636" t="s">
        <v>2593</v>
      </c>
      <c r="I54" s="1323" t="s">
        <v>2905</v>
      </c>
      <c r="J54" s="1324">
        <v>20</v>
      </c>
      <c r="K54" s="1399" t="s">
        <v>2591</v>
      </c>
      <c r="L54" s="776"/>
      <c r="M54" s="777"/>
      <c r="N54" s="519" t="s">
        <v>2661</v>
      </c>
      <c r="O54" s="1277"/>
      <c r="P54" s="777"/>
      <c r="Q54" s="776"/>
      <c r="R54" s="1277"/>
      <c r="S54" s="776"/>
      <c r="T54" s="1334" t="s">
        <v>2906</v>
      </c>
      <c r="U54" s="1335" t="b">
        <v>0</v>
      </c>
      <c r="V54" s="647" t="s">
        <v>2907</v>
      </c>
      <c r="W54" s="1335" t="s">
        <v>2908</v>
      </c>
      <c r="X54" s="1336">
        <v>1</v>
      </c>
      <c r="Y54" s="1337">
        <v>50</v>
      </c>
      <c r="Z54" s="1337" t="s">
        <v>2603</v>
      </c>
      <c r="AA54" s="1334" t="s">
        <v>2591</v>
      </c>
      <c r="AB54" s="776"/>
      <c r="AC54" s="778"/>
      <c r="AD54" s="629" t="s">
        <v>2909</v>
      </c>
      <c r="AE54" s="1277"/>
      <c r="AF54" s="777"/>
      <c r="AG54" s="1277"/>
      <c r="AH54" s="778"/>
      <c r="AT54" s="63"/>
      <c r="AU54" s="63"/>
      <c r="AV54" s="63"/>
      <c r="AW54" s="63"/>
      <c r="AX54" s="63"/>
    </row>
    <row r="55" spans="1:50" ht="12.75" x14ac:dyDescent="0.2">
      <c r="A55" s="776"/>
      <c r="B55" s="777"/>
      <c r="C55" s="292" t="s">
        <v>2709</v>
      </c>
      <c r="D55" s="777"/>
      <c r="E55" s="1277"/>
      <c r="F55" s="776"/>
      <c r="G55" s="777"/>
      <c r="H55" s="636" t="s">
        <v>2910</v>
      </c>
      <c r="I55" s="777"/>
      <c r="J55" s="1277"/>
      <c r="K55" s="1277"/>
      <c r="L55" s="779"/>
      <c r="M55" s="780"/>
      <c r="N55" s="519" t="s">
        <v>2911</v>
      </c>
      <c r="O55" s="1288"/>
      <c r="P55" s="780"/>
      <c r="Q55" s="779"/>
      <c r="R55" s="1288"/>
      <c r="S55" s="779"/>
      <c r="T55" s="776"/>
      <c r="U55" s="777"/>
      <c r="V55" s="647" t="s">
        <v>2912</v>
      </c>
      <c r="W55" s="777"/>
      <c r="X55" s="1277"/>
      <c r="Y55" s="776"/>
      <c r="Z55" s="776"/>
      <c r="AA55" s="776"/>
      <c r="AB55" s="779"/>
      <c r="AC55" s="781"/>
      <c r="AD55" s="629" t="s">
        <v>2913</v>
      </c>
      <c r="AE55" s="1288"/>
      <c r="AF55" s="780"/>
      <c r="AG55" s="1288"/>
      <c r="AH55" s="781"/>
      <c r="AT55" s="63"/>
      <c r="AU55" s="63"/>
      <c r="AV55" s="63"/>
      <c r="AW55" s="63"/>
      <c r="AX55" s="63"/>
    </row>
    <row r="56" spans="1:50" ht="12.75" x14ac:dyDescent="0.2">
      <c r="A56" s="776"/>
      <c r="B56" s="777"/>
      <c r="C56" s="292" t="s">
        <v>2626</v>
      </c>
      <c r="D56" s="777"/>
      <c r="E56" s="1277"/>
      <c r="F56" s="776"/>
      <c r="G56" s="1171"/>
      <c r="H56" s="658"/>
      <c r="I56" s="777"/>
      <c r="J56" s="1277"/>
      <c r="K56" s="1278"/>
      <c r="L56" s="1310" t="s">
        <v>2914</v>
      </c>
      <c r="M56" s="1311" t="b">
        <v>0</v>
      </c>
      <c r="N56" s="622" t="s">
        <v>2596</v>
      </c>
      <c r="O56" s="1379" t="s">
        <v>2915</v>
      </c>
      <c r="P56" s="1313">
        <v>2</v>
      </c>
      <c r="Q56" s="1314">
        <v>15</v>
      </c>
      <c r="R56" s="1315" t="s">
        <v>2599</v>
      </c>
      <c r="S56" s="1310" t="s">
        <v>2591</v>
      </c>
      <c r="T56" s="776"/>
      <c r="U56" s="777"/>
      <c r="V56" s="647" t="s">
        <v>2916</v>
      </c>
      <c r="W56" s="777"/>
      <c r="X56" s="1277"/>
      <c r="Y56" s="776"/>
      <c r="Z56" s="776"/>
      <c r="AA56" s="776"/>
      <c r="AB56" s="1368" t="s">
        <v>2917</v>
      </c>
      <c r="AC56" s="1369" t="b">
        <v>0</v>
      </c>
      <c r="AD56" s="660" t="s">
        <v>2918</v>
      </c>
      <c r="AE56" s="1370" t="s">
        <v>2919</v>
      </c>
      <c r="AF56" s="1371">
        <v>2</v>
      </c>
      <c r="AG56" s="1370" t="s">
        <v>2837</v>
      </c>
      <c r="AH56" s="1372" t="s">
        <v>2591</v>
      </c>
      <c r="AT56" s="63"/>
      <c r="AU56" s="63"/>
      <c r="AV56" s="63"/>
      <c r="AW56" s="63"/>
      <c r="AX56" s="63"/>
    </row>
    <row r="57" spans="1:50" ht="12.75" x14ac:dyDescent="0.2">
      <c r="A57" s="1283"/>
      <c r="B57" s="1171"/>
      <c r="C57" s="659" t="s">
        <v>2760</v>
      </c>
      <c r="D57" s="1171"/>
      <c r="E57" s="1278"/>
      <c r="F57" s="1320" t="s">
        <v>2920</v>
      </c>
      <c r="G57" s="1321"/>
      <c r="H57" s="651" t="s">
        <v>2739</v>
      </c>
      <c r="I57" s="1404" t="s">
        <v>2921</v>
      </c>
      <c r="J57" s="1405">
        <v>40</v>
      </c>
      <c r="K57" s="1408" t="s">
        <v>2591</v>
      </c>
      <c r="L57" s="776"/>
      <c r="M57" s="777"/>
      <c r="N57" s="627" t="s">
        <v>2922</v>
      </c>
      <c r="O57" s="778"/>
      <c r="P57" s="777"/>
      <c r="Q57" s="776"/>
      <c r="R57" s="1277"/>
      <c r="S57" s="776"/>
      <c r="T57" s="776"/>
      <c r="U57" s="777"/>
      <c r="V57" s="647" t="s">
        <v>2923</v>
      </c>
      <c r="W57" s="777"/>
      <c r="X57" s="1277"/>
      <c r="Y57" s="776"/>
      <c r="Z57" s="776"/>
      <c r="AA57" s="776"/>
      <c r="AB57" s="776"/>
      <c r="AC57" s="778"/>
      <c r="AD57" s="644" t="s">
        <v>2924</v>
      </c>
      <c r="AE57" s="1277"/>
      <c r="AF57" s="777"/>
      <c r="AG57" s="1277"/>
      <c r="AH57" s="778"/>
      <c r="AT57" s="63"/>
      <c r="AU57" s="63"/>
      <c r="AV57" s="63"/>
      <c r="AW57" s="63"/>
      <c r="AX57" s="63"/>
    </row>
    <row r="58" spans="1:50" ht="12.75" x14ac:dyDescent="0.2">
      <c r="A58" s="1316" t="s">
        <v>2925</v>
      </c>
      <c r="B58" s="1317" t="b">
        <v>0</v>
      </c>
      <c r="C58" s="646" t="s">
        <v>2926</v>
      </c>
      <c r="D58" s="1318" t="s">
        <v>2927</v>
      </c>
      <c r="E58" s="1319" t="s">
        <v>2928</v>
      </c>
      <c r="F58" s="776"/>
      <c r="G58" s="777"/>
      <c r="H58" s="626" t="s">
        <v>2929</v>
      </c>
      <c r="I58" s="777"/>
      <c r="J58" s="1277"/>
      <c r="K58" s="1277"/>
      <c r="L58" s="776"/>
      <c r="M58" s="777"/>
      <c r="N58" s="627" t="s">
        <v>2826</v>
      </c>
      <c r="O58" s="778"/>
      <c r="P58" s="777"/>
      <c r="Q58" s="776"/>
      <c r="R58" s="1277"/>
      <c r="S58" s="776"/>
      <c r="T58" s="779"/>
      <c r="U58" s="780"/>
      <c r="V58" s="675" t="s">
        <v>2930</v>
      </c>
      <c r="W58" s="780"/>
      <c r="X58" s="1288"/>
      <c r="Y58" s="779"/>
      <c r="Z58" s="779"/>
      <c r="AA58" s="779"/>
      <c r="AB58" s="776"/>
      <c r="AC58" s="778"/>
      <c r="AD58" s="663"/>
      <c r="AE58" s="1277"/>
      <c r="AF58" s="777"/>
      <c r="AG58" s="1277"/>
      <c r="AH58" s="778"/>
      <c r="AT58" s="63"/>
      <c r="AU58" s="63"/>
      <c r="AV58" s="63"/>
      <c r="AW58" s="63"/>
      <c r="AX58" s="63"/>
    </row>
    <row r="59" spans="1:50" ht="12.75" x14ac:dyDescent="0.2">
      <c r="A59" s="776"/>
      <c r="B59" s="777"/>
      <c r="C59" s="646" t="s">
        <v>2931</v>
      </c>
      <c r="D59" s="777"/>
      <c r="E59" s="1277"/>
      <c r="F59" s="776"/>
      <c r="G59" s="777"/>
      <c r="H59" s="626" t="s">
        <v>2857</v>
      </c>
      <c r="I59" s="777"/>
      <c r="J59" s="1277"/>
      <c r="K59" s="1277"/>
      <c r="L59" s="779"/>
      <c r="M59" s="780"/>
      <c r="N59" s="633" t="s">
        <v>2617</v>
      </c>
      <c r="O59" s="781"/>
      <c r="P59" s="780"/>
      <c r="Q59" s="779"/>
      <c r="R59" s="1288"/>
      <c r="S59" s="779"/>
      <c r="T59" s="1338" t="s">
        <v>2932</v>
      </c>
      <c r="U59" s="1267" t="b">
        <v>0</v>
      </c>
      <c r="V59" s="628" t="s">
        <v>2933</v>
      </c>
      <c r="W59" s="1267" t="s">
        <v>2934</v>
      </c>
      <c r="X59" s="1352">
        <v>1</v>
      </c>
      <c r="Y59" s="1353">
        <v>50</v>
      </c>
      <c r="Z59" s="1353" t="s">
        <v>2603</v>
      </c>
      <c r="AA59" s="1338" t="s">
        <v>2591</v>
      </c>
      <c r="AB59" s="1380" t="s">
        <v>2935</v>
      </c>
      <c r="AC59" s="1381" t="b">
        <v>0</v>
      </c>
      <c r="AD59" s="664" t="s">
        <v>2936</v>
      </c>
      <c r="AE59" s="1382" t="s">
        <v>2937</v>
      </c>
      <c r="AF59" s="1383">
        <v>3</v>
      </c>
      <c r="AG59" s="1382" t="s">
        <v>2633</v>
      </c>
      <c r="AH59" s="1411" t="s">
        <v>2591</v>
      </c>
      <c r="AT59" s="63"/>
      <c r="AU59" s="63"/>
      <c r="AV59" s="63"/>
      <c r="AW59" s="63"/>
      <c r="AX59" s="63"/>
    </row>
    <row r="60" spans="1:50" ht="12.75" x14ac:dyDescent="0.2">
      <c r="A60" s="776"/>
      <c r="B60" s="777"/>
      <c r="C60" s="646" t="s">
        <v>2938</v>
      </c>
      <c r="D60" s="777"/>
      <c r="E60" s="1277"/>
      <c r="F60" s="776"/>
      <c r="G60" s="777"/>
      <c r="H60" s="626" t="s">
        <v>2617</v>
      </c>
      <c r="I60" s="777"/>
      <c r="J60" s="1277"/>
      <c r="K60" s="1277"/>
      <c r="L60" s="1412" t="s">
        <v>2939</v>
      </c>
      <c r="M60" s="1307" t="b">
        <v>0</v>
      </c>
      <c r="N60" s="519" t="s">
        <v>2596</v>
      </c>
      <c r="O60" s="1309" t="s">
        <v>2940</v>
      </c>
      <c r="P60" s="1307">
        <v>3</v>
      </c>
      <c r="Q60" s="1308">
        <v>25</v>
      </c>
      <c r="R60" s="1309" t="s">
        <v>2702</v>
      </c>
      <c r="S60" s="1306" t="s">
        <v>2591</v>
      </c>
      <c r="T60" s="776"/>
      <c r="U60" s="777"/>
      <c r="V60" s="628" t="s">
        <v>2941</v>
      </c>
      <c r="W60" s="777"/>
      <c r="X60" s="1277"/>
      <c r="Y60" s="776"/>
      <c r="Z60" s="776"/>
      <c r="AA60" s="776"/>
      <c r="AB60" s="776"/>
      <c r="AC60" s="778"/>
      <c r="AD60" s="629" t="s">
        <v>2942</v>
      </c>
      <c r="AE60" s="1277"/>
      <c r="AF60" s="777"/>
      <c r="AG60" s="1277"/>
      <c r="AH60" s="778"/>
      <c r="AT60" s="63"/>
      <c r="AU60" s="63"/>
      <c r="AV60" s="63"/>
      <c r="AW60" s="63"/>
      <c r="AX60" s="63"/>
    </row>
    <row r="61" spans="1:50" ht="12.75" x14ac:dyDescent="0.2">
      <c r="A61" s="776"/>
      <c r="B61" s="777"/>
      <c r="C61" s="676" t="s">
        <v>2943</v>
      </c>
      <c r="D61" s="777"/>
      <c r="E61" s="676" t="s">
        <v>2943</v>
      </c>
      <c r="F61" s="776"/>
      <c r="G61" s="777"/>
      <c r="H61" s="626" t="s">
        <v>2661</v>
      </c>
      <c r="I61" s="777"/>
      <c r="J61" s="1277"/>
      <c r="K61" s="1277"/>
      <c r="L61" s="777"/>
      <c r="M61" s="777"/>
      <c r="N61" s="519" t="s">
        <v>2944</v>
      </c>
      <c r="O61" s="1277"/>
      <c r="P61" s="777"/>
      <c r="Q61" s="776"/>
      <c r="R61" s="1277"/>
      <c r="S61" s="776"/>
      <c r="T61" s="776"/>
      <c r="U61" s="777"/>
      <c r="V61" s="628" t="s">
        <v>2945</v>
      </c>
      <c r="W61" s="777"/>
      <c r="X61" s="1277"/>
      <c r="Y61" s="776"/>
      <c r="Z61" s="776"/>
      <c r="AA61" s="776"/>
      <c r="AB61" s="776"/>
      <c r="AC61" s="778"/>
      <c r="AD61" s="629" t="s">
        <v>2946</v>
      </c>
      <c r="AE61" s="1277"/>
      <c r="AF61" s="777"/>
      <c r="AG61" s="1277"/>
      <c r="AH61" s="778"/>
      <c r="AT61" s="63"/>
      <c r="AU61" s="63"/>
      <c r="AV61" s="63"/>
      <c r="AW61" s="63"/>
      <c r="AX61" s="63"/>
    </row>
    <row r="62" spans="1:50" ht="12.75" x14ac:dyDescent="0.2">
      <c r="A62" s="776"/>
      <c r="B62" s="777"/>
      <c r="C62" s="646" t="s">
        <v>2947</v>
      </c>
      <c r="D62" s="777"/>
      <c r="E62" s="1414" t="s">
        <v>2948</v>
      </c>
      <c r="F62" s="776"/>
      <c r="G62" s="777"/>
      <c r="H62" s="626" t="s">
        <v>2949</v>
      </c>
      <c r="I62" s="777"/>
      <c r="J62" s="1277"/>
      <c r="K62" s="1277"/>
      <c r="L62" s="777"/>
      <c r="M62" s="777"/>
      <c r="N62" s="519" t="s">
        <v>2950</v>
      </c>
      <c r="O62" s="1277"/>
      <c r="P62" s="777"/>
      <c r="Q62" s="776"/>
      <c r="R62" s="1277"/>
      <c r="S62" s="776"/>
      <c r="T62" s="779"/>
      <c r="U62" s="780"/>
      <c r="V62" s="669" t="s">
        <v>2951</v>
      </c>
      <c r="W62" s="780"/>
      <c r="X62" s="1288"/>
      <c r="Y62" s="779"/>
      <c r="Z62" s="779"/>
      <c r="AA62" s="779"/>
      <c r="AB62" s="776"/>
      <c r="AC62" s="778"/>
      <c r="AD62" s="629" t="s">
        <v>2952</v>
      </c>
      <c r="AE62" s="1277"/>
      <c r="AF62" s="777"/>
      <c r="AG62" s="1277"/>
      <c r="AH62" s="778"/>
      <c r="AI62" s="30"/>
      <c r="AT62" s="63"/>
      <c r="AU62" s="63"/>
      <c r="AV62" s="63"/>
      <c r="AW62" s="63"/>
      <c r="AX62" s="63"/>
    </row>
    <row r="63" spans="1:50" ht="12.75" x14ac:dyDescent="0.2">
      <c r="A63" s="776"/>
      <c r="B63" s="777"/>
      <c r="C63" s="646" t="s">
        <v>2931</v>
      </c>
      <c r="D63" s="777"/>
      <c r="E63" s="1277"/>
      <c r="F63" s="1283"/>
      <c r="G63" s="1171"/>
      <c r="H63" s="626" t="s">
        <v>2830</v>
      </c>
      <c r="I63" s="1171"/>
      <c r="J63" s="1278"/>
      <c r="K63" s="1277"/>
      <c r="L63" s="1171"/>
      <c r="M63" s="1171"/>
      <c r="N63" s="677"/>
      <c r="O63" s="1278"/>
      <c r="P63" s="777"/>
      <c r="Q63" s="776"/>
      <c r="R63" s="1277"/>
      <c r="S63" s="776"/>
      <c r="T63" s="1334" t="s">
        <v>2953</v>
      </c>
      <c r="U63" s="1335" t="b">
        <v>0</v>
      </c>
      <c r="V63" s="678"/>
      <c r="W63" s="1335" t="s">
        <v>2954</v>
      </c>
      <c r="X63" s="1336">
        <v>1</v>
      </c>
      <c r="Y63" s="1337">
        <v>50</v>
      </c>
      <c r="Z63" s="1337" t="s">
        <v>2603</v>
      </c>
      <c r="AA63" s="1334" t="s">
        <v>2591</v>
      </c>
      <c r="AB63" s="776"/>
      <c r="AC63" s="778"/>
      <c r="AD63" s="629" t="s">
        <v>2955</v>
      </c>
      <c r="AE63" s="1277"/>
      <c r="AF63" s="777"/>
      <c r="AG63" s="1277"/>
      <c r="AH63" s="778"/>
      <c r="AT63" s="63"/>
      <c r="AU63" s="63"/>
      <c r="AV63" s="63"/>
      <c r="AW63" s="63"/>
      <c r="AX63" s="63"/>
    </row>
    <row r="64" spans="1:50" ht="12.75" x14ac:dyDescent="0.2">
      <c r="A64" s="1283"/>
      <c r="B64" s="777"/>
      <c r="C64" s="646" t="s">
        <v>2938</v>
      </c>
      <c r="D64" s="1171"/>
      <c r="E64" s="1278"/>
      <c r="F64" s="1302" t="s">
        <v>2956</v>
      </c>
      <c r="G64" s="1323" t="b">
        <v>0</v>
      </c>
      <c r="H64" s="632" t="s">
        <v>2672</v>
      </c>
      <c r="I64" s="1407" t="s">
        <v>2957</v>
      </c>
      <c r="J64" s="1407">
        <v>60</v>
      </c>
      <c r="K64" s="1402" t="s">
        <v>2591</v>
      </c>
      <c r="L64" s="1310" t="s">
        <v>2958</v>
      </c>
      <c r="M64" s="1311" t="b">
        <v>0</v>
      </c>
      <c r="N64" s="528" t="s">
        <v>2664</v>
      </c>
      <c r="O64" s="1312" t="s">
        <v>2959</v>
      </c>
      <c r="P64" s="1313">
        <v>4</v>
      </c>
      <c r="Q64" s="1314">
        <v>25</v>
      </c>
      <c r="R64" s="1315" t="s">
        <v>2599</v>
      </c>
      <c r="S64" s="1310" t="s">
        <v>2591</v>
      </c>
      <c r="T64" s="776"/>
      <c r="U64" s="777"/>
      <c r="V64" s="647" t="s">
        <v>2960</v>
      </c>
      <c r="W64" s="777"/>
      <c r="X64" s="1277"/>
      <c r="Y64" s="776"/>
      <c r="Z64" s="776"/>
      <c r="AA64" s="776"/>
      <c r="AB64" s="776"/>
      <c r="AC64" s="778"/>
      <c r="AD64" s="629" t="s">
        <v>2961</v>
      </c>
      <c r="AE64" s="1277"/>
      <c r="AF64" s="777"/>
      <c r="AG64" s="1277"/>
      <c r="AH64" s="778"/>
      <c r="AT64" s="63"/>
      <c r="AU64" s="63"/>
      <c r="AV64" s="63"/>
      <c r="AW64" s="63"/>
      <c r="AX64" s="63"/>
    </row>
    <row r="65" spans="1:50" ht="12.75" x14ac:dyDescent="0.2">
      <c r="A65" s="1400" t="s">
        <v>2962</v>
      </c>
      <c r="B65" s="1333" t="b">
        <v>0</v>
      </c>
      <c r="C65" s="655" t="s">
        <v>2963</v>
      </c>
      <c r="D65" s="1333" t="str">
        <f>"+50 Vitality 
(then +50 for 
every green 
ability connected 
to it for a max 
of +200)"</f>
        <v>+50 Vitality 
(then +50 for 
every green 
ability connected 
to it for a max 
of +200)</v>
      </c>
      <c r="E65" s="1401" t="s">
        <v>2964</v>
      </c>
      <c r="F65" s="776"/>
      <c r="G65" s="777"/>
      <c r="H65" s="636" t="s">
        <v>2965</v>
      </c>
      <c r="I65" s="778"/>
      <c r="J65" s="778"/>
      <c r="K65" s="778"/>
      <c r="L65" s="776"/>
      <c r="M65" s="777"/>
      <c r="N65" s="528" t="s">
        <v>2966</v>
      </c>
      <c r="O65" s="1277"/>
      <c r="P65" s="777"/>
      <c r="Q65" s="776"/>
      <c r="R65" s="1277"/>
      <c r="S65" s="776"/>
      <c r="T65" s="776"/>
      <c r="U65" s="777"/>
      <c r="V65" s="647" t="s">
        <v>2967</v>
      </c>
      <c r="W65" s="777"/>
      <c r="X65" s="1277"/>
      <c r="Y65" s="776"/>
      <c r="Z65" s="776"/>
      <c r="AA65" s="776"/>
      <c r="AB65" s="1283"/>
      <c r="AC65" s="1300"/>
      <c r="AD65" s="666" t="s">
        <v>2968</v>
      </c>
      <c r="AE65" s="1278"/>
      <c r="AF65" s="1171"/>
      <c r="AG65" s="1278"/>
      <c r="AH65" s="1300"/>
      <c r="AT65" s="63"/>
      <c r="AU65" s="63"/>
      <c r="AV65" s="63"/>
      <c r="AW65" s="63"/>
      <c r="AX65" s="63"/>
    </row>
    <row r="66" spans="1:50" ht="12.75" x14ac:dyDescent="0.2">
      <c r="A66" s="776"/>
      <c r="B66" s="777"/>
      <c r="C66" s="292" t="s">
        <v>2741</v>
      </c>
      <c r="D66" s="777"/>
      <c r="E66" s="1277"/>
      <c r="F66" s="776"/>
      <c r="G66" s="777"/>
      <c r="H66" s="636" t="s">
        <v>2723</v>
      </c>
      <c r="I66" s="778"/>
      <c r="J66" s="778"/>
      <c r="K66" s="778"/>
      <c r="L66" s="776"/>
      <c r="M66" s="777"/>
      <c r="N66" s="528" t="s">
        <v>2969</v>
      </c>
      <c r="O66" s="1277"/>
      <c r="P66" s="777"/>
      <c r="Q66" s="776"/>
      <c r="R66" s="1277"/>
      <c r="S66" s="776"/>
      <c r="T66" s="776"/>
      <c r="U66" s="777"/>
      <c r="V66" s="647" t="s">
        <v>2970</v>
      </c>
      <c r="W66" s="777"/>
      <c r="X66" s="1277"/>
      <c r="Y66" s="776"/>
      <c r="Z66" s="776"/>
      <c r="AA66" s="776"/>
      <c r="AB66" s="1392" t="s">
        <v>2971</v>
      </c>
      <c r="AC66" s="1387" t="b">
        <v>0</v>
      </c>
      <c r="AD66" s="644" t="s">
        <v>2972</v>
      </c>
      <c r="AE66" s="1388" t="s">
        <v>2973</v>
      </c>
      <c r="AF66" s="1389">
        <v>4</v>
      </c>
      <c r="AG66" s="1388" t="s">
        <v>2633</v>
      </c>
      <c r="AH66" s="1390" t="s">
        <v>2591</v>
      </c>
      <c r="AT66" s="63"/>
      <c r="AU66" s="63"/>
      <c r="AV66" s="63"/>
      <c r="AW66" s="63"/>
      <c r="AX66" s="63"/>
    </row>
    <row r="67" spans="1:50" ht="12.75" x14ac:dyDescent="0.2">
      <c r="A67" s="776"/>
      <c r="B67" s="777"/>
      <c r="C67" s="292" t="s">
        <v>2974</v>
      </c>
      <c r="D67" s="777"/>
      <c r="E67" s="1277"/>
      <c r="F67" s="776"/>
      <c r="G67" s="777"/>
      <c r="H67" s="636" t="s">
        <v>2975</v>
      </c>
      <c r="I67" s="778"/>
      <c r="J67" s="778"/>
      <c r="K67" s="778"/>
      <c r="L67" s="776"/>
      <c r="M67" s="777"/>
      <c r="N67" s="528" t="s">
        <v>2976</v>
      </c>
      <c r="O67" s="1277"/>
      <c r="P67" s="777"/>
      <c r="Q67" s="776"/>
      <c r="R67" s="1277"/>
      <c r="S67" s="776"/>
      <c r="T67" s="776"/>
      <c r="U67" s="777"/>
      <c r="V67" s="647" t="s">
        <v>2977</v>
      </c>
      <c r="W67" s="777"/>
      <c r="X67" s="1277"/>
      <c r="Y67" s="776"/>
      <c r="Z67" s="776"/>
      <c r="AA67" s="776"/>
      <c r="AB67" s="776"/>
      <c r="AC67" s="778"/>
      <c r="AD67" s="644" t="s">
        <v>2978</v>
      </c>
      <c r="AE67" s="1277"/>
      <c r="AF67" s="777"/>
      <c r="AG67" s="1277"/>
      <c r="AH67" s="778"/>
      <c r="AT67" s="63"/>
      <c r="AU67" s="63"/>
      <c r="AV67" s="63"/>
      <c r="AW67" s="63"/>
      <c r="AX67" s="63"/>
    </row>
    <row r="68" spans="1:50" ht="12.75" x14ac:dyDescent="0.2">
      <c r="A68" s="776"/>
      <c r="B68" s="777"/>
      <c r="C68" s="679" t="s">
        <v>2943</v>
      </c>
      <c r="D68" s="777"/>
      <c r="E68" s="679" t="s">
        <v>2943</v>
      </c>
      <c r="F68" s="776"/>
      <c r="G68" s="777"/>
      <c r="H68" s="636" t="s">
        <v>2661</v>
      </c>
      <c r="I68" s="778"/>
      <c r="J68" s="778"/>
      <c r="K68" s="778"/>
      <c r="L68" s="1283"/>
      <c r="M68" s="1171"/>
      <c r="N68" s="269" t="s">
        <v>2979</v>
      </c>
      <c r="O68" s="1278"/>
      <c r="P68" s="1171"/>
      <c r="Q68" s="1283"/>
      <c r="R68" s="1278"/>
      <c r="S68" s="1283"/>
      <c r="T68" s="776"/>
      <c r="U68" s="777"/>
      <c r="V68" s="680"/>
      <c r="W68" s="777"/>
      <c r="X68" s="1277"/>
      <c r="Y68" s="776"/>
      <c r="Z68" s="776"/>
      <c r="AA68" s="776"/>
      <c r="AB68" s="776"/>
      <c r="AC68" s="778"/>
      <c r="AD68" s="644" t="s">
        <v>2980</v>
      </c>
      <c r="AE68" s="1277"/>
      <c r="AF68" s="777"/>
      <c r="AG68" s="1277"/>
      <c r="AH68" s="778"/>
      <c r="AT68" s="63"/>
      <c r="AU68" s="63"/>
      <c r="AV68" s="63"/>
      <c r="AW68" s="63"/>
      <c r="AX68" s="63"/>
    </row>
    <row r="69" spans="1:50" ht="12.75" x14ac:dyDescent="0.2">
      <c r="A69" s="776"/>
      <c r="B69" s="777"/>
      <c r="C69" s="292" t="s">
        <v>2947</v>
      </c>
      <c r="D69" s="777"/>
      <c r="E69" s="1415" t="s">
        <v>2981</v>
      </c>
      <c r="F69" s="776"/>
      <c r="G69" s="777"/>
      <c r="H69" s="636" t="s">
        <v>2949</v>
      </c>
      <c r="I69" s="778"/>
      <c r="J69" s="778"/>
      <c r="K69" s="778"/>
      <c r="L69" s="1306" t="s">
        <v>2982</v>
      </c>
      <c r="M69" s="1307" t="b">
        <v>0</v>
      </c>
      <c r="N69" s="637" t="s">
        <v>2611</v>
      </c>
      <c r="O69" s="1307" t="s">
        <v>2983</v>
      </c>
      <c r="P69" s="1309">
        <v>5</v>
      </c>
      <c r="Q69" s="1307">
        <v>25</v>
      </c>
      <c r="R69" s="1309" t="s">
        <v>2884</v>
      </c>
      <c r="S69" s="1413" t="s">
        <v>2591</v>
      </c>
      <c r="T69" s="779"/>
      <c r="U69" s="780"/>
      <c r="V69" s="662"/>
      <c r="W69" s="780"/>
      <c r="X69" s="1288"/>
      <c r="Y69" s="779"/>
      <c r="Z69" s="779"/>
      <c r="AA69" s="779"/>
      <c r="AB69" s="776"/>
      <c r="AC69" s="778"/>
      <c r="AD69" s="644" t="s">
        <v>2984</v>
      </c>
      <c r="AE69" s="1277"/>
      <c r="AF69" s="777"/>
      <c r="AG69" s="1277"/>
      <c r="AH69" s="778"/>
      <c r="AT69" s="63"/>
      <c r="AU69" s="63"/>
      <c r="AV69" s="63"/>
      <c r="AW69" s="63"/>
      <c r="AX69" s="63"/>
    </row>
    <row r="70" spans="1:50" ht="12.75" x14ac:dyDescent="0.2">
      <c r="A70" s="776"/>
      <c r="B70" s="777"/>
      <c r="C70" s="292" t="s">
        <v>2741</v>
      </c>
      <c r="D70" s="777"/>
      <c r="E70" s="1277"/>
      <c r="F70" s="779"/>
      <c r="G70" s="780"/>
      <c r="H70" s="671" t="s">
        <v>2901</v>
      </c>
      <c r="I70" s="781"/>
      <c r="J70" s="781"/>
      <c r="K70" s="781"/>
      <c r="L70" s="776"/>
      <c r="M70" s="777"/>
      <c r="N70" s="637" t="s">
        <v>2985</v>
      </c>
      <c r="O70" s="777"/>
      <c r="P70" s="1277"/>
      <c r="Q70" s="777"/>
      <c r="R70" s="1277"/>
      <c r="S70" s="778"/>
      <c r="T70" s="1338" t="s">
        <v>2986</v>
      </c>
      <c r="U70" s="1267" t="b">
        <v>0</v>
      </c>
      <c r="V70" s="628" t="s">
        <v>2987</v>
      </c>
      <c r="W70" s="1267" t="s">
        <v>2988</v>
      </c>
      <c r="X70" s="1352">
        <v>1</v>
      </c>
      <c r="Y70" s="1353">
        <v>50</v>
      </c>
      <c r="Z70" s="1353" t="s">
        <v>2603</v>
      </c>
      <c r="AA70" s="1338" t="s">
        <v>2591</v>
      </c>
      <c r="AB70" s="776"/>
      <c r="AC70" s="778"/>
      <c r="AD70" s="644" t="s">
        <v>2989</v>
      </c>
      <c r="AE70" s="1277"/>
      <c r="AF70" s="777"/>
      <c r="AG70" s="1277"/>
      <c r="AH70" s="778"/>
      <c r="AT70" s="63"/>
      <c r="AU70" s="63"/>
      <c r="AV70" s="63"/>
      <c r="AW70" s="63"/>
      <c r="AX70" s="63"/>
    </row>
    <row r="71" spans="1:50" ht="12.75" x14ac:dyDescent="0.2">
      <c r="A71" s="1283"/>
      <c r="B71" s="1171"/>
      <c r="C71" s="659" t="s">
        <v>2974</v>
      </c>
      <c r="D71" s="1171"/>
      <c r="E71" s="1278"/>
      <c r="F71" s="1279" t="s">
        <v>2990</v>
      </c>
      <c r="G71" s="1280" t="b">
        <v>0</v>
      </c>
      <c r="H71" s="621" t="s">
        <v>2593</v>
      </c>
      <c r="I71" s="1280" t="s">
        <v>2991</v>
      </c>
      <c r="J71" s="1281">
        <v>20</v>
      </c>
      <c r="K71" s="1282" t="s">
        <v>2591</v>
      </c>
      <c r="L71" s="776"/>
      <c r="M71" s="777"/>
      <c r="N71" s="637" t="s">
        <v>2670</v>
      </c>
      <c r="O71" s="777"/>
      <c r="P71" s="1277"/>
      <c r="Q71" s="777"/>
      <c r="R71" s="1277"/>
      <c r="S71" s="778"/>
      <c r="T71" s="776"/>
      <c r="U71" s="777"/>
      <c r="V71" s="628" t="s">
        <v>2992</v>
      </c>
      <c r="W71" s="777"/>
      <c r="X71" s="1277"/>
      <c r="Y71" s="776"/>
      <c r="Z71" s="776"/>
      <c r="AA71" s="776"/>
      <c r="AB71" s="776"/>
      <c r="AC71" s="778"/>
      <c r="AD71" s="644" t="s">
        <v>2993</v>
      </c>
      <c r="AE71" s="1277"/>
      <c r="AF71" s="777"/>
      <c r="AG71" s="1277"/>
      <c r="AH71" s="778"/>
      <c r="AT71" s="63"/>
      <c r="AU71" s="63"/>
      <c r="AV71" s="63"/>
      <c r="AW71" s="63"/>
      <c r="AX71" s="63"/>
    </row>
    <row r="72" spans="1:50" ht="12.75" x14ac:dyDescent="0.2">
      <c r="A72" s="1316" t="s">
        <v>2994</v>
      </c>
      <c r="B72" s="1317" t="b">
        <v>0</v>
      </c>
      <c r="C72" s="646" t="s">
        <v>2963</v>
      </c>
      <c r="D72" s="1318" t="str">
        <f>"+5% Attack power 
(then +5% for 
every red ability 
connected to it 
for a max of +20%)"</f>
        <v>+5% Attack power 
(then +5% for 
every red ability 
connected to it 
for a max of +20%)</v>
      </c>
      <c r="E72" s="1319" t="s">
        <v>2995</v>
      </c>
      <c r="F72" s="776"/>
      <c r="G72" s="777"/>
      <c r="H72" s="626" t="s">
        <v>2996</v>
      </c>
      <c r="I72" s="777"/>
      <c r="J72" s="1277"/>
      <c r="K72" s="776"/>
      <c r="L72" s="776"/>
      <c r="M72" s="777"/>
      <c r="N72" s="637" t="s">
        <v>2629</v>
      </c>
      <c r="O72" s="777"/>
      <c r="P72" s="1277"/>
      <c r="Q72" s="777"/>
      <c r="R72" s="1277"/>
      <c r="S72" s="778"/>
      <c r="T72" s="776"/>
      <c r="U72" s="777"/>
      <c r="V72" s="628" t="s">
        <v>2997</v>
      </c>
      <c r="W72" s="777"/>
      <c r="X72" s="1277"/>
      <c r="Y72" s="776"/>
      <c r="Z72" s="776"/>
      <c r="AA72" s="776"/>
      <c r="AB72" s="779"/>
      <c r="AC72" s="781"/>
      <c r="AD72" s="644" t="s">
        <v>2998</v>
      </c>
      <c r="AE72" s="1288"/>
      <c r="AF72" s="780"/>
      <c r="AG72" s="1288"/>
      <c r="AH72" s="781"/>
      <c r="AT72" s="63"/>
      <c r="AU72" s="63"/>
      <c r="AV72" s="63"/>
      <c r="AW72" s="63"/>
      <c r="AX72" s="63"/>
    </row>
    <row r="73" spans="1:50" ht="12.75" x14ac:dyDescent="0.2">
      <c r="A73" s="776"/>
      <c r="B73" s="777"/>
      <c r="C73" s="646" t="s">
        <v>2710</v>
      </c>
      <c r="D73" s="777"/>
      <c r="E73" s="1277"/>
      <c r="F73" s="776"/>
      <c r="G73" s="777"/>
      <c r="H73" s="631"/>
      <c r="I73" s="777"/>
      <c r="J73" s="1277"/>
      <c r="K73" s="1283"/>
      <c r="L73" s="776"/>
      <c r="M73" s="777"/>
      <c r="N73" s="637" t="s">
        <v>2999</v>
      </c>
      <c r="O73" s="777"/>
      <c r="P73" s="1277"/>
      <c r="Q73" s="777"/>
      <c r="R73" s="1277"/>
      <c r="S73" s="778"/>
      <c r="T73" s="779"/>
      <c r="U73" s="780"/>
      <c r="V73" s="628" t="s">
        <v>3000</v>
      </c>
      <c r="W73" s="780"/>
      <c r="X73" s="1288"/>
      <c r="Y73" s="779"/>
      <c r="Z73" s="779"/>
      <c r="AA73" s="779"/>
      <c r="AB73" s="1339" t="s">
        <v>3001</v>
      </c>
      <c r="AC73" s="1340" t="b">
        <v>0</v>
      </c>
      <c r="AD73" s="624"/>
      <c r="AE73" s="1341" t="s">
        <v>3002</v>
      </c>
      <c r="AF73" s="1342">
        <v>2</v>
      </c>
      <c r="AG73" s="1341" t="s">
        <v>2610</v>
      </c>
      <c r="AH73" s="1343" t="s">
        <v>2591</v>
      </c>
      <c r="AT73" s="63"/>
      <c r="AU73" s="63"/>
      <c r="AV73" s="63"/>
      <c r="AW73" s="63"/>
      <c r="AX73" s="63"/>
    </row>
    <row r="74" spans="1:50" ht="12.75" x14ac:dyDescent="0.2">
      <c r="A74" s="776"/>
      <c r="B74" s="777"/>
      <c r="C74" s="646" t="s">
        <v>3003</v>
      </c>
      <c r="D74" s="777"/>
      <c r="E74" s="1277"/>
      <c r="F74" s="1302" t="s">
        <v>3004</v>
      </c>
      <c r="G74" s="1303" t="b">
        <v>0</v>
      </c>
      <c r="H74" s="632" t="s">
        <v>2739</v>
      </c>
      <c r="I74" s="1303" t="s">
        <v>3005</v>
      </c>
      <c r="J74" s="1304">
        <v>40</v>
      </c>
      <c r="K74" s="1305" t="s">
        <v>2591</v>
      </c>
      <c r="L74" s="776"/>
      <c r="M74" s="777"/>
      <c r="N74" s="637" t="s">
        <v>2724</v>
      </c>
      <c r="O74" s="777"/>
      <c r="P74" s="1277"/>
      <c r="Q74" s="777"/>
      <c r="R74" s="1277"/>
      <c r="S74" s="778"/>
      <c r="T74" s="1334" t="s">
        <v>3006</v>
      </c>
      <c r="U74" s="1335" t="b">
        <v>0</v>
      </c>
      <c r="V74" s="681"/>
      <c r="W74" s="1335" t="s">
        <v>3007</v>
      </c>
      <c r="X74" s="1336">
        <v>1</v>
      </c>
      <c r="Y74" s="1337">
        <v>50</v>
      </c>
      <c r="Z74" s="1337" t="s">
        <v>2603</v>
      </c>
      <c r="AA74" s="1334" t="s">
        <v>2591</v>
      </c>
      <c r="AB74" s="776"/>
      <c r="AC74" s="778"/>
      <c r="AD74" s="634"/>
      <c r="AE74" s="1277"/>
      <c r="AF74" s="777"/>
      <c r="AG74" s="1277"/>
      <c r="AH74" s="778"/>
      <c r="AT74" s="63"/>
      <c r="AU74" s="63"/>
      <c r="AV74" s="63"/>
      <c r="AW74" s="63"/>
      <c r="AX74" s="63"/>
    </row>
    <row r="75" spans="1:50" ht="12.75" x14ac:dyDescent="0.2">
      <c r="A75" s="776"/>
      <c r="B75" s="777"/>
      <c r="C75" s="676" t="s">
        <v>2943</v>
      </c>
      <c r="D75" s="777"/>
      <c r="E75" s="676" t="s">
        <v>2943</v>
      </c>
      <c r="F75" s="776"/>
      <c r="G75" s="777"/>
      <c r="H75" s="636" t="s">
        <v>3008</v>
      </c>
      <c r="I75" s="777"/>
      <c r="J75" s="1277"/>
      <c r="K75" s="776"/>
      <c r="L75" s="779"/>
      <c r="M75" s="780"/>
      <c r="N75" s="682" t="s">
        <v>3009</v>
      </c>
      <c r="O75" s="780"/>
      <c r="P75" s="1288"/>
      <c r="Q75" s="780"/>
      <c r="R75" s="1288"/>
      <c r="S75" s="781"/>
      <c r="T75" s="776"/>
      <c r="U75" s="777"/>
      <c r="V75" s="680"/>
      <c r="W75" s="777"/>
      <c r="X75" s="1277"/>
      <c r="Y75" s="776"/>
      <c r="Z75" s="776"/>
      <c r="AA75" s="776"/>
      <c r="AB75" s="776"/>
      <c r="AC75" s="778"/>
      <c r="AD75" s="629" t="s">
        <v>3010</v>
      </c>
      <c r="AE75" s="1277"/>
      <c r="AF75" s="777"/>
      <c r="AG75" s="1277"/>
      <c r="AH75" s="778"/>
      <c r="AT75" s="63"/>
      <c r="AU75" s="63"/>
      <c r="AV75" s="63"/>
      <c r="AW75" s="63"/>
      <c r="AX75" s="63"/>
    </row>
    <row r="76" spans="1:50" ht="12.75" x14ac:dyDescent="0.2">
      <c r="A76" s="776"/>
      <c r="B76" s="777"/>
      <c r="C76" s="646" t="s">
        <v>2926</v>
      </c>
      <c r="D76" s="777"/>
      <c r="E76" s="1414" t="s">
        <v>3011</v>
      </c>
      <c r="F76" s="776"/>
      <c r="G76" s="777"/>
      <c r="H76" s="636" t="s">
        <v>2589</v>
      </c>
      <c r="I76" s="777"/>
      <c r="J76" s="1277"/>
      <c r="K76" s="776"/>
      <c r="L76" s="1417" t="s">
        <v>3012</v>
      </c>
      <c r="M76" s="1311" t="b">
        <v>0</v>
      </c>
      <c r="N76" s="627" t="s">
        <v>2596</v>
      </c>
      <c r="O76" s="1379" t="s">
        <v>3013</v>
      </c>
      <c r="P76" s="1311">
        <v>3</v>
      </c>
      <c r="Q76" s="1416">
        <v>25</v>
      </c>
      <c r="R76" s="1312" t="s">
        <v>2702</v>
      </c>
      <c r="S76" s="1417" t="s">
        <v>2591</v>
      </c>
      <c r="T76" s="776"/>
      <c r="U76" s="777"/>
      <c r="V76" s="680"/>
      <c r="W76" s="777"/>
      <c r="X76" s="1277"/>
      <c r="Y76" s="776"/>
      <c r="Z76" s="776"/>
      <c r="AA76" s="776"/>
      <c r="AB76" s="776"/>
      <c r="AC76" s="778"/>
      <c r="AD76" s="629" t="s">
        <v>3014</v>
      </c>
      <c r="AE76" s="1277"/>
      <c r="AF76" s="777"/>
      <c r="AG76" s="1277"/>
      <c r="AH76" s="778"/>
      <c r="AT76" s="63"/>
      <c r="AU76" s="63"/>
      <c r="AV76" s="63"/>
      <c r="AW76" s="63"/>
      <c r="AX76" s="63"/>
    </row>
    <row r="77" spans="1:50" ht="12.75" x14ac:dyDescent="0.2">
      <c r="A77" s="776"/>
      <c r="B77" s="777"/>
      <c r="C77" s="646" t="s">
        <v>2710</v>
      </c>
      <c r="D77" s="777"/>
      <c r="E77" s="1277"/>
      <c r="F77" s="776"/>
      <c r="G77" s="777"/>
      <c r="H77" s="636" t="s">
        <v>3015</v>
      </c>
      <c r="I77" s="777"/>
      <c r="J77" s="1277"/>
      <c r="K77" s="776"/>
      <c r="L77" s="776"/>
      <c r="M77" s="777"/>
      <c r="N77" s="627" t="s">
        <v>3016</v>
      </c>
      <c r="O77" s="778"/>
      <c r="P77" s="777"/>
      <c r="Q77" s="776"/>
      <c r="R77" s="1277"/>
      <c r="S77" s="776"/>
      <c r="T77" s="776"/>
      <c r="U77" s="777"/>
      <c r="V77" s="647" t="s">
        <v>3017</v>
      </c>
      <c r="W77" s="777"/>
      <c r="X77" s="1277"/>
      <c r="Y77" s="776"/>
      <c r="Z77" s="776"/>
      <c r="AA77" s="776"/>
      <c r="AB77" s="776"/>
      <c r="AC77" s="778"/>
      <c r="AD77" s="634"/>
      <c r="AE77" s="1277"/>
      <c r="AF77" s="777"/>
      <c r="AG77" s="1277"/>
      <c r="AH77" s="778"/>
      <c r="AT77" s="63"/>
      <c r="AU77" s="63"/>
      <c r="AV77" s="63"/>
      <c r="AW77" s="63"/>
      <c r="AX77" s="63"/>
    </row>
    <row r="78" spans="1:50" ht="12.75" x14ac:dyDescent="0.2">
      <c r="A78" s="1283"/>
      <c r="B78" s="777"/>
      <c r="C78" s="683" t="s">
        <v>3003</v>
      </c>
      <c r="D78" s="1171"/>
      <c r="E78" s="1278"/>
      <c r="F78" s="776"/>
      <c r="G78" s="777"/>
      <c r="H78" s="636" t="s">
        <v>3018</v>
      </c>
      <c r="I78" s="777"/>
      <c r="J78" s="1277"/>
      <c r="K78" s="776"/>
      <c r="L78" s="776"/>
      <c r="M78" s="777"/>
      <c r="N78" s="627" t="s">
        <v>3019</v>
      </c>
      <c r="O78" s="778"/>
      <c r="P78" s="777"/>
      <c r="Q78" s="776"/>
      <c r="R78" s="1277"/>
      <c r="S78" s="776"/>
      <c r="T78" s="776"/>
      <c r="U78" s="777"/>
      <c r="V78" s="647" t="s">
        <v>3020</v>
      </c>
      <c r="W78" s="777"/>
      <c r="X78" s="1277"/>
      <c r="Y78" s="776"/>
      <c r="Z78" s="776"/>
      <c r="AA78" s="776"/>
      <c r="AB78" s="776"/>
      <c r="AC78" s="778"/>
      <c r="AD78" s="634"/>
      <c r="AE78" s="1277"/>
      <c r="AF78" s="777"/>
      <c r="AG78" s="1277"/>
      <c r="AH78" s="778"/>
      <c r="AT78" s="63"/>
      <c r="AU78" s="63"/>
      <c r="AV78" s="63"/>
      <c r="AW78" s="63"/>
      <c r="AX78" s="63"/>
    </row>
    <row r="79" spans="1:50" ht="12.75" x14ac:dyDescent="0.2">
      <c r="A79" s="1400" t="s">
        <v>3021</v>
      </c>
      <c r="B79" s="1333" t="b">
        <v>0</v>
      </c>
      <c r="C79" s="292" t="s">
        <v>3022</v>
      </c>
      <c r="D79" s="1333" t="str">
        <f>"+7% Sign intensity 
(then +7% for every 
blue ability 
connected to it for 
a max of +28%)"</f>
        <v>+7% Sign intensity 
(then +7% for every 
blue ability 
connected to it for 
a max of +28%)</v>
      </c>
      <c r="E79" s="1401" t="s">
        <v>3023</v>
      </c>
      <c r="F79" s="776"/>
      <c r="G79" s="777"/>
      <c r="H79" s="636" t="s">
        <v>2863</v>
      </c>
      <c r="I79" s="777"/>
      <c r="J79" s="1277"/>
      <c r="K79" s="776"/>
      <c r="L79" s="1283"/>
      <c r="M79" s="1171"/>
      <c r="N79" s="665"/>
      <c r="O79" s="1300"/>
      <c r="P79" s="1171"/>
      <c r="Q79" s="1283"/>
      <c r="R79" s="1278"/>
      <c r="S79" s="1283"/>
      <c r="T79" s="776"/>
      <c r="U79" s="777"/>
      <c r="V79" s="647" t="s">
        <v>3024</v>
      </c>
      <c r="W79" s="777"/>
      <c r="X79" s="1277"/>
      <c r="Y79" s="776"/>
      <c r="Z79" s="776"/>
      <c r="AA79" s="776"/>
      <c r="AB79" s="1362" t="s">
        <v>3025</v>
      </c>
      <c r="AC79" s="1363" t="b">
        <v>0</v>
      </c>
      <c r="AD79" s="640" t="s">
        <v>3026</v>
      </c>
      <c r="AE79" s="1364" t="s">
        <v>3027</v>
      </c>
      <c r="AF79" s="1365">
        <v>3</v>
      </c>
      <c r="AG79" s="1364" t="s">
        <v>2610</v>
      </c>
      <c r="AH79" s="1366" t="s">
        <v>2591</v>
      </c>
      <c r="AT79" s="63"/>
      <c r="AU79" s="63"/>
      <c r="AV79" s="63"/>
      <c r="AW79" s="63"/>
      <c r="AX79" s="63"/>
    </row>
    <row r="80" spans="1:50" ht="12.75" x14ac:dyDescent="0.2">
      <c r="A80" s="776"/>
      <c r="B80" s="777"/>
      <c r="C80" s="679" t="s">
        <v>2943</v>
      </c>
      <c r="D80" s="777"/>
      <c r="E80" s="1277"/>
      <c r="F80" s="1283"/>
      <c r="G80" s="1171"/>
      <c r="H80" s="636" t="s">
        <v>3028</v>
      </c>
      <c r="I80" s="1171"/>
      <c r="J80" s="1278"/>
      <c r="K80" s="776"/>
      <c r="L80" s="1328" t="s">
        <v>3029</v>
      </c>
      <c r="M80" s="1307" t="b">
        <v>0</v>
      </c>
      <c r="N80" s="519" t="s">
        <v>2664</v>
      </c>
      <c r="O80" s="1309" t="s">
        <v>3030</v>
      </c>
      <c r="P80" s="1329">
        <v>4</v>
      </c>
      <c r="Q80" s="1330">
        <v>25</v>
      </c>
      <c r="R80" s="1374" t="s">
        <v>2860</v>
      </c>
      <c r="S80" s="1328" t="s">
        <v>2591</v>
      </c>
      <c r="T80" s="776"/>
      <c r="U80" s="777"/>
      <c r="V80" s="647" t="s">
        <v>3031</v>
      </c>
      <c r="W80" s="777"/>
      <c r="X80" s="1277"/>
      <c r="Y80" s="776"/>
      <c r="Z80" s="776"/>
      <c r="AA80" s="776"/>
      <c r="AB80" s="776"/>
      <c r="AC80" s="778"/>
      <c r="AD80" s="644" t="s">
        <v>3032</v>
      </c>
      <c r="AE80" s="1277"/>
      <c r="AF80" s="777"/>
      <c r="AG80" s="1277"/>
      <c r="AH80" s="778"/>
      <c r="AT80" s="63"/>
      <c r="AU80" s="63"/>
      <c r="AV80" s="63"/>
      <c r="AW80" s="63"/>
      <c r="AX80" s="63"/>
    </row>
    <row r="81" spans="1:50" ht="12.75" x14ac:dyDescent="0.2">
      <c r="A81" s="776"/>
      <c r="B81" s="777"/>
      <c r="C81" s="292" t="s">
        <v>3033</v>
      </c>
      <c r="D81" s="777"/>
      <c r="E81" s="1277"/>
      <c r="F81" s="1320" t="s">
        <v>3034</v>
      </c>
      <c r="G81" s="1321" t="b">
        <v>0</v>
      </c>
      <c r="H81" s="651" t="s">
        <v>2672</v>
      </c>
      <c r="I81" s="1322" t="s">
        <v>3035</v>
      </c>
      <c r="J81" s="1322">
        <v>60</v>
      </c>
      <c r="K81" s="1327" t="s">
        <v>2591</v>
      </c>
      <c r="L81" s="776"/>
      <c r="M81" s="777"/>
      <c r="N81" s="684" t="s">
        <v>3036</v>
      </c>
      <c r="O81" s="1277"/>
      <c r="P81" s="777"/>
      <c r="Q81" s="776"/>
      <c r="R81" s="1277"/>
      <c r="S81" s="776"/>
      <c r="T81" s="776"/>
      <c r="U81" s="777"/>
      <c r="V81" s="647" t="s">
        <v>3037</v>
      </c>
      <c r="W81" s="777"/>
      <c r="X81" s="1277"/>
      <c r="Y81" s="776"/>
      <c r="Z81" s="776"/>
      <c r="AA81" s="776"/>
      <c r="AB81" s="776"/>
      <c r="AC81" s="778"/>
      <c r="AD81" s="644" t="s">
        <v>3038</v>
      </c>
      <c r="AE81" s="1277"/>
      <c r="AF81" s="777"/>
      <c r="AG81" s="1277"/>
      <c r="AH81" s="778"/>
      <c r="AT81" s="63"/>
      <c r="AU81" s="63"/>
      <c r="AV81" s="63"/>
      <c r="AW81" s="63"/>
      <c r="AX81" s="63"/>
    </row>
    <row r="82" spans="1:50" ht="12.75" x14ac:dyDescent="0.2">
      <c r="A82" s="776"/>
      <c r="B82" s="777"/>
      <c r="C82" s="292" t="s">
        <v>2931</v>
      </c>
      <c r="D82" s="777"/>
      <c r="E82" s="1277"/>
      <c r="F82" s="776"/>
      <c r="G82" s="777"/>
      <c r="H82" s="626" t="s">
        <v>3039</v>
      </c>
      <c r="I82" s="778"/>
      <c r="J82" s="778"/>
      <c r="K82" s="778"/>
      <c r="L82" s="776"/>
      <c r="M82" s="777"/>
      <c r="N82" s="684" t="s">
        <v>3040</v>
      </c>
      <c r="O82" s="1277"/>
      <c r="P82" s="777"/>
      <c r="Q82" s="776"/>
      <c r="R82" s="1277"/>
      <c r="S82" s="776"/>
      <c r="T82" s="776"/>
      <c r="U82" s="777"/>
      <c r="V82" s="680"/>
      <c r="W82" s="777"/>
      <c r="X82" s="1277"/>
      <c r="Y82" s="776"/>
      <c r="Z82" s="776"/>
      <c r="AA82" s="776"/>
      <c r="AB82" s="776"/>
      <c r="AC82" s="778"/>
      <c r="AD82" s="644" t="s">
        <v>3041</v>
      </c>
      <c r="AE82" s="1277"/>
      <c r="AF82" s="777"/>
      <c r="AG82" s="1277"/>
      <c r="AH82" s="778"/>
      <c r="AT82" s="63"/>
      <c r="AU82" s="63"/>
      <c r="AV82" s="63"/>
      <c r="AW82" s="63"/>
      <c r="AX82" s="63"/>
    </row>
    <row r="83" spans="1:50" ht="12.75" x14ac:dyDescent="0.2">
      <c r="A83" s="776"/>
      <c r="B83" s="777"/>
      <c r="C83" s="292" t="s">
        <v>2938</v>
      </c>
      <c r="D83" s="777"/>
      <c r="E83" s="1277"/>
      <c r="F83" s="776"/>
      <c r="G83" s="777"/>
      <c r="H83" s="626" t="s">
        <v>2900</v>
      </c>
      <c r="I83" s="778"/>
      <c r="J83" s="778"/>
      <c r="K83" s="778"/>
      <c r="L83" s="776"/>
      <c r="M83" s="777"/>
      <c r="N83" s="684" t="s">
        <v>3042</v>
      </c>
      <c r="O83" s="1277"/>
      <c r="P83" s="777"/>
      <c r="Q83" s="776"/>
      <c r="R83" s="1277"/>
      <c r="S83" s="776"/>
      <c r="T83" s="776"/>
      <c r="U83" s="777"/>
      <c r="V83" s="680"/>
      <c r="W83" s="777"/>
      <c r="X83" s="1277"/>
      <c r="Y83" s="776"/>
      <c r="Z83" s="776"/>
      <c r="AA83" s="776"/>
      <c r="AB83" s="776"/>
      <c r="AC83" s="778"/>
      <c r="AD83" s="644" t="s">
        <v>3043</v>
      </c>
      <c r="AE83" s="1277"/>
      <c r="AF83" s="777"/>
      <c r="AG83" s="1277"/>
      <c r="AH83" s="778"/>
      <c r="AT83" s="63"/>
      <c r="AU83" s="63"/>
      <c r="AV83" s="63"/>
      <c r="AW83" s="63"/>
      <c r="AX83" s="63"/>
    </row>
    <row r="84" spans="1:50" ht="12.75" x14ac:dyDescent="0.2">
      <c r="A84" s="776"/>
      <c r="B84" s="777"/>
      <c r="C84" s="292" t="s">
        <v>3044</v>
      </c>
      <c r="D84" s="777"/>
      <c r="E84" s="679" t="s">
        <v>2943</v>
      </c>
      <c r="F84" s="776"/>
      <c r="G84" s="777"/>
      <c r="H84" s="626" t="s">
        <v>3045</v>
      </c>
      <c r="I84" s="778"/>
      <c r="J84" s="778"/>
      <c r="K84" s="778"/>
      <c r="L84" s="1283"/>
      <c r="M84" s="1171"/>
      <c r="N84" s="685" t="s">
        <v>3046</v>
      </c>
      <c r="O84" s="1278"/>
      <c r="P84" s="1171"/>
      <c r="Q84" s="1283"/>
      <c r="R84" s="1278"/>
      <c r="S84" s="1283"/>
      <c r="T84" s="779"/>
      <c r="U84" s="780"/>
      <c r="V84" s="662"/>
      <c r="W84" s="780"/>
      <c r="X84" s="1288"/>
      <c r="Y84" s="779"/>
      <c r="Z84" s="779"/>
      <c r="AA84" s="779"/>
      <c r="AB84" s="1283"/>
      <c r="AC84" s="1300"/>
      <c r="AD84" s="653" t="s">
        <v>3047</v>
      </c>
      <c r="AE84" s="1278"/>
      <c r="AF84" s="1171"/>
      <c r="AG84" s="1278"/>
      <c r="AH84" s="1300"/>
      <c r="AT84" s="63"/>
      <c r="AU84" s="63"/>
      <c r="AV84" s="63"/>
      <c r="AW84" s="63"/>
      <c r="AX84" s="63"/>
    </row>
    <row r="85" spans="1:50" ht="12.75" x14ac:dyDescent="0.2">
      <c r="A85" s="776"/>
      <c r="B85" s="777"/>
      <c r="C85" s="679" t="s">
        <v>2943</v>
      </c>
      <c r="D85" s="777"/>
      <c r="E85" s="1415" t="s">
        <v>3048</v>
      </c>
      <c r="F85" s="776"/>
      <c r="G85" s="777"/>
      <c r="H85" s="626" t="s">
        <v>3018</v>
      </c>
      <c r="I85" s="778"/>
      <c r="J85" s="778"/>
      <c r="K85" s="778"/>
      <c r="L85" s="1310" t="s">
        <v>3049</v>
      </c>
      <c r="M85" s="1311" t="b">
        <v>0</v>
      </c>
      <c r="N85" s="686" t="s">
        <v>3050</v>
      </c>
      <c r="O85" s="1312" t="s">
        <v>3051</v>
      </c>
      <c r="P85" s="1313">
        <v>5</v>
      </c>
      <c r="Q85" s="1314">
        <v>25</v>
      </c>
      <c r="R85" s="1315" t="s">
        <v>2884</v>
      </c>
      <c r="S85" s="1310" t="s">
        <v>2591</v>
      </c>
      <c r="T85" s="1338" t="s">
        <v>3052</v>
      </c>
      <c r="U85" s="1267" t="b">
        <v>0</v>
      </c>
      <c r="V85" s="628" t="s">
        <v>3053</v>
      </c>
      <c r="W85" s="1267" t="s">
        <v>3054</v>
      </c>
      <c r="X85" s="1352">
        <v>1</v>
      </c>
      <c r="Y85" s="1353">
        <v>50</v>
      </c>
      <c r="Z85" s="1353" t="s">
        <v>2603</v>
      </c>
      <c r="AA85" s="1338" t="s">
        <v>2591</v>
      </c>
      <c r="AB85" s="1356" t="s">
        <v>3055</v>
      </c>
      <c r="AC85" s="1357" t="b">
        <v>0</v>
      </c>
      <c r="AD85" s="629" t="s">
        <v>3056</v>
      </c>
      <c r="AE85" s="1358" t="s">
        <v>3057</v>
      </c>
      <c r="AF85" s="1359">
        <v>4</v>
      </c>
      <c r="AG85" s="1358" t="s">
        <v>2610</v>
      </c>
      <c r="AH85" s="1360" t="s">
        <v>2591</v>
      </c>
      <c r="AT85" s="63"/>
      <c r="AU85" s="63"/>
      <c r="AV85" s="63"/>
      <c r="AW85" s="63"/>
      <c r="AX85" s="63"/>
    </row>
    <row r="86" spans="1:50" ht="12.75" x14ac:dyDescent="0.2">
      <c r="A86" s="776"/>
      <c r="B86" s="777"/>
      <c r="C86" s="292" t="s">
        <v>3058</v>
      </c>
      <c r="D86" s="777"/>
      <c r="E86" s="1277"/>
      <c r="F86" s="776"/>
      <c r="G86" s="777"/>
      <c r="H86" s="626" t="s">
        <v>2717</v>
      </c>
      <c r="I86" s="778"/>
      <c r="J86" s="778"/>
      <c r="K86" s="778"/>
      <c r="L86" s="776"/>
      <c r="M86" s="777"/>
      <c r="N86" s="686" t="s">
        <v>3059</v>
      </c>
      <c r="O86" s="1277"/>
      <c r="P86" s="777"/>
      <c r="Q86" s="776"/>
      <c r="R86" s="1277"/>
      <c r="S86" s="776"/>
      <c r="T86" s="776"/>
      <c r="U86" s="777"/>
      <c r="V86" s="628" t="s">
        <v>3060</v>
      </c>
      <c r="W86" s="777"/>
      <c r="X86" s="1277"/>
      <c r="Y86" s="776"/>
      <c r="Z86" s="776"/>
      <c r="AA86" s="776"/>
      <c r="AB86" s="776"/>
      <c r="AC86" s="778"/>
      <c r="AD86" s="629" t="s">
        <v>3061</v>
      </c>
      <c r="AE86" s="1277"/>
      <c r="AF86" s="777"/>
      <c r="AG86" s="1277"/>
      <c r="AH86" s="778"/>
      <c r="AT86" s="63"/>
      <c r="AU86" s="63"/>
      <c r="AV86" s="63"/>
      <c r="AW86" s="63"/>
      <c r="AX86" s="63"/>
    </row>
    <row r="87" spans="1:50" ht="12.75" x14ac:dyDescent="0.2">
      <c r="A87" s="776"/>
      <c r="B87" s="777"/>
      <c r="C87" s="292" t="s">
        <v>2931</v>
      </c>
      <c r="D87" s="777"/>
      <c r="E87" s="1277"/>
      <c r="F87" s="779"/>
      <c r="G87" s="780"/>
      <c r="H87" s="657" t="s">
        <v>3009</v>
      </c>
      <c r="I87" s="781"/>
      <c r="J87" s="781"/>
      <c r="K87" s="781"/>
      <c r="L87" s="776"/>
      <c r="M87" s="777"/>
      <c r="N87" s="686" t="s">
        <v>3062</v>
      </c>
      <c r="O87" s="1277"/>
      <c r="P87" s="777"/>
      <c r="Q87" s="776"/>
      <c r="R87" s="1277"/>
      <c r="S87" s="776"/>
      <c r="T87" s="776"/>
      <c r="U87" s="777"/>
      <c r="V87" s="628" t="s">
        <v>3063</v>
      </c>
      <c r="W87" s="777"/>
      <c r="X87" s="1277"/>
      <c r="Y87" s="776"/>
      <c r="Z87" s="776"/>
      <c r="AA87" s="776"/>
      <c r="AB87" s="776"/>
      <c r="AC87" s="778"/>
      <c r="AD87" s="629" t="s">
        <v>3064</v>
      </c>
      <c r="AE87" s="1277"/>
      <c r="AF87" s="777"/>
      <c r="AG87" s="1277"/>
      <c r="AH87" s="778"/>
      <c r="AT87" s="63"/>
      <c r="AU87" s="63"/>
      <c r="AV87" s="63"/>
      <c r="AW87" s="63"/>
      <c r="AX87" s="63"/>
    </row>
    <row r="88" spans="1:50" ht="12.75" x14ac:dyDescent="0.2">
      <c r="A88" s="776"/>
      <c r="B88" s="777"/>
      <c r="C88" s="292" t="s">
        <v>2938</v>
      </c>
      <c r="D88" s="777"/>
      <c r="E88" s="1277"/>
      <c r="F88" s="1403" t="s">
        <v>3065</v>
      </c>
      <c r="G88" s="1323" t="b">
        <v>0</v>
      </c>
      <c r="H88" s="636" t="s">
        <v>2593</v>
      </c>
      <c r="I88" s="1323" t="s">
        <v>3066</v>
      </c>
      <c r="J88" s="1324">
        <v>20</v>
      </c>
      <c r="K88" s="1331" t="s">
        <v>2591</v>
      </c>
      <c r="L88" s="776"/>
      <c r="M88" s="777"/>
      <c r="N88" s="686" t="s">
        <v>3067</v>
      </c>
      <c r="O88" s="1277"/>
      <c r="P88" s="777"/>
      <c r="Q88" s="776"/>
      <c r="R88" s="1277"/>
      <c r="S88" s="776"/>
      <c r="T88" s="779"/>
      <c r="U88" s="780"/>
      <c r="V88" s="669" t="s">
        <v>3068</v>
      </c>
      <c r="W88" s="780"/>
      <c r="X88" s="1288"/>
      <c r="Y88" s="779"/>
      <c r="Z88" s="779"/>
      <c r="AA88" s="779"/>
      <c r="AB88" s="776"/>
      <c r="AC88" s="778"/>
      <c r="AD88" s="629" t="s">
        <v>3069</v>
      </c>
      <c r="AE88" s="1277"/>
      <c r="AF88" s="777"/>
      <c r="AG88" s="1277"/>
      <c r="AH88" s="778"/>
      <c r="AT88" s="63"/>
      <c r="AU88" s="63"/>
      <c r="AV88" s="63"/>
      <c r="AW88" s="63"/>
      <c r="AX88" s="63"/>
    </row>
    <row r="89" spans="1:50" ht="12.75" x14ac:dyDescent="0.2">
      <c r="A89" s="1283"/>
      <c r="B89" s="1171"/>
      <c r="C89" s="659" t="s">
        <v>3070</v>
      </c>
      <c r="D89" s="1171"/>
      <c r="E89" s="1278"/>
      <c r="F89" s="776"/>
      <c r="G89" s="777"/>
      <c r="H89" s="636" t="s">
        <v>2817</v>
      </c>
      <c r="I89" s="777"/>
      <c r="J89" s="1277"/>
      <c r="K89" s="776"/>
      <c r="L89" s="776"/>
      <c r="M89" s="777"/>
      <c r="N89" s="686" t="s">
        <v>3071</v>
      </c>
      <c r="O89" s="1277"/>
      <c r="P89" s="777"/>
      <c r="Q89" s="776"/>
      <c r="R89" s="1277"/>
      <c r="S89" s="776"/>
      <c r="T89" s="1398" t="s">
        <v>3072</v>
      </c>
      <c r="U89" s="1335" t="b">
        <v>0</v>
      </c>
      <c r="V89" s="647" t="s">
        <v>3073</v>
      </c>
      <c r="W89" s="1410" t="s">
        <v>3074</v>
      </c>
      <c r="X89" s="1397">
        <v>1</v>
      </c>
      <c r="Y89" s="1409">
        <v>50</v>
      </c>
      <c r="Z89" s="1409" t="s">
        <v>2603</v>
      </c>
      <c r="AA89" s="1398" t="s">
        <v>2591</v>
      </c>
      <c r="AB89" s="776"/>
      <c r="AC89" s="778"/>
      <c r="AD89" s="629" t="s">
        <v>3075</v>
      </c>
      <c r="AE89" s="1277"/>
      <c r="AF89" s="777"/>
      <c r="AG89" s="1277"/>
      <c r="AH89" s="778"/>
      <c r="AT89" s="63"/>
      <c r="AU89" s="63"/>
      <c r="AV89" s="63"/>
      <c r="AW89" s="63"/>
      <c r="AX89" s="63"/>
    </row>
    <row r="90" spans="1:50" ht="12.75" x14ac:dyDescent="0.2">
      <c r="A90" s="1316" t="s">
        <v>3076</v>
      </c>
      <c r="B90" s="1317" t="b">
        <v>0</v>
      </c>
      <c r="C90" s="646" t="s">
        <v>3077</v>
      </c>
      <c r="D90" s="1318" t="str">
        <f>"+100 Vitality 
(then +100 for 
every green ability 
connected to it 
for a max of +400)"</f>
        <v>+100 Vitality 
(then +100 for 
every green ability 
connected to it 
for a max of +400)</v>
      </c>
      <c r="E90" s="1319" t="s">
        <v>3078</v>
      </c>
      <c r="F90" s="776"/>
      <c r="G90" s="1171"/>
      <c r="H90" s="658"/>
      <c r="I90" s="777"/>
      <c r="J90" s="1277"/>
      <c r="K90" s="1283"/>
      <c r="L90" s="776"/>
      <c r="M90" s="777"/>
      <c r="N90" s="686" t="s">
        <v>3079</v>
      </c>
      <c r="O90" s="1277"/>
      <c r="P90" s="777"/>
      <c r="Q90" s="776"/>
      <c r="R90" s="1277"/>
      <c r="S90" s="776"/>
      <c r="T90" s="776"/>
      <c r="U90" s="777"/>
      <c r="V90" s="647" t="s">
        <v>3080</v>
      </c>
      <c r="W90" s="777"/>
      <c r="X90" s="1277"/>
      <c r="Y90" s="776"/>
      <c r="Z90" s="776"/>
      <c r="AA90" s="776"/>
      <c r="AB90" s="776"/>
      <c r="AC90" s="778"/>
      <c r="AD90" s="629" t="s">
        <v>3081</v>
      </c>
      <c r="AE90" s="1277"/>
      <c r="AF90" s="777"/>
      <c r="AG90" s="1277"/>
      <c r="AH90" s="778"/>
      <c r="AI90" s="106"/>
      <c r="AT90" s="63"/>
      <c r="AU90" s="63"/>
      <c r="AV90" s="63"/>
      <c r="AW90" s="63"/>
      <c r="AX90" s="63"/>
    </row>
    <row r="91" spans="1:50" ht="12.75" x14ac:dyDescent="0.2">
      <c r="A91" s="776"/>
      <c r="B91" s="777"/>
      <c r="C91" s="676" t="s">
        <v>2943</v>
      </c>
      <c r="D91" s="777"/>
      <c r="E91" s="1277"/>
      <c r="F91" s="1320" t="s">
        <v>3082</v>
      </c>
      <c r="G91" s="1321"/>
      <c r="H91" s="651" t="s">
        <v>2739</v>
      </c>
      <c r="I91" s="1404" t="s">
        <v>3083</v>
      </c>
      <c r="J91" s="1405">
        <v>40</v>
      </c>
      <c r="K91" s="1406" t="s">
        <v>2591</v>
      </c>
      <c r="L91" s="779"/>
      <c r="M91" s="780"/>
      <c r="N91" s="687" t="s">
        <v>3084</v>
      </c>
      <c r="O91" s="1288"/>
      <c r="P91" s="780"/>
      <c r="Q91" s="779"/>
      <c r="R91" s="1288"/>
      <c r="S91" s="779"/>
      <c r="T91" s="776"/>
      <c r="U91" s="777"/>
      <c r="V91" s="647" t="s">
        <v>3085</v>
      </c>
      <c r="W91" s="777"/>
      <c r="X91" s="1277"/>
      <c r="Y91" s="776"/>
      <c r="Z91" s="776"/>
      <c r="AA91" s="776"/>
      <c r="AB91" s="779"/>
      <c r="AC91" s="781"/>
      <c r="AD91" s="629" t="s">
        <v>3086</v>
      </c>
      <c r="AE91" s="1288"/>
      <c r="AF91" s="780"/>
      <c r="AG91" s="1288"/>
      <c r="AH91" s="781"/>
      <c r="AI91" s="63"/>
      <c r="AJ91" s="63"/>
      <c r="AK91" s="63"/>
      <c r="AL91" s="63"/>
      <c r="AM91" s="63"/>
      <c r="AN91" s="63"/>
      <c r="AO91" s="63"/>
      <c r="AT91" s="63"/>
      <c r="AU91" s="63"/>
      <c r="AV91" s="63"/>
      <c r="AW91" s="63"/>
      <c r="AX91" s="63"/>
    </row>
    <row r="92" spans="1:50" ht="12.75" x14ac:dyDescent="0.2">
      <c r="A92" s="776"/>
      <c r="B92" s="777"/>
      <c r="C92" s="646" t="s">
        <v>3087</v>
      </c>
      <c r="D92" s="777"/>
      <c r="E92" s="1277"/>
      <c r="F92" s="776"/>
      <c r="G92" s="777"/>
      <c r="H92" s="626" t="s">
        <v>3088</v>
      </c>
      <c r="I92" s="777"/>
      <c r="J92" s="1277"/>
      <c r="K92" s="776"/>
      <c r="L92" s="1328" t="s">
        <v>3089</v>
      </c>
      <c r="M92" s="1329" t="b">
        <v>0</v>
      </c>
      <c r="N92" s="688" t="s">
        <v>3090</v>
      </c>
      <c r="O92" s="1329" t="s">
        <v>3091</v>
      </c>
      <c r="P92" s="1330">
        <v>3</v>
      </c>
      <c r="Q92" s="1330">
        <v>15</v>
      </c>
      <c r="R92" s="1374" t="s">
        <v>2884</v>
      </c>
      <c r="S92" s="1328" t="s">
        <v>2591</v>
      </c>
      <c r="T92" s="779"/>
      <c r="U92" s="780"/>
      <c r="V92" s="675" t="s">
        <v>3092</v>
      </c>
      <c r="W92" s="780"/>
      <c r="X92" s="1288"/>
      <c r="Y92" s="779"/>
      <c r="Z92" s="779"/>
      <c r="AA92" s="779"/>
      <c r="AB92" s="1368" t="s">
        <v>3093</v>
      </c>
      <c r="AC92" s="1369" t="b">
        <v>0</v>
      </c>
      <c r="AD92" s="660" t="s">
        <v>3094</v>
      </c>
      <c r="AE92" s="1370" t="s">
        <v>3095</v>
      </c>
      <c r="AF92" s="1371">
        <v>2</v>
      </c>
      <c r="AG92" s="1370" t="s">
        <v>3096</v>
      </c>
      <c r="AH92" s="1372" t="s">
        <v>2591</v>
      </c>
      <c r="AI92" s="63"/>
      <c r="AJ92" s="63"/>
      <c r="AK92" s="63"/>
      <c r="AL92" s="63"/>
      <c r="AM92" s="63"/>
      <c r="AN92" s="63"/>
      <c r="AO92" s="63"/>
      <c r="AT92" s="63"/>
      <c r="AU92" s="63"/>
      <c r="AV92" s="63"/>
      <c r="AW92" s="63"/>
      <c r="AX92" s="63"/>
    </row>
    <row r="93" spans="1:50" ht="12.75" x14ac:dyDescent="0.2">
      <c r="A93" s="776"/>
      <c r="B93" s="777"/>
      <c r="C93" s="646" t="s">
        <v>2741</v>
      </c>
      <c r="D93" s="777"/>
      <c r="E93" s="1277"/>
      <c r="F93" s="776"/>
      <c r="G93" s="777"/>
      <c r="H93" s="626" t="s">
        <v>3097</v>
      </c>
      <c r="I93" s="777"/>
      <c r="J93" s="1277"/>
      <c r="K93" s="776"/>
      <c r="L93" s="776"/>
      <c r="M93" s="777"/>
      <c r="N93" s="688" t="s">
        <v>3098</v>
      </c>
      <c r="O93" s="777"/>
      <c r="P93" s="776"/>
      <c r="Q93" s="776"/>
      <c r="R93" s="1277"/>
      <c r="S93" s="776"/>
      <c r="T93" s="1338" t="s">
        <v>3099</v>
      </c>
      <c r="U93" s="1267" t="b">
        <v>0</v>
      </c>
      <c r="V93" s="623" t="s">
        <v>3100</v>
      </c>
      <c r="W93" s="1267" t="s">
        <v>3101</v>
      </c>
      <c r="X93" s="1352">
        <v>1</v>
      </c>
      <c r="Y93" s="1353">
        <v>50</v>
      </c>
      <c r="Z93" s="1353" t="s">
        <v>2603</v>
      </c>
      <c r="AA93" s="1338" t="s">
        <v>2591</v>
      </c>
      <c r="AB93" s="776"/>
      <c r="AC93" s="778"/>
      <c r="AD93" s="644" t="s">
        <v>3102</v>
      </c>
      <c r="AE93" s="1277"/>
      <c r="AF93" s="777"/>
      <c r="AG93" s="1277"/>
      <c r="AH93" s="778"/>
      <c r="AI93" s="63"/>
      <c r="AJ93" s="63"/>
      <c r="AK93" s="63"/>
      <c r="AL93" s="63"/>
      <c r="AM93" s="63"/>
      <c r="AN93" s="63"/>
      <c r="AO93" s="63"/>
      <c r="AT93" s="63"/>
      <c r="AU93" s="63"/>
      <c r="AV93" s="63"/>
      <c r="AW93" s="63"/>
      <c r="AX93" s="63"/>
    </row>
    <row r="94" spans="1:50" ht="12.75" x14ac:dyDescent="0.2">
      <c r="A94" s="776"/>
      <c r="B94" s="777"/>
      <c r="C94" s="646" t="s">
        <v>2974</v>
      </c>
      <c r="D94" s="777"/>
      <c r="E94" s="1277"/>
      <c r="F94" s="776"/>
      <c r="G94" s="777"/>
      <c r="H94" s="626" t="s">
        <v>3103</v>
      </c>
      <c r="I94" s="777"/>
      <c r="J94" s="1277"/>
      <c r="K94" s="776"/>
      <c r="L94" s="776"/>
      <c r="M94" s="777"/>
      <c r="N94" s="688" t="s">
        <v>3104</v>
      </c>
      <c r="O94" s="777"/>
      <c r="P94" s="776"/>
      <c r="Q94" s="776"/>
      <c r="R94" s="1277"/>
      <c r="S94" s="776"/>
      <c r="T94" s="776"/>
      <c r="U94" s="777"/>
      <c r="V94" s="628" t="s">
        <v>3105</v>
      </c>
      <c r="W94" s="777"/>
      <c r="X94" s="1277"/>
      <c r="Y94" s="776"/>
      <c r="Z94" s="776"/>
      <c r="AA94" s="776"/>
      <c r="AB94" s="776"/>
      <c r="AC94" s="778"/>
      <c r="AD94" s="663"/>
      <c r="AE94" s="1277"/>
      <c r="AF94" s="777"/>
      <c r="AG94" s="1277"/>
      <c r="AH94" s="778"/>
      <c r="AI94" s="63"/>
      <c r="AJ94" s="63"/>
      <c r="AK94" s="63"/>
      <c r="AL94" s="63"/>
      <c r="AM94" s="63"/>
      <c r="AN94" s="63"/>
      <c r="AO94" s="63"/>
      <c r="AT94" s="63"/>
      <c r="AU94" s="63"/>
      <c r="AV94" s="63"/>
      <c r="AW94" s="63"/>
      <c r="AX94" s="63"/>
    </row>
    <row r="95" spans="1:50" ht="12.75" x14ac:dyDescent="0.2">
      <c r="A95" s="776"/>
      <c r="B95" s="777"/>
      <c r="C95" s="646" t="s">
        <v>3044</v>
      </c>
      <c r="D95" s="777"/>
      <c r="E95" s="676" t="s">
        <v>2943</v>
      </c>
      <c r="F95" s="776"/>
      <c r="G95" s="777"/>
      <c r="H95" s="626" t="s">
        <v>3106</v>
      </c>
      <c r="I95" s="777"/>
      <c r="J95" s="1277"/>
      <c r="K95" s="776"/>
      <c r="L95" s="779"/>
      <c r="M95" s="780"/>
      <c r="N95" s="689" t="s">
        <v>3107</v>
      </c>
      <c r="O95" s="780"/>
      <c r="P95" s="779"/>
      <c r="Q95" s="779"/>
      <c r="R95" s="1288"/>
      <c r="S95" s="779"/>
      <c r="T95" s="776"/>
      <c r="U95" s="777"/>
      <c r="V95" s="628" t="s">
        <v>3108</v>
      </c>
      <c r="W95" s="777"/>
      <c r="X95" s="1277"/>
      <c r="Y95" s="776"/>
      <c r="Z95" s="776"/>
      <c r="AA95" s="776"/>
      <c r="AB95" s="1380" t="s">
        <v>3109</v>
      </c>
      <c r="AC95" s="1381" t="b">
        <v>0</v>
      </c>
      <c r="AD95" s="664" t="s">
        <v>3110</v>
      </c>
      <c r="AE95" s="1382" t="s">
        <v>3111</v>
      </c>
      <c r="AF95" s="1383">
        <v>3</v>
      </c>
      <c r="AG95" s="1382" t="s">
        <v>3112</v>
      </c>
      <c r="AH95" s="1411" t="s">
        <v>2591</v>
      </c>
      <c r="AI95" s="63"/>
      <c r="AJ95" s="63"/>
      <c r="AK95" s="63"/>
      <c r="AL95" s="63"/>
      <c r="AM95" s="63"/>
      <c r="AN95" s="63"/>
      <c r="AO95" s="63"/>
      <c r="AT95" s="63"/>
      <c r="AU95" s="63"/>
      <c r="AV95" s="63"/>
      <c r="AW95" s="63"/>
      <c r="AX95" s="63"/>
    </row>
    <row r="96" spans="1:50" ht="12.75" x14ac:dyDescent="0.2">
      <c r="A96" s="776"/>
      <c r="B96" s="777"/>
      <c r="C96" s="676" t="s">
        <v>2943</v>
      </c>
      <c r="D96" s="777"/>
      <c r="E96" s="1414" t="s">
        <v>3113</v>
      </c>
      <c r="F96" s="776"/>
      <c r="G96" s="777"/>
      <c r="H96" s="626" t="s">
        <v>2760</v>
      </c>
      <c r="I96" s="777"/>
      <c r="J96" s="1277"/>
      <c r="K96" s="776"/>
      <c r="L96" s="1417" t="s">
        <v>3114</v>
      </c>
      <c r="M96" s="1311" t="b">
        <v>0</v>
      </c>
      <c r="N96" s="690" t="s">
        <v>3115</v>
      </c>
      <c r="O96" s="1379" t="s">
        <v>3116</v>
      </c>
      <c r="P96" s="1311">
        <v>3</v>
      </c>
      <c r="Q96" s="1416">
        <v>20</v>
      </c>
      <c r="R96" s="1312" t="s">
        <v>2633</v>
      </c>
      <c r="S96" s="1418" t="s">
        <v>2591</v>
      </c>
      <c r="T96" s="779"/>
      <c r="U96" s="780"/>
      <c r="V96" s="669" t="s">
        <v>3117</v>
      </c>
      <c r="W96" s="780"/>
      <c r="X96" s="1288"/>
      <c r="Y96" s="779"/>
      <c r="Z96" s="779"/>
      <c r="AA96" s="779"/>
      <c r="AB96" s="776"/>
      <c r="AC96" s="778"/>
      <c r="AD96" s="629" t="s">
        <v>3118</v>
      </c>
      <c r="AE96" s="1277"/>
      <c r="AF96" s="777"/>
      <c r="AG96" s="1277"/>
      <c r="AH96" s="778"/>
      <c r="AI96" s="63"/>
      <c r="AJ96" s="63"/>
      <c r="AK96" s="63"/>
      <c r="AL96" s="63"/>
      <c r="AM96" s="63"/>
      <c r="AN96" s="63"/>
      <c r="AO96" s="63"/>
      <c r="AT96" s="63"/>
      <c r="AU96" s="63"/>
      <c r="AV96" s="63"/>
      <c r="AW96" s="63"/>
      <c r="AX96" s="63"/>
    </row>
    <row r="97" spans="1:50" ht="12.75" x14ac:dyDescent="0.2">
      <c r="A97" s="776"/>
      <c r="B97" s="777"/>
      <c r="C97" s="646" t="s">
        <v>3058</v>
      </c>
      <c r="D97" s="777"/>
      <c r="E97" s="1277"/>
      <c r="F97" s="1283"/>
      <c r="G97" s="1171"/>
      <c r="H97" s="626" t="s">
        <v>2867</v>
      </c>
      <c r="I97" s="1171"/>
      <c r="J97" s="1278"/>
      <c r="K97" s="776"/>
      <c r="L97" s="776"/>
      <c r="M97" s="777"/>
      <c r="N97" s="690" t="s">
        <v>3119</v>
      </c>
      <c r="O97" s="778"/>
      <c r="P97" s="777"/>
      <c r="Q97" s="776"/>
      <c r="R97" s="1277"/>
      <c r="S97" s="1277"/>
      <c r="T97" s="1398" t="s">
        <v>3120</v>
      </c>
      <c r="U97" s="1335" t="b">
        <v>0</v>
      </c>
      <c r="V97" s="647" t="s">
        <v>3121</v>
      </c>
      <c r="W97" s="1410" t="s">
        <v>3122</v>
      </c>
      <c r="X97" s="1397">
        <v>1</v>
      </c>
      <c r="Y97" s="1409">
        <v>50</v>
      </c>
      <c r="Z97" s="1409" t="s">
        <v>2603</v>
      </c>
      <c r="AA97" s="1398" t="s">
        <v>2591</v>
      </c>
      <c r="AB97" s="776"/>
      <c r="AC97" s="778"/>
      <c r="AD97" s="629" t="s">
        <v>3123</v>
      </c>
      <c r="AE97" s="1277"/>
      <c r="AF97" s="777"/>
      <c r="AG97" s="1277"/>
      <c r="AH97" s="778"/>
      <c r="AI97" s="63"/>
      <c r="AJ97" s="63"/>
      <c r="AK97" s="63"/>
      <c r="AL97" s="63"/>
      <c r="AM97" s="63"/>
      <c r="AN97" s="63"/>
      <c r="AO97" s="63"/>
      <c r="AT97" s="63"/>
      <c r="AU97" s="63"/>
      <c r="AV97" s="63"/>
      <c r="AW97" s="63"/>
      <c r="AX97" s="63"/>
    </row>
    <row r="98" spans="1:50" ht="12.75" x14ac:dyDescent="0.2">
      <c r="A98" s="776"/>
      <c r="B98" s="777"/>
      <c r="C98" s="646" t="s">
        <v>2741</v>
      </c>
      <c r="D98" s="777"/>
      <c r="E98" s="1277"/>
      <c r="F98" s="1302" t="s">
        <v>3124</v>
      </c>
      <c r="G98" s="1323" t="b">
        <v>0</v>
      </c>
      <c r="H98" s="632" t="s">
        <v>2672</v>
      </c>
      <c r="I98" s="1407" t="s">
        <v>3125</v>
      </c>
      <c r="J98" s="1407">
        <v>60</v>
      </c>
      <c r="K98" s="1402" t="s">
        <v>2591</v>
      </c>
      <c r="L98" s="776"/>
      <c r="M98" s="777"/>
      <c r="N98" s="690" t="s">
        <v>3126</v>
      </c>
      <c r="O98" s="778"/>
      <c r="P98" s="777"/>
      <c r="Q98" s="776"/>
      <c r="R98" s="1277"/>
      <c r="S98" s="1277"/>
      <c r="T98" s="776"/>
      <c r="U98" s="777"/>
      <c r="V98" s="647" t="s">
        <v>3127</v>
      </c>
      <c r="W98" s="777"/>
      <c r="X98" s="1277"/>
      <c r="Y98" s="776"/>
      <c r="Z98" s="776"/>
      <c r="AA98" s="776"/>
      <c r="AB98" s="776"/>
      <c r="AC98" s="778"/>
      <c r="AD98" s="629" t="s">
        <v>3128</v>
      </c>
      <c r="AE98" s="1277"/>
      <c r="AF98" s="777"/>
      <c r="AG98" s="1277"/>
      <c r="AH98" s="778"/>
      <c r="AI98" s="63"/>
      <c r="AJ98" s="63"/>
      <c r="AK98" s="63"/>
      <c r="AL98" s="63"/>
      <c r="AM98" s="63"/>
      <c r="AN98" s="63"/>
      <c r="AO98" s="63"/>
      <c r="AT98" s="63"/>
      <c r="AU98" s="63"/>
      <c r="AV98" s="63"/>
      <c r="AW98" s="63"/>
      <c r="AX98" s="63"/>
    </row>
    <row r="99" spans="1:50" ht="12.75" x14ac:dyDescent="0.2">
      <c r="A99" s="776"/>
      <c r="B99" s="777"/>
      <c r="C99" s="646" t="s">
        <v>2974</v>
      </c>
      <c r="D99" s="777"/>
      <c r="E99" s="1277"/>
      <c r="F99" s="776"/>
      <c r="G99" s="777"/>
      <c r="H99" s="636" t="s">
        <v>3129</v>
      </c>
      <c r="I99" s="778"/>
      <c r="J99" s="778"/>
      <c r="K99" s="778"/>
      <c r="L99" s="1283"/>
      <c r="M99" s="1171"/>
      <c r="N99" s="691" t="s">
        <v>3130</v>
      </c>
      <c r="O99" s="1300"/>
      <c r="P99" s="1171"/>
      <c r="Q99" s="1283"/>
      <c r="R99" s="1278"/>
      <c r="S99" s="1278"/>
      <c r="T99" s="776"/>
      <c r="U99" s="777"/>
      <c r="V99" s="647" t="s">
        <v>3131</v>
      </c>
      <c r="W99" s="777"/>
      <c r="X99" s="1277"/>
      <c r="Y99" s="776"/>
      <c r="Z99" s="776"/>
      <c r="AA99" s="776"/>
      <c r="AB99" s="776"/>
      <c r="AC99" s="778"/>
      <c r="AD99" s="629" t="s">
        <v>3132</v>
      </c>
      <c r="AE99" s="1277"/>
      <c r="AF99" s="777"/>
      <c r="AG99" s="1277"/>
      <c r="AH99" s="778"/>
      <c r="AI99" s="63"/>
      <c r="AJ99" s="63"/>
      <c r="AK99" s="63"/>
      <c r="AL99" s="63"/>
      <c r="AM99" s="63"/>
      <c r="AN99" s="63"/>
      <c r="AO99" s="63"/>
      <c r="AT99" s="63"/>
      <c r="AU99" s="63"/>
      <c r="AV99" s="63"/>
      <c r="AW99" s="63"/>
      <c r="AX99" s="63"/>
    </row>
    <row r="100" spans="1:50" ht="12.75" x14ac:dyDescent="0.2">
      <c r="A100" s="1283"/>
      <c r="B100" s="777"/>
      <c r="C100" s="683" t="s">
        <v>2813</v>
      </c>
      <c r="D100" s="1171"/>
      <c r="E100" s="1278"/>
      <c r="F100" s="776"/>
      <c r="G100" s="777"/>
      <c r="H100" s="636" t="s">
        <v>3097</v>
      </c>
      <c r="I100" s="778"/>
      <c r="J100" s="778"/>
      <c r="K100" s="778"/>
      <c r="L100" s="1328" t="s">
        <v>3133</v>
      </c>
      <c r="M100" s="1307" t="b">
        <v>0</v>
      </c>
      <c r="N100" s="684" t="s">
        <v>3134</v>
      </c>
      <c r="O100" s="1309" t="s">
        <v>3135</v>
      </c>
      <c r="P100" s="1329">
        <v>4</v>
      </c>
      <c r="Q100" s="1330">
        <v>20</v>
      </c>
      <c r="R100" s="1374" t="s">
        <v>2702</v>
      </c>
      <c r="S100" s="1420" t="s">
        <v>2591</v>
      </c>
      <c r="T100" s="779"/>
      <c r="U100" s="780"/>
      <c r="V100" s="675" t="s">
        <v>3136</v>
      </c>
      <c r="W100" s="780"/>
      <c r="X100" s="1288"/>
      <c r="Y100" s="779"/>
      <c r="Z100" s="779"/>
      <c r="AA100" s="779"/>
      <c r="AB100" s="776"/>
      <c r="AC100" s="778"/>
      <c r="AD100" s="629" t="s">
        <v>3137</v>
      </c>
      <c r="AE100" s="1277"/>
      <c r="AF100" s="777"/>
      <c r="AG100" s="1277"/>
      <c r="AH100" s="778"/>
      <c r="AI100" s="63"/>
      <c r="AJ100" s="63"/>
      <c r="AK100" s="63"/>
      <c r="AL100" s="63"/>
      <c r="AM100" s="63"/>
      <c r="AN100" s="63"/>
      <c r="AO100" s="63"/>
      <c r="AT100" s="63"/>
      <c r="AU100" s="63"/>
      <c r="AV100" s="63"/>
      <c r="AW100" s="63"/>
      <c r="AX100" s="63"/>
    </row>
    <row r="101" spans="1:50" ht="12.75" x14ac:dyDescent="0.2">
      <c r="A101" s="1400" t="s">
        <v>3138</v>
      </c>
      <c r="B101" s="1333" t="b">
        <v>0</v>
      </c>
      <c r="C101" s="292" t="s">
        <v>3139</v>
      </c>
      <c r="D101" s="1333" t="str">
        <f>"+7% Attack power 
(then +7% for every 
red ability 
connected to it for 
a max of +28%)"</f>
        <v>+7% Attack power 
(then +7% for every 
red ability 
connected to it for 
a max of +28%)</v>
      </c>
      <c r="E101" s="1401" t="s">
        <v>3140</v>
      </c>
      <c r="F101" s="776"/>
      <c r="G101" s="777"/>
      <c r="H101" s="636" t="s">
        <v>3103</v>
      </c>
      <c r="I101" s="778"/>
      <c r="J101" s="778"/>
      <c r="K101" s="778"/>
      <c r="L101" s="776"/>
      <c r="M101" s="777"/>
      <c r="N101" s="684" t="s">
        <v>3141</v>
      </c>
      <c r="O101" s="1277"/>
      <c r="P101" s="777"/>
      <c r="Q101" s="776"/>
      <c r="R101" s="1277"/>
      <c r="S101" s="1277"/>
      <c r="T101" s="1338" t="s">
        <v>3142</v>
      </c>
      <c r="U101" s="1267" t="b">
        <v>0</v>
      </c>
      <c r="V101" s="628" t="s">
        <v>3143</v>
      </c>
      <c r="W101" s="1267" t="s">
        <v>3144</v>
      </c>
      <c r="X101" s="1352">
        <v>1</v>
      </c>
      <c r="Y101" s="1353">
        <v>50</v>
      </c>
      <c r="Z101" s="1353" t="s">
        <v>2603</v>
      </c>
      <c r="AA101" s="1338" t="s">
        <v>2591</v>
      </c>
      <c r="AB101" s="1283"/>
      <c r="AC101" s="1300"/>
      <c r="AD101" s="666" t="s">
        <v>3145</v>
      </c>
      <c r="AE101" s="1278"/>
      <c r="AF101" s="1171"/>
      <c r="AG101" s="1278"/>
      <c r="AH101" s="1300"/>
      <c r="AI101" s="63"/>
      <c r="AJ101" s="63"/>
      <c r="AK101" s="63"/>
      <c r="AL101" s="63"/>
      <c r="AM101" s="63"/>
      <c r="AN101" s="63"/>
      <c r="AO101" s="63"/>
      <c r="AT101" s="63"/>
      <c r="AU101" s="63"/>
      <c r="AV101" s="63"/>
      <c r="AW101" s="63"/>
      <c r="AX101" s="63"/>
    </row>
    <row r="102" spans="1:50" ht="12.75" x14ac:dyDescent="0.2">
      <c r="A102" s="776"/>
      <c r="B102" s="777"/>
      <c r="C102" s="679" t="s">
        <v>2943</v>
      </c>
      <c r="D102" s="777"/>
      <c r="E102" s="1277"/>
      <c r="F102" s="776"/>
      <c r="G102" s="777"/>
      <c r="H102" s="636" t="s">
        <v>3106</v>
      </c>
      <c r="I102" s="778"/>
      <c r="J102" s="778"/>
      <c r="K102" s="778"/>
      <c r="L102" s="776"/>
      <c r="M102" s="777"/>
      <c r="N102" s="684" t="s">
        <v>3146</v>
      </c>
      <c r="O102" s="1277"/>
      <c r="P102" s="777"/>
      <c r="Q102" s="776"/>
      <c r="R102" s="1277"/>
      <c r="S102" s="1277"/>
      <c r="T102" s="776"/>
      <c r="U102" s="777"/>
      <c r="V102" s="628" t="s">
        <v>3147</v>
      </c>
      <c r="W102" s="777"/>
      <c r="X102" s="1277"/>
      <c r="Y102" s="776"/>
      <c r="Z102" s="776"/>
      <c r="AA102" s="776"/>
      <c r="AB102" s="1392" t="s">
        <v>3148</v>
      </c>
      <c r="AC102" s="1387" t="b">
        <v>0</v>
      </c>
      <c r="AD102" s="644" t="s">
        <v>3149</v>
      </c>
      <c r="AE102" s="1388" t="s">
        <v>3150</v>
      </c>
      <c r="AF102" s="1389">
        <v>4</v>
      </c>
      <c r="AG102" s="1388" t="s">
        <v>2610</v>
      </c>
      <c r="AH102" s="1390" t="s">
        <v>2591</v>
      </c>
      <c r="AI102" s="63"/>
      <c r="AJ102" s="63"/>
      <c r="AK102" s="63"/>
      <c r="AL102" s="63"/>
      <c r="AM102" s="63"/>
      <c r="AN102" s="63"/>
      <c r="AO102" s="63"/>
      <c r="AT102" s="63"/>
      <c r="AU102" s="63"/>
      <c r="AV102" s="63"/>
      <c r="AW102" s="63"/>
      <c r="AX102" s="63"/>
    </row>
    <row r="103" spans="1:50" ht="12.75" x14ac:dyDescent="0.2">
      <c r="A103" s="776"/>
      <c r="B103" s="777"/>
      <c r="C103" s="292" t="s">
        <v>3087</v>
      </c>
      <c r="D103" s="777"/>
      <c r="E103" s="1277"/>
      <c r="F103" s="776"/>
      <c r="G103" s="777"/>
      <c r="H103" s="636" t="s">
        <v>2662</v>
      </c>
      <c r="I103" s="778"/>
      <c r="J103" s="778"/>
      <c r="K103" s="778"/>
      <c r="L103" s="776"/>
      <c r="M103" s="777"/>
      <c r="N103" s="684" t="s">
        <v>3151</v>
      </c>
      <c r="O103" s="1277"/>
      <c r="P103" s="777"/>
      <c r="Q103" s="776"/>
      <c r="R103" s="1277"/>
      <c r="S103" s="1277"/>
      <c r="T103" s="776"/>
      <c r="U103" s="777"/>
      <c r="V103" s="628" t="s">
        <v>3152</v>
      </c>
      <c r="W103" s="777"/>
      <c r="X103" s="1277"/>
      <c r="Y103" s="776"/>
      <c r="Z103" s="776"/>
      <c r="AA103" s="776"/>
      <c r="AB103" s="776"/>
      <c r="AC103" s="778"/>
      <c r="AD103" s="644" t="s">
        <v>3153</v>
      </c>
      <c r="AE103" s="1277"/>
      <c r="AF103" s="777"/>
      <c r="AG103" s="1277"/>
      <c r="AH103" s="778"/>
      <c r="AI103" s="63"/>
      <c r="AJ103" s="63"/>
      <c r="AK103" s="63"/>
      <c r="AL103" s="63"/>
      <c r="AM103" s="63"/>
      <c r="AN103" s="63"/>
      <c r="AO103" s="63"/>
      <c r="AT103" s="63"/>
      <c r="AU103" s="63"/>
      <c r="AV103" s="63"/>
      <c r="AW103" s="63"/>
      <c r="AX103" s="63"/>
    </row>
    <row r="104" spans="1:50" ht="12.75" x14ac:dyDescent="0.2">
      <c r="A104" s="776"/>
      <c r="B104" s="777"/>
      <c r="C104" s="292" t="s">
        <v>2710</v>
      </c>
      <c r="D104" s="777"/>
      <c r="E104" s="1277"/>
      <c r="F104" s="779"/>
      <c r="G104" s="780"/>
      <c r="H104" s="671" t="s">
        <v>2901</v>
      </c>
      <c r="I104" s="781"/>
      <c r="J104" s="781"/>
      <c r="K104" s="781"/>
      <c r="L104" s="1283"/>
      <c r="M104" s="1171"/>
      <c r="N104" s="685" t="s">
        <v>3154</v>
      </c>
      <c r="O104" s="1278"/>
      <c r="P104" s="1171"/>
      <c r="Q104" s="1283"/>
      <c r="R104" s="1278"/>
      <c r="S104" s="1278"/>
      <c r="T104" s="779"/>
      <c r="U104" s="780"/>
      <c r="V104" s="669" t="s">
        <v>3155</v>
      </c>
      <c r="W104" s="780"/>
      <c r="X104" s="1288"/>
      <c r="Y104" s="779"/>
      <c r="Z104" s="779"/>
      <c r="AA104" s="779"/>
      <c r="AB104" s="776"/>
      <c r="AC104" s="778"/>
      <c r="AD104" s="644" t="s">
        <v>3156</v>
      </c>
      <c r="AE104" s="1277"/>
      <c r="AF104" s="777"/>
      <c r="AG104" s="1277"/>
      <c r="AH104" s="778"/>
      <c r="AI104" s="63"/>
      <c r="AJ104" s="63"/>
      <c r="AK104" s="63"/>
      <c r="AL104" s="63"/>
      <c r="AM104" s="63"/>
      <c r="AN104" s="63"/>
      <c r="AO104" s="63"/>
      <c r="AT104" s="63"/>
      <c r="AU104" s="63"/>
      <c r="AV104" s="63"/>
      <c r="AW104" s="63"/>
      <c r="AX104" s="63"/>
    </row>
    <row r="105" spans="1:50" ht="12.75" x14ac:dyDescent="0.2">
      <c r="A105" s="776"/>
      <c r="B105" s="777"/>
      <c r="C105" s="292" t="s">
        <v>3003</v>
      </c>
      <c r="D105" s="777"/>
      <c r="E105" s="1277"/>
      <c r="F105" s="1279" t="s">
        <v>3157</v>
      </c>
      <c r="G105" s="1280" t="b">
        <v>0</v>
      </c>
      <c r="H105" s="621" t="s">
        <v>2593</v>
      </c>
      <c r="I105" s="1280" t="s">
        <v>3158</v>
      </c>
      <c r="J105" s="1281">
        <v>20</v>
      </c>
      <c r="K105" s="1282" t="s">
        <v>2591</v>
      </c>
      <c r="L105" s="1310" t="s">
        <v>3159</v>
      </c>
      <c r="M105" s="1311" t="b">
        <v>0</v>
      </c>
      <c r="N105" s="686" t="s">
        <v>3160</v>
      </c>
      <c r="O105" s="1312" t="s">
        <v>3161</v>
      </c>
      <c r="P105" s="1313">
        <v>5</v>
      </c>
      <c r="Q105" s="1314">
        <v>20</v>
      </c>
      <c r="R105" s="1315" t="s">
        <v>2599</v>
      </c>
      <c r="S105" s="1419" t="s">
        <v>2591</v>
      </c>
      <c r="T105" s="1334" t="s">
        <v>3162</v>
      </c>
      <c r="U105" s="1335" t="b">
        <v>0</v>
      </c>
      <c r="V105" s="681"/>
      <c r="W105" s="1335" t="s">
        <v>3163</v>
      </c>
      <c r="X105" s="1336">
        <v>1</v>
      </c>
      <c r="Y105" s="1337">
        <v>50</v>
      </c>
      <c r="Z105" s="1337" t="s">
        <v>2603</v>
      </c>
      <c r="AA105" s="1334" t="s">
        <v>2591</v>
      </c>
      <c r="AB105" s="776"/>
      <c r="AC105" s="778"/>
      <c r="AD105" s="644" t="s">
        <v>3164</v>
      </c>
      <c r="AE105" s="1277"/>
      <c r="AF105" s="777"/>
      <c r="AG105" s="1277"/>
      <c r="AH105" s="778"/>
      <c r="AI105" s="63"/>
      <c r="AJ105" s="63"/>
      <c r="AK105" s="63"/>
      <c r="AL105" s="63"/>
      <c r="AM105" s="63"/>
      <c r="AN105" s="63"/>
      <c r="AO105" s="63"/>
      <c r="AT105" s="63"/>
      <c r="AU105" s="63"/>
      <c r="AV105" s="63"/>
      <c r="AW105" s="63"/>
      <c r="AX105" s="63"/>
    </row>
    <row r="106" spans="1:50" ht="12.75" x14ac:dyDescent="0.2">
      <c r="A106" s="776"/>
      <c r="B106" s="777"/>
      <c r="C106" s="292" t="s">
        <v>2949</v>
      </c>
      <c r="D106" s="777"/>
      <c r="E106" s="679" t="s">
        <v>2943</v>
      </c>
      <c r="F106" s="776"/>
      <c r="G106" s="777"/>
      <c r="H106" s="626" t="s">
        <v>3165</v>
      </c>
      <c r="I106" s="777"/>
      <c r="J106" s="1277"/>
      <c r="K106" s="776"/>
      <c r="L106" s="776"/>
      <c r="M106" s="777"/>
      <c r="N106" s="686" t="s">
        <v>3166</v>
      </c>
      <c r="O106" s="1277"/>
      <c r="P106" s="777"/>
      <c r="Q106" s="776"/>
      <c r="R106" s="1277"/>
      <c r="S106" s="1277"/>
      <c r="T106" s="776"/>
      <c r="U106" s="777"/>
      <c r="V106" s="680"/>
      <c r="W106" s="777"/>
      <c r="X106" s="1277"/>
      <c r="Y106" s="776"/>
      <c r="Z106" s="776"/>
      <c r="AA106" s="776"/>
      <c r="AB106" s="776"/>
      <c r="AC106" s="778"/>
      <c r="AD106" s="644" t="s">
        <v>3167</v>
      </c>
      <c r="AE106" s="1277"/>
      <c r="AF106" s="777"/>
      <c r="AG106" s="1277"/>
      <c r="AH106" s="778"/>
      <c r="AI106" s="63"/>
      <c r="AJ106" s="63"/>
      <c r="AK106" s="63"/>
      <c r="AL106" s="63"/>
      <c r="AM106" s="63"/>
      <c r="AN106" s="63"/>
      <c r="AO106" s="63"/>
      <c r="AT106" s="63"/>
      <c r="AU106" s="63"/>
      <c r="AV106" s="63"/>
      <c r="AW106" s="63"/>
      <c r="AX106" s="63"/>
    </row>
    <row r="107" spans="1:50" ht="12.75" x14ac:dyDescent="0.2">
      <c r="A107" s="776"/>
      <c r="B107" s="777"/>
      <c r="C107" s="679" t="s">
        <v>2943</v>
      </c>
      <c r="D107" s="777"/>
      <c r="E107" s="1415" t="s">
        <v>3168</v>
      </c>
      <c r="F107" s="776"/>
      <c r="G107" s="777"/>
      <c r="H107" s="631"/>
      <c r="I107" s="777"/>
      <c r="J107" s="1277"/>
      <c r="K107" s="1283"/>
      <c r="L107" s="776"/>
      <c r="M107" s="777"/>
      <c r="N107" s="686" t="s">
        <v>3169</v>
      </c>
      <c r="O107" s="1277"/>
      <c r="P107" s="777"/>
      <c r="Q107" s="776"/>
      <c r="R107" s="1277"/>
      <c r="S107" s="1277"/>
      <c r="T107" s="776"/>
      <c r="U107" s="777"/>
      <c r="V107" s="680"/>
      <c r="W107" s="777"/>
      <c r="X107" s="1277"/>
      <c r="Y107" s="776"/>
      <c r="Z107" s="776"/>
      <c r="AA107" s="776"/>
      <c r="AB107" s="776"/>
      <c r="AC107" s="778"/>
      <c r="AD107" s="644" t="s">
        <v>3170</v>
      </c>
      <c r="AE107" s="1277"/>
      <c r="AF107" s="777"/>
      <c r="AG107" s="1277"/>
      <c r="AH107" s="778"/>
      <c r="AI107" s="63"/>
      <c r="AJ107" s="63"/>
      <c r="AK107" s="63"/>
      <c r="AL107" s="63"/>
      <c r="AM107" s="63"/>
      <c r="AN107" s="63"/>
      <c r="AO107" s="63"/>
      <c r="AT107" s="63"/>
      <c r="AU107" s="63"/>
      <c r="AV107" s="63"/>
      <c r="AW107" s="63"/>
      <c r="AX107" s="63"/>
    </row>
    <row r="108" spans="1:50" ht="12.75" x14ac:dyDescent="0.2">
      <c r="A108" s="776"/>
      <c r="B108" s="777"/>
      <c r="C108" s="292" t="s">
        <v>3033</v>
      </c>
      <c r="D108" s="777"/>
      <c r="E108" s="1277"/>
      <c r="F108" s="1302" t="s">
        <v>3171</v>
      </c>
      <c r="G108" s="1303" t="b">
        <v>0</v>
      </c>
      <c r="H108" s="632" t="s">
        <v>2739</v>
      </c>
      <c r="I108" s="1303" t="s">
        <v>3172</v>
      </c>
      <c r="J108" s="1304">
        <v>40</v>
      </c>
      <c r="K108" s="1305" t="s">
        <v>2591</v>
      </c>
      <c r="L108" s="776"/>
      <c r="M108" s="777"/>
      <c r="N108" s="686" t="s">
        <v>3173</v>
      </c>
      <c r="O108" s="1277"/>
      <c r="P108" s="777"/>
      <c r="Q108" s="776"/>
      <c r="R108" s="1277"/>
      <c r="S108" s="1277"/>
      <c r="T108" s="776"/>
      <c r="U108" s="777"/>
      <c r="V108" s="680"/>
      <c r="W108" s="777"/>
      <c r="X108" s="1277"/>
      <c r="Y108" s="776"/>
      <c r="Z108" s="776"/>
      <c r="AA108" s="776"/>
      <c r="AB108" s="779"/>
      <c r="AC108" s="781"/>
      <c r="AD108" s="644" t="s">
        <v>3174</v>
      </c>
      <c r="AE108" s="1288"/>
      <c r="AF108" s="780"/>
      <c r="AG108" s="1288"/>
      <c r="AH108" s="781"/>
      <c r="AI108" s="63"/>
      <c r="AJ108" s="63"/>
      <c r="AK108" s="63"/>
      <c r="AL108" s="63"/>
      <c r="AM108" s="63"/>
      <c r="AN108" s="63"/>
      <c r="AO108" s="63"/>
      <c r="AT108" s="63"/>
      <c r="AU108" s="63"/>
      <c r="AV108" s="63"/>
      <c r="AW108" s="63"/>
      <c r="AX108" s="63"/>
    </row>
    <row r="109" spans="1:50" ht="12.75" x14ac:dyDescent="0.2">
      <c r="A109" s="776"/>
      <c r="B109" s="777"/>
      <c r="C109" s="292" t="s">
        <v>2710</v>
      </c>
      <c r="D109" s="777"/>
      <c r="E109" s="1277"/>
      <c r="F109" s="776"/>
      <c r="G109" s="777"/>
      <c r="H109" s="636" t="s">
        <v>3175</v>
      </c>
      <c r="I109" s="777"/>
      <c r="J109" s="1277"/>
      <c r="K109" s="776"/>
      <c r="L109" s="776"/>
      <c r="M109" s="777"/>
      <c r="N109" s="686" t="s">
        <v>3176</v>
      </c>
      <c r="O109" s="1277"/>
      <c r="P109" s="777"/>
      <c r="Q109" s="776"/>
      <c r="R109" s="1277"/>
      <c r="S109" s="1277"/>
      <c r="T109" s="776"/>
      <c r="U109" s="777"/>
      <c r="V109" s="647" t="s">
        <v>3177</v>
      </c>
      <c r="W109" s="777"/>
      <c r="X109" s="1277"/>
      <c r="Y109" s="776"/>
      <c r="Z109" s="776"/>
      <c r="AA109" s="776"/>
      <c r="AB109" s="1339" t="s">
        <v>3178</v>
      </c>
      <c r="AC109" s="1340" t="b">
        <v>0</v>
      </c>
      <c r="AD109" s="673" t="s">
        <v>3179</v>
      </c>
      <c r="AE109" s="1341" t="s">
        <v>3180</v>
      </c>
      <c r="AF109" s="1342">
        <v>2</v>
      </c>
      <c r="AG109" s="1341" t="s">
        <v>2606</v>
      </c>
      <c r="AH109" s="1343" t="s">
        <v>2591</v>
      </c>
      <c r="AI109" s="63"/>
      <c r="AJ109" s="63"/>
      <c r="AK109" s="63"/>
      <c r="AL109" s="63"/>
      <c r="AM109" s="63"/>
      <c r="AN109" s="63"/>
      <c r="AO109" s="63"/>
      <c r="AT109" s="63"/>
      <c r="AU109" s="63"/>
      <c r="AV109" s="63"/>
      <c r="AW109" s="63"/>
      <c r="AX109" s="63"/>
    </row>
    <row r="110" spans="1:50" ht="12.75" x14ac:dyDescent="0.2">
      <c r="A110" s="776"/>
      <c r="B110" s="777"/>
      <c r="C110" s="292" t="s">
        <v>3003</v>
      </c>
      <c r="D110" s="777"/>
      <c r="E110" s="1277"/>
      <c r="F110" s="776"/>
      <c r="G110" s="777"/>
      <c r="H110" s="636" t="s">
        <v>3181</v>
      </c>
      <c r="I110" s="777"/>
      <c r="J110" s="1277"/>
      <c r="K110" s="776"/>
      <c r="L110" s="776"/>
      <c r="M110" s="777"/>
      <c r="N110" s="686" t="s">
        <v>3182</v>
      </c>
      <c r="O110" s="1277"/>
      <c r="P110" s="777"/>
      <c r="Q110" s="776"/>
      <c r="R110" s="1277"/>
      <c r="S110" s="1277"/>
      <c r="T110" s="776"/>
      <c r="U110" s="777"/>
      <c r="V110" s="647" t="s">
        <v>3183</v>
      </c>
      <c r="W110" s="777"/>
      <c r="X110" s="1277"/>
      <c r="Y110" s="776"/>
      <c r="Z110" s="776"/>
      <c r="AA110" s="776"/>
      <c r="AB110" s="776"/>
      <c r="AC110" s="778"/>
      <c r="AD110" s="629" t="s">
        <v>3184</v>
      </c>
      <c r="AE110" s="1277"/>
      <c r="AF110" s="777"/>
      <c r="AG110" s="1277"/>
      <c r="AH110" s="778"/>
      <c r="AI110" s="63"/>
      <c r="AJ110" s="63"/>
      <c r="AK110" s="63"/>
      <c r="AL110" s="63"/>
      <c r="AM110" s="63"/>
      <c r="AN110" s="63"/>
      <c r="AO110" s="63"/>
      <c r="AT110" s="63"/>
      <c r="AU110" s="63"/>
      <c r="AV110" s="63"/>
      <c r="AW110" s="63"/>
      <c r="AX110" s="63"/>
    </row>
    <row r="111" spans="1:50" ht="12.75" x14ac:dyDescent="0.2">
      <c r="A111" s="1283"/>
      <c r="B111" s="1171"/>
      <c r="C111" s="659" t="s">
        <v>3185</v>
      </c>
      <c r="D111" s="1171"/>
      <c r="E111" s="1278"/>
      <c r="F111" s="776"/>
      <c r="G111" s="777"/>
      <c r="H111" s="636" t="s">
        <v>2617</v>
      </c>
      <c r="I111" s="777"/>
      <c r="J111" s="1277"/>
      <c r="K111" s="776"/>
      <c r="L111" s="779"/>
      <c r="M111" s="780"/>
      <c r="N111" s="687" t="s">
        <v>3186</v>
      </c>
      <c r="O111" s="1288"/>
      <c r="P111" s="780"/>
      <c r="Q111" s="779"/>
      <c r="R111" s="1288"/>
      <c r="S111" s="1288"/>
      <c r="T111" s="776"/>
      <c r="U111" s="777"/>
      <c r="V111" s="647" t="s">
        <v>3187</v>
      </c>
      <c r="W111" s="777"/>
      <c r="X111" s="1277"/>
      <c r="Y111" s="776"/>
      <c r="Z111" s="776"/>
      <c r="AA111" s="776"/>
      <c r="AB111" s="776"/>
      <c r="AC111" s="778"/>
      <c r="AD111" s="629" t="s">
        <v>3188</v>
      </c>
      <c r="AE111" s="1277"/>
      <c r="AF111" s="777"/>
      <c r="AG111" s="1277"/>
      <c r="AH111" s="778"/>
      <c r="AI111" s="63"/>
      <c r="AJ111" s="63"/>
      <c r="AK111" s="63"/>
      <c r="AL111" s="63"/>
      <c r="AM111" s="63"/>
      <c r="AN111" s="63"/>
      <c r="AO111" s="63"/>
      <c r="AT111" s="63"/>
      <c r="AU111" s="63"/>
      <c r="AV111" s="63"/>
      <c r="AW111" s="63"/>
      <c r="AX111" s="63"/>
    </row>
    <row r="112" spans="1:50" ht="12.75" x14ac:dyDescent="0.2">
      <c r="A112" s="1316" t="s">
        <v>3189</v>
      </c>
      <c r="B112" s="1317" t="b">
        <v>0</v>
      </c>
      <c r="C112" s="646" t="s">
        <v>3190</v>
      </c>
      <c r="D112" s="1318" t="str">
        <f>"+10% Sign intensity 
(then +10% for 
every blue ability 
connected to it for 
a max of +40%)"</f>
        <v>+10% Sign intensity 
(then +10% for 
every blue ability 
connected to it for 
a max of +40%)</v>
      </c>
      <c r="E112" s="1319" t="s">
        <v>3191</v>
      </c>
      <c r="F112" s="776"/>
      <c r="G112" s="777"/>
      <c r="H112" s="636" t="s">
        <v>3192</v>
      </c>
      <c r="I112" s="777"/>
      <c r="J112" s="1277"/>
      <c r="K112" s="776"/>
      <c r="L112" s="1328" t="s">
        <v>3193</v>
      </c>
      <c r="M112" s="1329" t="b">
        <v>0</v>
      </c>
      <c r="N112" s="688" t="s">
        <v>3194</v>
      </c>
      <c r="O112" s="1329" t="s">
        <v>3195</v>
      </c>
      <c r="P112" s="1330" t="s">
        <v>2610</v>
      </c>
      <c r="Q112" s="1330">
        <v>15</v>
      </c>
      <c r="R112" s="1374" t="s">
        <v>2599</v>
      </c>
      <c r="S112" s="1420" t="s">
        <v>2591</v>
      </c>
      <c r="T112" s="776"/>
      <c r="U112" s="777"/>
      <c r="V112" s="647" t="s">
        <v>3196</v>
      </c>
      <c r="W112" s="777"/>
      <c r="X112" s="1277"/>
      <c r="Y112" s="776"/>
      <c r="Z112" s="776"/>
      <c r="AA112" s="776"/>
      <c r="AB112" s="776"/>
      <c r="AC112" s="778"/>
      <c r="AD112" s="629" t="s">
        <v>3197</v>
      </c>
      <c r="AE112" s="1277"/>
      <c r="AF112" s="777"/>
      <c r="AG112" s="1277"/>
      <c r="AH112" s="778"/>
      <c r="AI112" s="63"/>
      <c r="AJ112" s="63"/>
      <c r="AK112" s="63"/>
      <c r="AL112" s="63"/>
      <c r="AM112" s="63"/>
      <c r="AN112" s="63"/>
      <c r="AO112" s="63"/>
      <c r="AT112" s="63"/>
      <c r="AU112" s="63"/>
      <c r="AV112" s="63"/>
      <c r="AW112" s="63"/>
      <c r="AX112" s="63"/>
    </row>
    <row r="113" spans="1:50" ht="12.75" x14ac:dyDescent="0.2">
      <c r="A113" s="776"/>
      <c r="B113" s="777"/>
      <c r="C113" s="676" t="s">
        <v>2943</v>
      </c>
      <c r="D113" s="777"/>
      <c r="E113" s="1277"/>
      <c r="F113" s="776"/>
      <c r="G113" s="777"/>
      <c r="H113" s="636" t="s">
        <v>2760</v>
      </c>
      <c r="I113" s="777"/>
      <c r="J113" s="1277"/>
      <c r="K113" s="776"/>
      <c r="L113" s="776"/>
      <c r="M113" s="777"/>
      <c r="N113" s="688" t="s">
        <v>3198</v>
      </c>
      <c r="O113" s="777"/>
      <c r="P113" s="776"/>
      <c r="Q113" s="776"/>
      <c r="R113" s="1277"/>
      <c r="S113" s="1277"/>
      <c r="T113" s="776"/>
      <c r="U113" s="777"/>
      <c r="V113" s="647" t="s">
        <v>3199</v>
      </c>
      <c r="W113" s="777"/>
      <c r="X113" s="1277"/>
      <c r="Y113" s="776"/>
      <c r="Z113" s="776"/>
      <c r="AA113" s="776"/>
      <c r="AB113" s="1362" t="s">
        <v>3200</v>
      </c>
      <c r="AC113" s="1363" t="b">
        <v>0</v>
      </c>
      <c r="AD113" s="640" t="s">
        <v>3201</v>
      </c>
      <c r="AE113" s="1364" t="s">
        <v>3202</v>
      </c>
      <c r="AF113" s="1365">
        <v>3</v>
      </c>
      <c r="AG113" s="1364" t="s">
        <v>2637</v>
      </c>
      <c r="AH113" s="1366" t="s">
        <v>2591</v>
      </c>
      <c r="AI113" s="63"/>
      <c r="AJ113" s="63"/>
      <c r="AK113" s="63"/>
      <c r="AL113" s="63"/>
      <c r="AM113" s="63"/>
      <c r="AN113" s="63"/>
      <c r="AO113" s="63"/>
      <c r="AT113" s="63"/>
      <c r="AU113" s="63"/>
      <c r="AV113" s="63"/>
      <c r="AW113" s="63"/>
      <c r="AX113" s="63"/>
    </row>
    <row r="114" spans="1:50" ht="12.75" x14ac:dyDescent="0.2">
      <c r="A114" s="776"/>
      <c r="B114" s="777"/>
      <c r="C114" s="646" t="s">
        <v>3203</v>
      </c>
      <c r="D114" s="777"/>
      <c r="E114" s="1277"/>
      <c r="F114" s="1283"/>
      <c r="G114" s="1171"/>
      <c r="H114" s="636" t="s">
        <v>2949</v>
      </c>
      <c r="I114" s="1171"/>
      <c r="J114" s="1278"/>
      <c r="K114" s="776"/>
      <c r="L114" s="776"/>
      <c r="M114" s="777"/>
      <c r="N114" s="688" t="s">
        <v>3204</v>
      </c>
      <c r="O114" s="777"/>
      <c r="P114" s="776"/>
      <c r="Q114" s="776"/>
      <c r="R114" s="1277"/>
      <c r="S114" s="1277"/>
      <c r="T114" s="776"/>
      <c r="U114" s="777"/>
      <c r="V114" s="680"/>
      <c r="W114" s="777"/>
      <c r="X114" s="1277"/>
      <c r="Y114" s="776"/>
      <c r="Z114" s="776"/>
      <c r="AA114" s="776"/>
      <c r="AB114" s="776"/>
      <c r="AC114" s="778"/>
      <c r="AD114" s="644" t="s">
        <v>3205</v>
      </c>
      <c r="AE114" s="1277"/>
      <c r="AF114" s="777"/>
      <c r="AG114" s="1277"/>
      <c r="AH114" s="778"/>
      <c r="AI114" s="63"/>
      <c r="AJ114" s="63"/>
      <c r="AK114" s="63"/>
      <c r="AL114" s="63"/>
      <c r="AM114" s="63"/>
      <c r="AN114" s="63"/>
      <c r="AO114" s="63"/>
      <c r="AT114" s="63"/>
      <c r="AU114" s="63"/>
      <c r="AV114" s="63"/>
      <c r="AW114" s="63"/>
      <c r="AX114" s="63"/>
    </row>
    <row r="115" spans="1:50" ht="12.75" x14ac:dyDescent="0.2">
      <c r="A115" s="776"/>
      <c r="B115" s="777"/>
      <c r="C115" s="646" t="s">
        <v>2931</v>
      </c>
      <c r="D115" s="777"/>
      <c r="E115" s="1277"/>
      <c r="F115" s="1320" t="s">
        <v>3206</v>
      </c>
      <c r="G115" s="1321" t="b">
        <v>0</v>
      </c>
      <c r="H115" s="651" t="s">
        <v>2672</v>
      </c>
      <c r="I115" s="1322" t="s">
        <v>3207</v>
      </c>
      <c r="J115" s="1322">
        <v>60</v>
      </c>
      <c r="K115" s="1327" t="s">
        <v>2591</v>
      </c>
      <c r="L115" s="779"/>
      <c r="M115" s="780"/>
      <c r="N115" s="689" t="s">
        <v>3208</v>
      </c>
      <c r="O115" s="780"/>
      <c r="P115" s="779"/>
      <c r="Q115" s="779"/>
      <c r="R115" s="1288"/>
      <c r="S115" s="1288"/>
      <c r="T115" s="776"/>
      <c r="U115" s="777"/>
      <c r="V115" s="680"/>
      <c r="W115" s="777"/>
      <c r="X115" s="1277"/>
      <c r="Y115" s="776"/>
      <c r="Z115" s="776"/>
      <c r="AA115" s="776"/>
      <c r="AB115" s="776"/>
      <c r="AC115" s="778"/>
      <c r="AD115" s="644" t="s">
        <v>3209</v>
      </c>
      <c r="AE115" s="1277"/>
      <c r="AF115" s="777"/>
      <c r="AG115" s="1277"/>
      <c r="AH115" s="778"/>
      <c r="AI115" s="63"/>
      <c r="AJ115" s="63"/>
      <c r="AK115" s="63"/>
      <c r="AL115" s="63"/>
      <c r="AM115" s="63"/>
      <c r="AN115" s="63"/>
      <c r="AO115" s="63"/>
      <c r="AT115" s="63"/>
      <c r="AU115" s="63"/>
      <c r="AV115" s="63"/>
      <c r="AW115" s="63"/>
      <c r="AX115" s="63"/>
    </row>
    <row r="116" spans="1:50" ht="12.75" x14ac:dyDescent="0.2">
      <c r="A116" s="776"/>
      <c r="B116" s="777"/>
      <c r="C116" s="646" t="s">
        <v>2938</v>
      </c>
      <c r="D116" s="777"/>
      <c r="E116" s="1277"/>
      <c r="F116" s="776"/>
      <c r="G116" s="777"/>
      <c r="H116" s="626" t="s">
        <v>3210</v>
      </c>
      <c r="I116" s="778"/>
      <c r="J116" s="778"/>
      <c r="K116" s="778"/>
      <c r="L116" s="1417" t="s">
        <v>3211</v>
      </c>
      <c r="M116" s="1311" t="b">
        <v>0</v>
      </c>
      <c r="N116" s="690" t="s">
        <v>3212</v>
      </c>
      <c r="O116" s="1379" t="s">
        <v>3213</v>
      </c>
      <c r="P116" s="1311">
        <v>3</v>
      </c>
      <c r="Q116" s="1416">
        <v>25</v>
      </c>
      <c r="R116" s="1312" t="s">
        <v>2633</v>
      </c>
      <c r="S116" s="1418" t="s">
        <v>2591</v>
      </c>
      <c r="T116" s="776"/>
      <c r="U116" s="777"/>
      <c r="V116" s="680"/>
      <c r="W116" s="777"/>
      <c r="X116" s="1277"/>
      <c r="Y116" s="776"/>
      <c r="Z116" s="776"/>
      <c r="AA116" s="776"/>
      <c r="AB116" s="776"/>
      <c r="AC116" s="778"/>
      <c r="AD116" s="644" t="s">
        <v>3214</v>
      </c>
      <c r="AE116" s="1277"/>
      <c r="AF116" s="777"/>
      <c r="AG116" s="1277"/>
      <c r="AH116" s="778"/>
      <c r="AI116" s="63"/>
      <c r="AJ116" s="63"/>
      <c r="AK116" s="63"/>
      <c r="AL116" s="63"/>
      <c r="AM116" s="63"/>
      <c r="AN116" s="63"/>
      <c r="AO116" s="63"/>
      <c r="AT116" s="63"/>
      <c r="AU116" s="63"/>
      <c r="AV116" s="63"/>
      <c r="AW116" s="63"/>
      <c r="AX116" s="63"/>
    </row>
    <row r="117" spans="1:50" ht="12.75" x14ac:dyDescent="0.2">
      <c r="A117" s="776"/>
      <c r="B117" s="777"/>
      <c r="C117" s="646" t="s">
        <v>2717</v>
      </c>
      <c r="D117" s="777"/>
      <c r="E117" s="1277"/>
      <c r="F117" s="776"/>
      <c r="G117" s="777"/>
      <c r="H117" s="626" t="s">
        <v>3181</v>
      </c>
      <c r="I117" s="778"/>
      <c r="J117" s="778"/>
      <c r="K117" s="778"/>
      <c r="L117" s="776"/>
      <c r="M117" s="777"/>
      <c r="N117" s="690" t="s">
        <v>3215</v>
      </c>
      <c r="O117" s="778"/>
      <c r="P117" s="777"/>
      <c r="Q117" s="776"/>
      <c r="R117" s="1277"/>
      <c r="S117" s="1277"/>
      <c r="T117" s="776"/>
      <c r="U117" s="777"/>
      <c r="V117" s="680"/>
      <c r="W117" s="777"/>
      <c r="X117" s="1277"/>
      <c r="Y117" s="776"/>
      <c r="Z117" s="776"/>
      <c r="AA117" s="776"/>
      <c r="AB117" s="776"/>
      <c r="AC117" s="778"/>
      <c r="AD117" s="644" t="s">
        <v>3216</v>
      </c>
      <c r="AE117" s="1277"/>
      <c r="AF117" s="777"/>
      <c r="AG117" s="1277"/>
      <c r="AH117" s="778"/>
      <c r="AI117" s="63"/>
      <c r="AJ117" s="63"/>
      <c r="AK117" s="63"/>
      <c r="AL117" s="63"/>
      <c r="AM117" s="63"/>
      <c r="AN117" s="63"/>
      <c r="AO117" s="63"/>
      <c r="AT117" s="63"/>
      <c r="AU117" s="63"/>
      <c r="AV117" s="63"/>
      <c r="AW117" s="63"/>
      <c r="AX117" s="63"/>
    </row>
    <row r="118" spans="1:50" ht="12.75" x14ac:dyDescent="0.2">
      <c r="A118" s="776"/>
      <c r="B118" s="777"/>
      <c r="C118" s="646" t="s">
        <v>2911</v>
      </c>
      <c r="D118" s="777"/>
      <c r="E118" s="676" t="s">
        <v>2943</v>
      </c>
      <c r="F118" s="776"/>
      <c r="G118" s="777"/>
      <c r="H118" s="626" t="s">
        <v>2617</v>
      </c>
      <c r="I118" s="778"/>
      <c r="J118" s="778"/>
      <c r="K118" s="778"/>
      <c r="L118" s="776"/>
      <c r="M118" s="777"/>
      <c r="N118" s="690" t="s">
        <v>3217</v>
      </c>
      <c r="O118" s="778"/>
      <c r="P118" s="777"/>
      <c r="Q118" s="776"/>
      <c r="R118" s="1277"/>
      <c r="S118" s="1277"/>
      <c r="T118" s="779"/>
      <c r="U118" s="780"/>
      <c r="V118" s="662"/>
      <c r="W118" s="780"/>
      <c r="X118" s="1288"/>
      <c r="Y118" s="779"/>
      <c r="Z118" s="779"/>
      <c r="AA118" s="779"/>
      <c r="AB118" s="776"/>
      <c r="AC118" s="778"/>
      <c r="AD118" s="644" t="s">
        <v>3218</v>
      </c>
      <c r="AE118" s="1277"/>
      <c r="AF118" s="777"/>
      <c r="AG118" s="1277"/>
      <c r="AH118" s="778"/>
      <c r="AI118" s="63"/>
      <c r="AJ118" s="63"/>
      <c r="AK118" s="63"/>
      <c r="AL118" s="63"/>
      <c r="AM118" s="63"/>
      <c r="AN118" s="63"/>
      <c r="AO118" s="63"/>
      <c r="AT118" s="63"/>
      <c r="AU118" s="63"/>
      <c r="AV118" s="63"/>
      <c r="AW118" s="63"/>
      <c r="AX118" s="63"/>
    </row>
    <row r="119" spans="1:50" ht="12.75" x14ac:dyDescent="0.2">
      <c r="A119" s="776"/>
      <c r="B119" s="777"/>
      <c r="C119" s="676" t="s">
        <v>2943</v>
      </c>
      <c r="D119" s="777"/>
      <c r="E119" s="1414" t="s">
        <v>3219</v>
      </c>
      <c r="F119" s="776"/>
      <c r="G119" s="777"/>
      <c r="H119" s="626" t="s">
        <v>2760</v>
      </c>
      <c r="I119" s="778"/>
      <c r="J119" s="778"/>
      <c r="K119" s="778"/>
      <c r="L119" s="1283"/>
      <c r="M119" s="1171"/>
      <c r="N119" s="665"/>
      <c r="O119" s="1300"/>
      <c r="P119" s="1171"/>
      <c r="Q119" s="1283"/>
      <c r="R119" s="1278"/>
      <c r="S119" s="1278"/>
      <c r="T119" s="1338" t="s">
        <v>3220</v>
      </c>
      <c r="U119" s="1267" t="b">
        <v>0</v>
      </c>
      <c r="V119" s="628" t="s">
        <v>3221</v>
      </c>
      <c r="W119" s="1267" t="s">
        <v>3222</v>
      </c>
      <c r="X119" s="1352">
        <v>1</v>
      </c>
      <c r="Y119" s="1353">
        <v>50</v>
      </c>
      <c r="Z119" s="1353" t="s">
        <v>2603</v>
      </c>
      <c r="AA119" s="1338" t="s">
        <v>2591</v>
      </c>
      <c r="AB119" s="1283"/>
      <c r="AC119" s="1300"/>
      <c r="AD119" s="653" t="s">
        <v>3223</v>
      </c>
      <c r="AE119" s="1278"/>
      <c r="AF119" s="1171"/>
      <c r="AG119" s="1278"/>
      <c r="AH119" s="1300"/>
      <c r="AI119" s="63"/>
      <c r="AJ119" s="63"/>
      <c r="AK119" s="63"/>
      <c r="AL119" s="63"/>
      <c r="AM119" s="63"/>
      <c r="AN119" s="63"/>
      <c r="AO119" s="63"/>
      <c r="AT119" s="63"/>
      <c r="AU119" s="63"/>
      <c r="AV119" s="63"/>
      <c r="AW119" s="63"/>
      <c r="AX119" s="63"/>
    </row>
    <row r="120" spans="1:50" ht="12.75" x14ac:dyDescent="0.2">
      <c r="A120" s="776"/>
      <c r="B120" s="777"/>
      <c r="C120" s="646" t="s">
        <v>3224</v>
      </c>
      <c r="D120" s="777"/>
      <c r="E120" s="1277"/>
      <c r="F120" s="776"/>
      <c r="G120" s="777"/>
      <c r="H120" s="626" t="s">
        <v>2900</v>
      </c>
      <c r="I120" s="778"/>
      <c r="J120" s="778"/>
      <c r="K120" s="778"/>
      <c r="L120" s="1328" t="s">
        <v>3225</v>
      </c>
      <c r="M120" s="1307" t="b">
        <v>0</v>
      </c>
      <c r="N120" s="688" t="s">
        <v>3226</v>
      </c>
      <c r="O120" s="1309" t="s">
        <v>3227</v>
      </c>
      <c r="P120" s="1329">
        <v>4</v>
      </c>
      <c r="Q120" s="1330">
        <v>25</v>
      </c>
      <c r="R120" s="1374" t="s">
        <v>2702</v>
      </c>
      <c r="S120" s="1420" t="s">
        <v>2591</v>
      </c>
      <c r="T120" s="776"/>
      <c r="U120" s="777"/>
      <c r="V120" s="628" t="s">
        <v>3228</v>
      </c>
      <c r="W120" s="777"/>
      <c r="X120" s="1277"/>
      <c r="Y120" s="776"/>
      <c r="Z120" s="776"/>
      <c r="AA120" s="776"/>
      <c r="AB120" s="1356" t="s">
        <v>3229</v>
      </c>
      <c r="AC120" s="1357" t="b">
        <v>0</v>
      </c>
      <c r="AD120" s="629" t="s">
        <v>3230</v>
      </c>
      <c r="AE120" s="1358" t="s">
        <v>3231</v>
      </c>
      <c r="AF120" s="1359">
        <v>4</v>
      </c>
      <c r="AG120" s="1358" t="s">
        <v>2736</v>
      </c>
      <c r="AH120" s="1360" t="s">
        <v>2591</v>
      </c>
      <c r="AI120" s="63"/>
      <c r="AJ120" s="63"/>
      <c r="AK120" s="63"/>
      <c r="AL120" s="63"/>
      <c r="AM120" s="63"/>
      <c r="AN120" s="63"/>
      <c r="AO120" s="63"/>
      <c r="AT120" s="63"/>
      <c r="AU120" s="63"/>
      <c r="AV120" s="63"/>
      <c r="AW120" s="63"/>
      <c r="AX120" s="63"/>
    </row>
    <row r="121" spans="1:50" ht="12.75" x14ac:dyDescent="0.2">
      <c r="A121" s="776"/>
      <c r="B121" s="777"/>
      <c r="C121" s="646" t="s">
        <v>2931</v>
      </c>
      <c r="D121" s="777"/>
      <c r="E121" s="1277"/>
      <c r="F121" s="779"/>
      <c r="G121" s="780"/>
      <c r="H121" s="657" t="s">
        <v>3232</v>
      </c>
      <c r="I121" s="781"/>
      <c r="J121" s="781"/>
      <c r="K121" s="781"/>
      <c r="L121" s="776"/>
      <c r="M121" s="777"/>
      <c r="N121" s="688" t="s">
        <v>3233</v>
      </c>
      <c r="O121" s="1277"/>
      <c r="P121" s="777"/>
      <c r="Q121" s="776"/>
      <c r="R121" s="1277"/>
      <c r="S121" s="1277"/>
      <c r="T121" s="776"/>
      <c r="U121" s="777"/>
      <c r="V121" s="628" t="s">
        <v>3234</v>
      </c>
      <c r="W121" s="777"/>
      <c r="X121" s="1277"/>
      <c r="Y121" s="776"/>
      <c r="Z121" s="776"/>
      <c r="AA121" s="776"/>
      <c r="AB121" s="776"/>
      <c r="AC121" s="778"/>
      <c r="AD121" s="629" t="s">
        <v>3235</v>
      </c>
      <c r="AE121" s="1277"/>
      <c r="AF121" s="777"/>
      <c r="AG121" s="1277"/>
      <c r="AH121" s="778"/>
      <c r="AI121" s="63"/>
      <c r="AJ121" s="63"/>
      <c r="AK121" s="63"/>
      <c r="AL121" s="63"/>
      <c r="AM121" s="63"/>
      <c r="AN121" s="63"/>
      <c r="AO121" s="63"/>
      <c r="AT121" s="63"/>
      <c r="AU121" s="63"/>
      <c r="AV121" s="63"/>
      <c r="AW121" s="63"/>
      <c r="AX121" s="63"/>
    </row>
    <row r="122" spans="1:50" ht="12.75" x14ac:dyDescent="0.2">
      <c r="A122" s="776"/>
      <c r="B122" s="777"/>
      <c r="C122" s="646" t="s">
        <v>2938</v>
      </c>
      <c r="D122" s="777"/>
      <c r="E122" s="1277"/>
      <c r="F122" s="1403" t="s">
        <v>3236</v>
      </c>
      <c r="G122" s="1323" t="b">
        <v>0</v>
      </c>
      <c r="H122" s="636" t="s">
        <v>2593</v>
      </c>
      <c r="I122" s="1323" t="s">
        <v>3237</v>
      </c>
      <c r="J122" s="1324">
        <v>20</v>
      </c>
      <c r="K122" s="1331" t="s">
        <v>2591</v>
      </c>
      <c r="L122" s="776"/>
      <c r="M122" s="777"/>
      <c r="N122" s="688" t="s">
        <v>3238</v>
      </c>
      <c r="O122" s="1277"/>
      <c r="P122" s="777"/>
      <c r="Q122" s="776"/>
      <c r="R122" s="1277"/>
      <c r="S122" s="1277"/>
      <c r="T122" s="779"/>
      <c r="U122" s="780"/>
      <c r="V122" s="669" t="s">
        <v>3239</v>
      </c>
      <c r="W122" s="780"/>
      <c r="X122" s="1288"/>
      <c r="Y122" s="779"/>
      <c r="Z122" s="779"/>
      <c r="AA122" s="779"/>
      <c r="AB122" s="776"/>
      <c r="AC122" s="778"/>
      <c r="AD122" s="629" t="s">
        <v>3240</v>
      </c>
      <c r="AE122" s="1277"/>
      <c r="AF122" s="777"/>
      <c r="AG122" s="1277"/>
      <c r="AH122" s="778"/>
      <c r="AI122" s="63"/>
      <c r="AJ122" s="63"/>
      <c r="AK122" s="63"/>
      <c r="AL122" s="63"/>
      <c r="AM122" s="63"/>
      <c r="AN122" s="63"/>
      <c r="AO122" s="63"/>
      <c r="AT122" s="63"/>
      <c r="AU122" s="63"/>
      <c r="AV122" s="63"/>
      <c r="AW122" s="63"/>
      <c r="AX122" s="63"/>
    </row>
    <row r="123" spans="1:50" ht="12.75" x14ac:dyDescent="0.2">
      <c r="A123" s="776"/>
      <c r="B123" s="777"/>
      <c r="C123" s="646" t="s">
        <v>3070</v>
      </c>
      <c r="D123" s="777"/>
      <c r="E123" s="1277"/>
      <c r="F123" s="776"/>
      <c r="G123" s="777"/>
      <c r="H123" s="636" t="s">
        <v>3016</v>
      </c>
      <c r="I123" s="777"/>
      <c r="J123" s="1277"/>
      <c r="K123" s="776"/>
      <c r="L123" s="776"/>
      <c r="M123" s="777"/>
      <c r="N123" s="688" t="s">
        <v>3241</v>
      </c>
      <c r="O123" s="1277"/>
      <c r="P123" s="777"/>
      <c r="Q123" s="776"/>
      <c r="R123" s="1277"/>
      <c r="S123" s="1277"/>
      <c r="T123" s="1334" t="s">
        <v>3242</v>
      </c>
      <c r="U123" s="1335" t="b">
        <v>0</v>
      </c>
      <c r="V123" s="647" t="s">
        <v>3243</v>
      </c>
      <c r="W123" s="1335" t="s">
        <v>3244</v>
      </c>
      <c r="X123" s="1336" t="s">
        <v>2610</v>
      </c>
      <c r="Y123" s="1337" t="s">
        <v>2610</v>
      </c>
      <c r="Z123" s="1337" t="s">
        <v>2610</v>
      </c>
      <c r="AA123" s="1334" t="s">
        <v>2591</v>
      </c>
      <c r="AB123" s="776"/>
      <c r="AC123" s="778"/>
      <c r="AD123" s="629" t="s">
        <v>3245</v>
      </c>
      <c r="AE123" s="1277"/>
      <c r="AF123" s="777"/>
      <c r="AG123" s="1277"/>
      <c r="AH123" s="778"/>
      <c r="AI123" s="63"/>
      <c r="AJ123" s="63"/>
      <c r="AK123" s="63"/>
      <c r="AL123" s="63"/>
      <c r="AM123" s="63"/>
      <c r="AN123" s="63"/>
      <c r="AO123" s="63"/>
      <c r="AT123" s="63"/>
      <c r="AU123" s="63"/>
      <c r="AV123" s="63"/>
      <c r="AW123" s="63"/>
      <c r="AX123" s="63"/>
    </row>
    <row r="124" spans="1:50" ht="12.75" x14ac:dyDescent="0.2">
      <c r="A124" s="1283"/>
      <c r="B124" s="777"/>
      <c r="C124" s="683" t="s">
        <v>3246</v>
      </c>
      <c r="D124" s="1171"/>
      <c r="E124" s="1278"/>
      <c r="F124" s="776"/>
      <c r="G124" s="1171"/>
      <c r="H124" s="658"/>
      <c r="I124" s="777"/>
      <c r="J124" s="1277"/>
      <c r="K124" s="1283"/>
      <c r="L124" s="1283"/>
      <c r="M124" s="1171"/>
      <c r="N124" s="692" t="s">
        <v>3247</v>
      </c>
      <c r="O124" s="1278"/>
      <c r="P124" s="1171"/>
      <c r="Q124" s="1283"/>
      <c r="R124" s="1278"/>
      <c r="S124" s="1278"/>
      <c r="T124" s="776"/>
      <c r="U124" s="777"/>
      <c r="V124" s="647" t="s">
        <v>3248</v>
      </c>
      <c r="W124" s="777"/>
      <c r="X124" s="1277"/>
      <c r="Y124" s="776"/>
      <c r="Z124" s="776"/>
      <c r="AA124" s="776"/>
      <c r="AB124" s="776"/>
      <c r="AC124" s="778"/>
      <c r="AD124" s="629" t="s">
        <v>3249</v>
      </c>
      <c r="AE124" s="1277"/>
      <c r="AF124" s="777"/>
      <c r="AG124" s="1277"/>
      <c r="AH124" s="778"/>
      <c r="AI124" s="63"/>
      <c r="AJ124" s="63"/>
      <c r="AK124" s="63"/>
      <c r="AL124" s="63"/>
      <c r="AM124" s="63"/>
      <c r="AN124" s="63"/>
      <c r="AO124" s="63"/>
      <c r="AT124" s="63"/>
      <c r="AU124" s="63"/>
      <c r="AV124" s="63"/>
      <c r="AW124" s="63"/>
      <c r="AX124" s="63"/>
    </row>
    <row r="125" spans="1:50" ht="12.75" x14ac:dyDescent="0.2">
      <c r="A125" s="1400" t="s">
        <v>3250</v>
      </c>
      <c r="B125" s="1333" t="b">
        <v>0</v>
      </c>
      <c r="C125" s="292" t="s">
        <v>3251</v>
      </c>
      <c r="D125" s="1333" t="str">
        <f>"+150 Vitality 
(then +150 for 
every green 
ability connected 
to it for a 
max of +600)"</f>
        <v>+150 Vitality 
(then +150 for 
every green 
ability connected 
to it for a 
max of +600)</v>
      </c>
      <c r="E125" s="1401" t="s">
        <v>3252</v>
      </c>
      <c r="F125" s="1320" t="s">
        <v>3253</v>
      </c>
      <c r="G125" s="1321"/>
      <c r="H125" s="651" t="s">
        <v>3254</v>
      </c>
      <c r="I125" s="1404" t="s">
        <v>3255</v>
      </c>
      <c r="J125" s="1405">
        <v>40</v>
      </c>
      <c r="K125" s="1408" t="s">
        <v>2591</v>
      </c>
      <c r="L125" s="1310" t="s">
        <v>3256</v>
      </c>
      <c r="M125" s="1311" t="b">
        <v>0</v>
      </c>
      <c r="N125" s="690" t="s">
        <v>3257</v>
      </c>
      <c r="O125" s="1379" t="s">
        <v>3258</v>
      </c>
      <c r="P125" s="1313">
        <v>5</v>
      </c>
      <c r="Q125" s="1314">
        <v>25</v>
      </c>
      <c r="R125" s="1315" t="s">
        <v>2599</v>
      </c>
      <c r="S125" s="1419" t="s">
        <v>2591</v>
      </c>
      <c r="T125" s="776"/>
      <c r="U125" s="777"/>
      <c r="V125" s="647" t="s">
        <v>3259</v>
      </c>
      <c r="W125" s="777"/>
      <c r="X125" s="1277"/>
      <c r="Y125" s="776"/>
      <c r="Z125" s="776"/>
      <c r="AA125" s="776"/>
      <c r="AB125" s="776"/>
      <c r="AC125" s="778"/>
      <c r="AD125" s="629" t="s">
        <v>3260</v>
      </c>
      <c r="AE125" s="1277"/>
      <c r="AF125" s="777"/>
      <c r="AG125" s="1277"/>
      <c r="AH125" s="778"/>
      <c r="AI125" s="63"/>
      <c r="AJ125" s="63"/>
      <c r="AK125" s="63"/>
      <c r="AL125" s="63"/>
      <c r="AM125" s="63"/>
      <c r="AN125" s="63"/>
      <c r="AO125" s="63"/>
      <c r="AT125" s="63"/>
      <c r="AU125" s="63"/>
      <c r="AV125" s="63"/>
      <c r="AW125" s="63"/>
      <c r="AX125" s="63"/>
    </row>
    <row r="126" spans="1:50" ht="12.75" x14ac:dyDescent="0.2">
      <c r="A126" s="776"/>
      <c r="B126" s="777"/>
      <c r="C126" s="679" t="s">
        <v>2943</v>
      </c>
      <c r="D126" s="777"/>
      <c r="E126" s="1277"/>
      <c r="F126" s="776"/>
      <c r="G126" s="777"/>
      <c r="H126" s="626" t="s">
        <v>3261</v>
      </c>
      <c r="I126" s="777"/>
      <c r="J126" s="1277"/>
      <c r="K126" s="1277"/>
      <c r="L126" s="776"/>
      <c r="M126" s="777"/>
      <c r="N126" s="690" t="s">
        <v>3262</v>
      </c>
      <c r="O126" s="778"/>
      <c r="P126" s="777"/>
      <c r="Q126" s="776"/>
      <c r="R126" s="1277"/>
      <c r="S126" s="1277"/>
      <c r="T126" s="776"/>
      <c r="U126" s="777"/>
      <c r="V126" s="647" t="s">
        <v>3263</v>
      </c>
      <c r="W126" s="777"/>
      <c r="X126" s="1277"/>
      <c r="Y126" s="776"/>
      <c r="Z126" s="776"/>
      <c r="AA126" s="776"/>
      <c r="AB126" s="779"/>
      <c r="AC126" s="781"/>
      <c r="AD126" s="693" t="s">
        <v>3264</v>
      </c>
      <c r="AE126" s="1288"/>
      <c r="AF126" s="780"/>
      <c r="AG126" s="1288"/>
      <c r="AH126" s="781"/>
      <c r="AI126" s="63"/>
      <c r="AJ126" s="63"/>
      <c r="AK126" s="63"/>
      <c r="AL126" s="63"/>
      <c r="AM126" s="63"/>
      <c r="AN126" s="63"/>
      <c r="AO126" s="63"/>
      <c r="AT126" s="63"/>
      <c r="AU126" s="63"/>
      <c r="AV126" s="63"/>
      <c r="AW126" s="63"/>
      <c r="AX126" s="63"/>
    </row>
    <row r="127" spans="1:50" ht="12.75" x14ac:dyDescent="0.2">
      <c r="A127" s="776"/>
      <c r="B127" s="777"/>
      <c r="C127" s="292" t="s">
        <v>3224</v>
      </c>
      <c r="D127" s="777"/>
      <c r="E127" s="1277"/>
      <c r="F127" s="776"/>
      <c r="G127" s="777"/>
      <c r="H127" s="626" t="s">
        <v>3265</v>
      </c>
      <c r="I127" s="777"/>
      <c r="J127" s="1277"/>
      <c r="K127" s="1277"/>
      <c r="L127" s="776"/>
      <c r="M127" s="777"/>
      <c r="N127" s="690" t="s">
        <v>3266</v>
      </c>
      <c r="O127" s="778"/>
      <c r="P127" s="777"/>
      <c r="Q127" s="776"/>
      <c r="R127" s="1277"/>
      <c r="S127" s="1277"/>
      <c r="T127" s="776"/>
      <c r="U127" s="777"/>
      <c r="V127" s="647" t="s">
        <v>3267</v>
      </c>
      <c r="W127" s="777"/>
      <c r="X127" s="1277"/>
      <c r="Y127" s="776"/>
      <c r="Z127" s="776"/>
      <c r="AA127" s="776"/>
      <c r="AB127" s="1392" t="s">
        <v>3268</v>
      </c>
      <c r="AC127" s="1389" t="b">
        <v>0</v>
      </c>
      <c r="AD127" s="694" t="s">
        <v>3269</v>
      </c>
      <c r="AE127" s="1389" t="s">
        <v>3270</v>
      </c>
      <c r="AF127" s="1388" t="s">
        <v>2610</v>
      </c>
      <c r="AG127" s="1421" t="s">
        <v>2610</v>
      </c>
      <c r="AH127" s="1392" t="s">
        <v>2591</v>
      </c>
      <c r="AI127" s="30"/>
      <c r="AJ127" s="63"/>
      <c r="AK127" s="63"/>
      <c r="AL127" s="63"/>
      <c r="AM127" s="63"/>
      <c r="AN127" s="63"/>
      <c r="AO127" s="63"/>
      <c r="AT127" s="63"/>
      <c r="AU127" s="63"/>
      <c r="AV127" s="63"/>
      <c r="AW127" s="63"/>
      <c r="AX127" s="63"/>
    </row>
    <row r="128" spans="1:50" ht="12.75" x14ac:dyDescent="0.2">
      <c r="A128" s="776"/>
      <c r="B128" s="777"/>
      <c r="C128" s="292" t="s">
        <v>2741</v>
      </c>
      <c r="D128" s="777"/>
      <c r="E128" s="1277"/>
      <c r="F128" s="776"/>
      <c r="G128" s="777"/>
      <c r="H128" s="626" t="s">
        <v>3271</v>
      </c>
      <c r="I128" s="777"/>
      <c r="J128" s="1277"/>
      <c r="K128" s="1277"/>
      <c r="L128" s="776"/>
      <c r="M128" s="777"/>
      <c r="N128" s="690" t="s">
        <v>3272</v>
      </c>
      <c r="O128" s="778"/>
      <c r="P128" s="777"/>
      <c r="Q128" s="776"/>
      <c r="R128" s="1277"/>
      <c r="S128" s="1277"/>
      <c r="T128" s="779"/>
      <c r="U128" s="780"/>
      <c r="V128" s="675" t="s">
        <v>3273</v>
      </c>
      <c r="W128" s="780"/>
      <c r="X128" s="1288"/>
      <c r="Y128" s="779"/>
      <c r="Z128" s="779"/>
      <c r="AA128" s="779"/>
      <c r="AB128" s="776"/>
      <c r="AC128" s="777"/>
      <c r="AD128" s="695" t="s">
        <v>3274</v>
      </c>
      <c r="AE128" s="777"/>
      <c r="AF128" s="1277"/>
      <c r="AG128" s="776"/>
      <c r="AH128" s="776"/>
      <c r="AI128" s="30"/>
      <c r="AJ128" s="63"/>
      <c r="AK128" s="63"/>
      <c r="AL128" s="63"/>
      <c r="AM128" s="63"/>
      <c r="AN128" s="63"/>
      <c r="AO128" s="63"/>
      <c r="AT128" s="63"/>
      <c r="AU128" s="63"/>
      <c r="AV128" s="63"/>
      <c r="AW128" s="63"/>
      <c r="AX128" s="63"/>
    </row>
    <row r="129" spans="1:50" ht="12.75" x14ac:dyDescent="0.2">
      <c r="A129" s="776"/>
      <c r="B129" s="777"/>
      <c r="C129" s="292" t="s">
        <v>2974</v>
      </c>
      <c r="D129" s="777"/>
      <c r="E129" s="1277"/>
      <c r="F129" s="776"/>
      <c r="G129" s="777"/>
      <c r="H129" s="626" t="s">
        <v>2863</v>
      </c>
      <c r="I129" s="777"/>
      <c r="J129" s="1277"/>
      <c r="K129" s="1277"/>
      <c r="L129" s="776"/>
      <c r="M129" s="777"/>
      <c r="N129" s="690" t="s">
        <v>3275</v>
      </c>
      <c r="O129" s="778"/>
      <c r="P129" s="777"/>
      <c r="Q129" s="776"/>
      <c r="R129" s="1277"/>
      <c r="S129" s="1277"/>
      <c r="T129" s="1338" t="s">
        <v>3276</v>
      </c>
      <c r="U129" s="1267" t="b">
        <v>0</v>
      </c>
      <c r="V129" s="628" t="s">
        <v>3277</v>
      </c>
      <c r="W129" s="1267" t="s">
        <v>3278</v>
      </c>
      <c r="X129" s="1352">
        <v>1</v>
      </c>
      <c r="Y129" s="1353">
        <v>50</v>
      </c>
      <c r="Z129" s="1353" t="s">
        <v>2603</v>
      </c>
      <c r="AA129" s="1422" t="s">
        <v>2591</v>
      </c>
      <c r="AB129" s="779"/>
      <c r="AC129" s="780"/>
      <c r="AD129" s="695" t="s">
        <v>3279</v>
      </c>
      <c r="AE129" s="780"/>
      <c r="AF129" s="1288"/>
      <c r="AG129" s="779"/>
      <c r="AH129" s="779"/>
      <c r="AI129" s="30"/>
      <c r="AJ129" s="63"/>
      <c r="AK129" s="63"/>
      <c r="AL129" s="63"/>
      <c r="AM129" s="63"/>
      <c r="AN129" s="63"/>
      <c r="AO129" s="63"/>
      <c r="AT129" s="63"/>
      <c r="AU129" s="63"/>
      <c r="AV129" s="63"/>
      <c r="AW129" s="63"/>
      <c r="AX129" s="63"/>
    </row>
    <row r="130" spans="1:50" ht="12.75" x14ac:dyDescent="0.2">
      <c r="A130" s="776"/>
      <c r="B130" s="777"/>
      <c r="C130" s="292" t="s">
        <v>3280</v>
      </c>
      <c r="D130" s="777"/>
      <c r="E130" s="1277"/>
      <c r="F130" s="776"/>
      <c r="G130" s="777"/>
      <c r="H130" s="626" t="s">
        <v>2685</v>
      </c>
      <c r="I130" s="777"/>
      <c r="J130" s="1277"/>
      <c r="K130" s="1277"/>
      <c r="L130" s="776"/>
      <c r="M130" s="777"/>
      <c r="N130" s="690" t="s">
        <v>3281</v>
      </c>
      <c r="O130" s="778"/>
      <c r="P130" s="777"/>
      <c r="Q130" s="776"/>
      <c r="R130" s="1277"/>
      <c r="S130" s="1277"/>
      <c r="T130" s="776"/>
      <c r="U130" s="777"/>
      <c r="V130" s="628" t="s">
        <v>3282</v>
      </c>
      <c r="W130" s="777"/>
      <c r="X130" s="1277"/>
      <c r="Y130" s="776"/>
      <c r="Z130" s="776"/>
      <c r="AA130" s="1277"/>
      <c r="AB130" s="1339" t="s">
        <v>3283</v>
      </c>
      <c r="AC130" s="1340" t="b">
        <v>0</v>
      </c>
      <c r="AD130" s="673" t="s">
        <v>3284</v>
      </c>
      <c r="AE130" s="1341" t="s">
        <v>3285</v>
      </c>
      <c r="AF130" s="1342">
        <v>2</v>
      </c>
      <c r="AG130" s="1341" t="s">
        <v>2610</v>
      </c>
      <c r="AH130" s="1343" t="s">
        <v>2591</v>
      </c>
      <c r="AI130" s="63"/>
      <c r="AJ130" s="63"/>
      <c r="AK130" s="63"/>
      <c r="AL130" s="63"/>
      <c r="AM130" s="63"/>
      <c r="AN130" s="63"/>
      <c r="AO130" s="63"/>
      <c r="AT130" s="63"/>
      <c r="AU130" s="63"/>
      <c r="AV130" s="63"/>
      <c r="AW130" s="63"/>
      <c r="AX130" s="63"/>
    </row>
    <row r="131" spans="1:50" ht="12.75" x14ac:dyDescent="0.2">
      <c r="A131" s="776"/>
      <c r="B131" s="777"/>
      <c r="C131" s="292" t="s">
        <v>3286</v>
      </c>
      <c r="D131" s="777"/>
      <c r="E131" s="679" t="s">
        <v>2943</v>
      </c>
      <c r="F131" s="1283"/>
      <c r="G131" s="1171"/>
      <c r="H131" s="626" t="s">
        <v>2875</v>
      </c>
      <c r="I131" s="1171"/>
      <c r="J131" s="1278"/>
      <c r="K131" s="1277"/>
      <c r="L131" s="779"/>
      <c r="M131" s="780"/>
      <c r="N131" s="696" t="s">
        <v>3287</v>
      </c>
      <c r="O131" s="781"/>
      <c r="P131" s="780"/>
      <c r="Q131" s="779"/>
      <c r="R131" s="1288"/>
      <c r="S131" s="1288"/>
      <c r="T131" s="776"/>
      <c r="U131" s="777"/>
      <c r="V131" s="628" t="s">
        <v>3288</v>
      </c>
      <c r="W131" s="777"/>
      <c r="X131" s="1277"/>
      <c r="Y131" s="776"/>
      <c r="Z131" s="776"/>
      <c r="AA131" s="1277"/>
      <c r="AB131" s="776"/>
      <c r="AC131" s="778"/>
      <c r="AD131" s="629" t="s">
        <v>3289</v>
      </c>
      <c r="AE131" s="1277"/>
      <c r="AF131" s="777"/>
      <c r="AG131" s="1277"/>
      <c r="AH131" s="778"/>
      <c r="AI131" s="63"/>
      <c r="AJ131" s="63"/>
      <c r="AK131" s="63"/>
      <c r="AL131" s="63"/>
      <c r="AM131" s="63"/>
      <c r="AN131" s="63"/>
      <c r="AO131" s="63"/>
      <c r="AT131" s="63"/>
      <c r="AU131" s="63"/>
      <c r="AV131" s="63"/>
      <c r="AW131" s="63"/>
      <c r="AX131" s="63"/>
    </row>
    <row r="132" spans="1:50" ht="12.75" x14ac:dyDescent="0.2">
      <c r="A132" s="776"/>
      <c r="B132" s="777"/>
      <c r="C132" s="679" t="s">
        <v>2943</v>
      </c>
      <c r="D132" s="777"/>
      <c r="E132" s="1415" t="s">
        <v>3290</v>
      </c>
      <c r="F132" s="1302" t="s">
        <v>3291</v>
      </c>
      <c r="G132" s="1323" t="b">
        <v>0</v>
      </c>
      <c r="H132" s="632" t="s">
        <v>3292</v>
      </c>
      <c r="I132" s="1407" t="s">
        <v>3293</v>
      </c>
      <c r="J132" s="1407">
        <v>60</v>
      </c>
      <c r="K132" s="1402" t="s">
        <v>2591</v>
      </c>
      <c r="L132" s="1328" t="s">
        <v>3294</v>
      </c>
      <c r="M132" s="1329" t="b">
        <v>0</v>
      </c>
      <c r="N132" s="688" t="s">
        <v>3295</v>
      </c>
      <c r="O132" s="1329" t="s">
        <v>3296</v>
      </c>
      <c r="P132" s="1330">
        <v>3</v>
      </c>
      <c r="Q132" s="1330" t="s">
        <v>3297</v>
      </c>
      <c r="R132" s="1374" t="s">
        <v>2730</v>
      </c>
      <c r="S132" s="1420" t="s">
        <v>2591</v>
      </c>
      <c r="T132" s="779"/>
      <c r="U132" s="780"/>
      <c r="V132" s="669" t="s">
        <v>3298</v>
      </c>
      <c r="W132" s="780"/>
      <c r="X132" s="1288"/>
      <c r="Y132" s="779"/>
      <c r="Z132" s="779"/>
      <c r="AA132" s="1288"/>
      <c r="AB132" s="776"/>
      <c r="AC132" s="778"/>
      <c r="AD132" s="634"/>
      <c r="AE132" s="1277"/>
      <c r="AF132" s="777"/>
      <c r="AG132" s="1277"/>
      <c r="AH132" s="778"/>
      <c r="AI132" s="63"/>
      <c r="AJ132" s="63"/>
      <c r="AK132" s="63"/>
      <c r="AL132" s="63"/>
      <c r="AM132" s="63"/>
      <c r="AN132" s="63"/>
      <c r="AO132" s="63"/>
      <c r="AT132" s="63"/>
      <c r="AU132" s="63"/>
      <c r="AV132" s="63"/>
      <c r="AW132" s="63"/>
      <c r="AX132" s="63"/>
    </row>
    <row r="133" spans="1:50" ht="12.75" x14ac:dyDescent="0.2">
      <c r="A133" s="776"/>
      <c r="B133" s="777"/>
      <c r="C133" s="292" t="s">
        <v>3299</v>
      </c>
      <c r="D133" s="777"/>
      <c r="E133" s="1277"/>
      <c r="F133" s="776"/>
      <c r="G133" s="777"/>
      <c r="H133" s="636" t="s">
        <v>3300</v>
      </c>
      <c r="I133" s="778"/>
      <c r="J133" s="778"/>
      <c r="K133" s="778"/>
      <c r="L133" s="776"/>
      <c r="M133" s="777"/>
      <c r="N133" s="688" t="s">
        <v>3301</v>
      </c>
      <c r="O133" s="777"/>
      <c r="P133" s="776"/>
      <c r="Q133" s="776"/>
      <c r="R133" s="1277"/>
      <c r="S133" s="1277"/>
      <c r="T133" s="1398" t="s">
        <v>3302</v>
      </c>
      <c r="U133" s="1335" t="b">
        <v>0</v>
      </c>
      <c r="V133" s="647" t="s">
        <v>3303</v>
      </c>
      <c r="W133" s="1410" t="s">
        <v>3304</v>
      </c>
      <c r="X133" s="1397">
        <v>1</v>
      </c>
      <c r="Y133" s="1409">
        <v>50</v>
      </c>
      <c r="Z133" s="1409" t="s">
        <v>2603</v>
      </c>
      <c r="AA133" s="1398" t="s">
        <v>2591</v>
      </c>
      <c r="AB133" s="1362" t="s">
        <v>3305</v>
      </c>
      <c r="AC133" s="1363" t="b">
        <v>0</v>
      </c>
      <c r="AD133" s="640" t="s">
        <v>3306</v>
      </c>
      <c r="AE133" s="1364" t="s">
        <v>3307</v>
      </c>
      <c r="AF133" s="1365">
        <v>3</v>
      </c>
      <c r="AG133" s="1364" t="s">
        <v>2610</v>
      </c>
      <c r="AH133" s="1366" t="s">
        <v>2591</v>
      </c>
      <c r="AI133" s="63"/>
      <c r="AJ133" s="63"/>
      <c r="AK133" s="63"/>
      <c r="AL133" s="63"/>
      <c r="AM133" s="63"/>
      <c r="AN133" s="63"/>
      <c r="AO133" s="63"/>
      <c r="AT133" s="63"/>
      <c r="AU133" s="63"/>
      <c r="AV133" s="63"/>
      <c r="AW133" s="63"/>
      <c r="AX133" s="63"/>
    </row>
    <row r="134" spans="1:50" ht="12.75" x14ac:dyDescent="0.2">
      <c r="A134" s="776"/>
      <c r="B134" s="777"/>
      <c r="C134" s="292" t="s">
        <v>2741</v>
      </c>
      <c r="D134" s="777"/>
      <c r="E134" s="1277"/>
      <c r="F134" s="776"/>
      <c r="G134" s="777"/>
      <c r="H134" s="636" t="s">
        <v>3045</v>
      </c>
      <c r="I134" s="778"/>
      <c r="J134" s="778"/>
      <c r="K134" s="778"/>
      <c r="L134" s="776"/>
      <c r="M134" s="777"/>
      <c r="N134" s="688" t="s">
        <v>3308</v>
      </c>
      <c r="O134" s="777"/>
      <c r="P134" s="776"/>
      <c r="Q134" s="776"/>
      <c r="R134" s="1277"/>
      <c r="S134" s="1277"/>
      <c r="T134" s="776"/>
      <c r="U134" s="777"/>
      <c r="V134" s="647" t="s">
        <v>3309</v>
      </c>
      <c r="W134" s="777"/>
      <c r="X134" s="1277"/>
      <c r="Y134" s="776"/>
      <c r="Z134" s="776"/>
      <c r="AA134" s="776"/>
      <c r="AB134" s="776"/>
      <c r="AC134" s="778"/>
      <c r="AD134" s="644" t="s">
        <v>3310</v>
      </c>
      <c r="AE134" s="1277"/>
      <c r="AF134" s="777"/>
      <c r="AG134" s="1277"/>
      <c r="AH134" s="778"/>
      <c r="AI134" s="63"/>
      <c r="AJ134" s="63"/>
      <c r="AK134" s="63"/>
      <c r="AL134" s="63"/>
      <c r="AM134" s="63"/>
      <c r="AN134" s="63"/>
      <c r="AO134" s="63"/>
      <c r="AT134" s="63"/>
      <c r="AU134" s="63"/>
      <c r="AV134" s="63"/>
      <c r="AW134" s="63"/>
      <c r="AX134" s="63"/>
    </row>
    <row r="135" spans="1:50" ht="12.75" x14ac:dyDescent="0.2">
      <c r="A135" s="776"/>
      <c r="B135" s="777"/>
      <c r="C135" s="292" t="s">
        <v>2974</v>
      </c>
      <c r="D135" s="777"/>
      <c r="E135" s="1277"/>
      <c r="F135" s="776"/>
      <c r="G135" s="777"/>
      <c r="H135" s="636" t="s">
        <v>2679</v>
      </c>
      <c r="I135" s="778"/>
      <c r="J135" s="778"/>
      <c r="K135" s="778"/>
      <c r="L135" s="779"/>
      <c r="M135" s="780"/>
      <c r="N135" s="697"/>
      <c r="O135" s="780"/>
      <c r="P135" s="779"/>
      <c r="Q135" s="779"/>
      <c r="R135" s="1288"/>
      <c r="S135" s="1288"/>
      <c r="T135" s="776"/>
      <c r="U135" s="777"/>
      <c r="V135" s="675" t="s">
        <v>3311</v>
      </c>
      <c r="W135" s="777"/>
      <c r="X135" s="1277"/>
      <c r="Y135" s="776"/>
      <c r="Z135" s="776"/>
      <c r="AA135" s="776"/>
      <c r="AB135" s="776"/>
      <c r="AC135" s="778"/>
      <c r="AD135" s="644" t="s">
        <v>3312</v>
      </c>
      <c r="AE135" s="1277"/>
      <c r="AF135" s="777"/>
      <c r="AG135" s="1277"/>
      <c r="AH135" s="778"/>
      <c r="AI135" s="63"/>
      <c r="AJ135" s="63"/>
      <c r="AK135" s="63"/>
      <c r="AL135" s="63"/>
      <c r="AM135" s="63"/>
      <c r="AN135" s="63"/>
      <c r="AO135" s="63"/>
      <c r="AT135" s="63"/>
      <c r="AU135" s="63"/>
      <c r="AV135" s="63"/>
      <c r="AW135" s="63"/>
      <c r="AX135" s="63"/>
    </row>
    <row r="136" spans="1:50" ht="12.75" x14ac:dyDescent="0.2">
      <c r="A136" s="776"/>
      <c r="B136" s="777"/>
      <c r="C136" s="292" t="s">
        <v>3313</v>
      </c>
      <c r="D136" s="777"/>
      <c r="E136" s="1277"/>
      <c r="F136" s="776"/>
      <c r="G136" s="777"/>
      <c r="H136" s="636" t="s">
        <v>2863</v>
      </c>
      <c r="I136" s="778"/>
      <c r="J136" s="778"/>
      <c r="K136" s="778"/>
      <c r="L136" s="1417" t="s">
        <v>3314</v>
      </c>
      <c r="M136" s="1311" t="b">
        <v>0</v>
      </c>
      <c r="N136" s="1287" t="s">
        <v>2610</v>
      </c>
      <c r="O136" s="1379" t="s">
        <v>3315</v>
      </c>
      <c r="P136" s="1311">
        <v>1</v>
      </c>
      <c r="Q136" s="1416" t="s">
        <v>2610</v>
      </c>
      <c r="R136" s="1312" t="s">
        <v>2610</v>
      </c>
      <c r="S136" s="1418" t="s">
        <v>2591</v>
      </c>
      <c r="T136" s="1423" t="s">
        <v>3316</v>
      </c>
      <c r="U136" s="1267" t="b">
        <v>0</v>
      </c>
      <c r="V136" s="698"/>
      <c r="W136" s="1267" t="s">
        <v>3317</v>
      </c>
      <c r="X136" s="1352">
        <v>1</v>
      </c>
      <c r="Y136" s="1353">
        <v>50</v>
      </c>
      <c r="Z136" s="1353" t="s">
        <v>2603</v>
      </c>
      <c r="AA136" s="1338" t="s">
        <v>2591</v>
      </c>
      <c r="AB136" s="776"/>
      <c r="AC136" s="778"/>
      <c r="AD136" s="644" t="s">
        <v>3318</v>
      </c>
      <c r="AE136" s="1277"/>
      <c r="AF136" s="777"/>
      <c r="AG136" s="1277"/>
      <c r="AH136" s="778"/>
      <c r="AI136" s="63"/>
      <c r="AJ136" s="63"/>
      <c r="AK136" s="63"/>
      <c r="AL136" s="63"/>
      <c r="AM136" s="63"/>
      <c r="AN136" s="63"/>
      <c r="AO136" s="63"/>
      <c r="AT136" s="63"/>
      <c r="AU136" s="63"/>
      <c r="AV136" s="63"/>
      <c r="AW136" s="63"/>
      <c r="AX136" s="63"/>
    </row>
    <row r="137" spans="1:50" ht="12.75" x14ac:dyDescent="0.2">
      <c r="A137" s="1283"/>
      <c r="B137" s="1171"/>
      <c r="C137" s="659" t="s">
        <v>3319</v>
      </c>
      <c r="D137" s="1171"/>
      <c r="E137" s="1278"/>
      <c r="F137" s="776"/>
      <c r="G137" s="777"/>
      <c r="H137" s="636" t="s">
        <v>2685</v>
      </c>
      <c r="I137" s="778"/>
      <c r="J137" s="778"/>
      <c r="K137" s="778"/>
      <c r="L137" s="776"/>
      <c r="M137" s="777"/>
      <c r="N137" s="1277"/>
      <c r="O137" s="778"/>
      <c r="P137" s="777"/>
      <c r="Q137" s="776"/>
      <c r="R137" s="1277"/>
      <c r="S137" s="1277"/>
      <c r="T137" s="777"/>
      <c r="U137" s="777"/>
      <c r="V137" s="628" t="s">
        <v>3320</v>
      </c>
      <c r="W137" s="777"/>
      <c r="X137" s="1277"/>
      <c r="Y137" s="776"/>
      <c r="Z137" s="776"/>
      <c r="AA137" s="776"/>
      <c r="AB137" s="776"/>
      <c r="AC137" s="778"/>
      <c r="AD137" s="644" t="s">
        <v>3321</v>
      </c>
      <c r="AE137" s="1277"/>
      <c r="AF137" s="777"/>
      <c r="AG137" s="1277"/>
      <c r="AH137" s="778"/>
      <c r="AI137" s="63"/>
      <c r="AJ137" s="63"/>
      <c r="AK137" s="63"/>
      <c r="AL137" s="63"/>
      <c r="AM137" s="63"/>
      <c r="AN137" s="63"/>
      <c r="AO137" s="63"/>
      <c r="AT137" s="63"/>
      <c r="AU137" s="63"/>
      <c r="AV137" s="63"/>
      <c r="AW137" s="63"/>
      <c r="AX137" s="63"/>
    </row>
    <row r="138" spans="1:50" ht="12.75" x14ac:dyDescent="0.2">
      <c r="A138" s="1316" t="s">
        <v>3322</v>
      </c>
      <c r="B138" s="1317" t="b">
        <v>0</v>
      </c>
      <c r="C138" s="646" t="s">
        <v>3323</v>
      </c>
      <c r="D138" s="1318" t="str">
        <f>"+10% Attack power 
(then +10% for 
every red ability 
connected to it for 
a max of +40%)"</f>
        <v>+10% Attack power 
(then +10% for 
every red ability 
connected to it for 
a max of +40%)</v>
      </c>
      <c r="E138" s="1319" t="s">
        <v>3324</v>
      </c>
      <c r="F138" s="779"/>
      <c r="G138" s="780"/>
      <c r="H138" s="671" t="s">
        <v>3232</v>
      </c>
      <c r="I138" s="781"/>
      <c r="J138" s="781"/>
      <c r="K138" s="781"/>
      <c r="L138" s="776"/>
      <c r="M138" s="777"/>
      <c r="N138" s="1277"/>
      <c r="O138" s="778"/>
      <c r="P138" s="777"/>
      <c r="Q138" s="776"/>
      <c r="R138" s="1277"/>
      <c r="S138" s="1277"/>
      <c r="T138" s="777"/>
      <c r="U138" s="777"/>
      <c r="V138" s="628" t="s">
        <v>3325</v>
      </c>
      <c r="W138" s="777"/>
      <c r="X138" s="1277"/>
      <c r="Y138" s="776"/>
      <c r="Z138" s="776"/>
      <c r="AA138" s="776"/>
      <c r="AB138" s="1283"/>
      <c r="AC138" s="1300"/>
      <c r="AD138" s="653" t="s">
        <v>3326</v>
      </c>
      <c r="AE138" s="1278"/>
      <c r="AF138" s="1171"/>
      <c r="AG138" s="1278"/>
      <c r="AH138" s="1300"/>
      <c r="AI138" s="63"/>
      <c r="AJ138" s="63"/>
      <c r="AK138" s="63"/>
      <c r="AL138" s="63"/>
      <c r="AM138" s="63"/>
      <c r="AN138" s="63"/>
      <c r="AO138" s="63"/>
      <c r="AT138" s="63"/>
      <c r="AU138" s="63"/>
      <c r="AV138" s="63"/>
      <c r="AW138" s="63"/>
      <c r="AX138" s="63"/>
    </row>
    <row r="139" spans="1:50" ht="12.75" x14ac:dyDescent="0.2">
      <c r="A139" s="776"/>
      <c r="B139" s="777"/>
      <c r="C139" s="676" t="s">
        <v>2943</v>
      </c>
      <c r="D139" s="777"/>
      <c r="E139" s="1277"/>
      <c r="F139" s="1279" t="s">
        <v>3327</v>
      </c>
      <c r="G139" s="1280" t="b">
        <v>0</v>
      </c>
      <c r="H139" s="621" t="s">
        <v>2739</v>
      </c>
      <c r="I139" s="1280" t="s">
        <v>3328</v>
      </c>
      <c r="J139" s="1281">
        <v>20</v>
      </c>
      <c r="K139" s="1429" t="s">
        <v>2591</v>
      </c>
      <c r="L139" s="779"/>
      <c r="M139" s="780"/>
      <c r="N139" s="1288"/>
      <c r="O139" s="781"/>
      <c r="P139" s="780"/>
      <c r="Q139" s="779"/>
      <c r="R139" s="1288"/>
      <c r="S139" s="1288"/>
      <c r="T139" s="777"/>
      <c r="U139" s="777"/>
      <c r="V139" s="628" t="s">
        <v>3329</v>
      </c>
      <c r="W139" s="777"/>
      <c r="X139" s="1277"/>
      <c r="Y139" s="776"/>
      <c r="Z139" s="776"/>
      <c r="AA139" s="776"/>
      <c r="AB139" s="1356" t="s">
        <v>3330</v>
      </c>
      <c r="AC139" s="1357" t="b">
        <v>0</v>
      </c>
      <c r="AD139" s="629" t="s">
        <v>3331</v>
      </c>
      <c r="AE139" s="1358" t="s">
        <v>3332</v>
      </c>
      <c r="AF139" s="1359">
        <v>4</v>
      </c>
      <c r="AG139" s="1358" t="s">
        <v>2747</v>
      </c>
      <c r="AH139" s="1360" t="s">
        <v>2591</v>
      </c>
      <c r="AI139" s="63"/>
      <c r="AJ139" s="63"/>
      <c r="AK139" s="63"/>
      <c r="AL139" s="63"/>
      <c r="AM139" s="63"/>
      <c r="AN139" s="63"/>
      <c r="AO139" s="63"/>
      <c r="AT139" s="63"/>
      <c r="AU139" s="63"/>
      <c r="AV139" s="63"/>
      <c r="AW139" s="63"/>
      <c r="AX139" s="63"/>
    </row>
    <row r="140" spans="1:50" ht="12.75" x14ac:dyDescent="0.2">
      <c r="A140" s="776"/>
      <c r="B140" s="777"/>
      <c r="C140" s="646" t="s">
        <v>3203</v>
      </c>
      <c r="D140" s="777"/>
      <c r="E140" s="1277"/>
      <c r="F140" s="776"/>
      <c r="G140" s="777"/>
      <c r="H140" s="626" t="s">
        <v>3333</v>
      </c>
      <c r="I140" s="777"/>
      <c r="J140" s="1277"/>
      <c r="K140" s="1277"/>
      <c r="L140" s="1306" t="s">
        <v>3334</v>
      </c>
      <c r="M140" s="1307" t="b">
        <v>0</v>
      </c>
      <c r="N140" s="1309" t="s">
        <v>2610</v>
      </c>
      <c r="O140" s="1307" t="s">
        <v>3335</v>
      </c>
      <c r="P140" s="1308">
        <v>1</v>
      </c>
      <c r="Q140" s="1308" t="s">
        <v>2610</v>
      </c>
      <c r="R140" s="1309" t="s">
        <v>2610</v>
      </c>
      <c r="S140" s="1424" t="s">
        <v>2591</v>
      </c>
      <c r="T140" s="777"/>
      <c r="U140" s="777"/>
      <c r="V140" s="628" t="s">
        <v>3336</v>
      </c>
      <c r="W140" s="777"/>
      <c r="X140" s="1277"/>
      <c r="Y140" s="776"/>
      <c r="Z140" s="776"/>
      <c r="AA140" s="776"/>
      <c r="AB140" s="776"/>
      <c r="AC140" s="778"/>
      <c r="AD140" s="629" t="s">
        <v>3337</v>
      </c>
      <c r="AE140" s="1277"/>
      <c r="AF140" s="777"/>
      <c r="AG140" s="1277"/>
      <c r="AH140" s="778"/>
      <c r="AI140" s="63"/>
      <c r="AJ140" s="63"/>
      <c r="AK140" s="63"/>
      <c r="AL140" s="63"/>
      <c r="AM140" s="63"/>
      <c r="AN140" s="63"/>
      <c r="AO140" s="63"/>
      <c r="AT140" s="63"/>
      <c r="AU140" s="63"/>
      <c r="AV140" s="63"/>
      <c r="AW140" s="63"/>
      <c r="AX140" s="63"/>
    </row>
    <row r="141" spans="1:50" ht="12.75" x14ac:dyDescent="0.2">
      <c r="A141" s="776"/>
      <c r="B141" s="777"/>
      <c r="C141" s="646" t="s">
        <v>2710</v>
      </c>
      <c r="D141" s="777"/>
      <c r="E141" s="1277"/>
      <c r="F141" s="776"/>
      <c r="G141" s="777"/>
      <c r="H141" s="631"/>
      <c r="I141" s="777"/>
      <c r="J141" s="1277"/>
      <c r="K141" s="1278"/>
      <c r="L141" s="776"/>
      <c r="M141" s="777"/>
      <c r="N141" s="1277"/>
      <c r="O141" s="777"/>
      <c r="P141" s="776"/>
      <c r="Q141" s="776"/>
      <c r="R141" s="1277"/>
      <c r="S141" s="1277"/>
      <c r="T141" s="780"/>
      <c r="U141" s="780"/>
      <c r="V141" s="656"/>
      <c r="W141" s="780"/>
      <c r="X141" s="1288"/>
      <c r="Y141" s="779"/>
      <c r="Z141" s="779"/>
      <c r="AA141" s="779"/>
      <c r="AB141" s="776"/>
      <c r="AC141" s="778"/>
      <c r="AD141" s="629" t="s">
        <v>3338</v>
      </c>
      <c r="AE141" s="1277"/>
      <c r="AF141" s="777"/>
      <c r="AG141" s="1277"/>
      <c r="AH141" s="778"/>
      <c r="AI141" s="63"/>
      <c r="AJ141" s="63"/>
      <c r="AK141" s="63"/>
      <c r="AL141" s="63"/>
      <c r="AM141" s="63"/>
      <c r="AN141" s="63"/>
      <c r="AO141" s="63"/>
      <c r="AT141" s="63"/>
      <c r="AU141" s="63"/>
      <c r="AV141" s="63"/>
      <c r="AW141" s="63"/>
      <c r="AX141" s="63"/>
    </row>
    <row r="142" spans="1:50" ht="12.75" x14ac:dyDescent="0.2">
      <c r="A142" s="776"/>
      <c r="B142" s="777"/>
      <c r="C142" s="646" t="s">
        <v>3003</v>
      </c>
      <c r="D142" s="777"/>
      <c r="E142" s="1277"/>
      <c r="F142" s="1302" t="s">
        <v>3339</v>
      </c>
      <c r="G142" s="1303" t="b">
        <v>0</v>
      </c>
      <c r="H142" s="632" t="s">
        <v>3340</v>
      </c>
      <c r="I142" s="1303" t="s">
        <v>3341</v>
      </c>
      <c r="J142" s="1304">
        <v>40</v>
      </c>
      <c r="K142" s="1430" t="s">
        <v>2591</v>
      </c>
      <c r="L142" s="776"/>
      <c r="M142" s="777"/>
      <c r="N142" s="1277"/>
      <c r="O142" s="777"/>
      <c r="P142" s="776"/>
      <c r="Q142" s="776"/>
      <c r="R142" s="1277"/>
      <c r="S142" s="1277"/>
      <c r="T142" s="1398" t="s">
        <v>3342</v>
      </c>
      <c r="U142" s="1335" t="b">
        <v>0</v>
      </c>
      <c r="V142" s="647" t="s">
        <v>3343</v>
      </c>
      <c r="W142" s="1410" t="s">
        <v>3344</v>
      </c>
      <c r="X142" s="1397">
        <v>2</v>
      </c>
      <c r="Y142" s="1409">
        <v>25</v>
      </c>
      <c r="Z142" s="1409" t="s">
        <v>2610</v>
      </c>
      <c r="AA142" s="1398" t="s">
        <v>2591</v>
      </c>
      <c r="AB142" s="776"/>
      <c r="AC142" s="778"/>
      <c r="AD142" s="629" t="s">
        <v>3345</v>
      </c>
      <c r="AE142" s="1277"/>
      <c r="AF142" s="777"/>
      <c r="AG142" s="1277"/>
      <c r="AH142" s="778"/>
      <c r="AI142" s="63"/>
      <c r="AJ142" s="63"/>
      <c r="AK142" s="63"/>
      <c r="AL142" s="63"/>
      <c r="AM142" s="63"/>
      <c r="AN142" s="63"/>
      <c r="AO142" s="63"/>
      <c r="AT142" s="63"/>
      <c r="AU142" s="63"/>
      <c r="AV142" s="63"/>
      <c r="AW142" s="63"/>
      <c r="AX142" s="63"/>
    </row>
    <row r="143" spans="1:50" ht="12.75" x14ac:dyDescent="0.2">
      <c r="A143" s="776"/>
      <c r="B143" s="777"/>
      <c r="C143" s="646" t="s">
        <v>3016</v>
      </c>
      <c r="D143" s="777"/>
      <c r="E143" s="1277"/>
      <c r="F143" s="776"/>
      <c r="G143" s="777"/>
      <c r="H143" s="636" t="s">
        <v>3346</v>
      </c>
      <c r="I143" s="777"/>
      <c r="J143" s="1277"/>
      <c r="K143" s="1277"/>
      <c r="L143" s="776"/>
      <c r="M143" s="777"/>
      <c r="N143" s="1277"/>
      <c r="O143" s="777"/>
      <c r="P143" s="776"/>
      <c r="Q143" s="776"/>
      <c r="R143" s="1277"/>
      <c r="S143" s="1277"/>
      <c r="T143" s="776"/>
      <c r="U143" s="777"/>
      <c r="V143" s="647" t="s">
        <v>3347</v>
      </c>
      <c r="W143" s="777"/>
      <c r="X143" s="1277"/>
      <c r="Y143" s="776"/>
      <c r="Z143" s="776"/>
      <c r="AA143" s="776"/>
      <c r="AB143" s="776"/>
      <c r="AC143" s="778"/>
      <c r="AD143" s="629" t="s">
        <v>3348</v>
      </c>
      <c r="AE143" s="1277"/>
      <c r="AF143" s="777"/>
      <c r="AG143" s="1277"/>
      <c r="AH143" s="778"/>
      <c r="AI143" s="63"/>
      <c r="AJ143" s="63"/>
      <c r="AK143" s="63"/>
      <c r="AL143" s="63"/>
      <c r="AM143" s="63"/>
      <c r="AN143" s="63"/>
      <c r="AO143" s="63"/>
      <c r="AT143" s="63"/>
      <c r="AU143" s="63"/>
      <c r="AV143" s="63"/>
      <c r="AW143" s="63"/>
      <c r="AX143" s="63"/>
    </row>
    <row r="144" spans="1:50" ht="12.75" x14ac:dyDescent="0.2">
      <c r="A144" s="776"/>
      <c r="B144" s="777"/>
      <c r="C144" s="646" t="s">
        <v>3349</v>
      </c>
      <c r="D144" s="777"/>
      <c r="E144" s="676" t="s">
        <v>2943</v>
      </c>
      <c r="F144" s="776"/>
      <c r="G144" s="777"/>
      <c r="H144" s="636" t="s">
        <v>2798</v>
      </c>
      <c r="I144" s="777"/>
      <c r="J144" s="1277"/>
      <c r="K144" s="1277"/>
      <c r="L144" s="776"/>
      <c r="M144" s="777"/>
      <c r="N144" s="1277"/>
      <c r="O144" s="777"/>
      <c r="P144" s="776"/>
      <c r="Q144" s="776"/>
      <c r="R144" s="1277"/>
      <c r="S144" s="1277"/>
      <c r="T144" s="779"/>
      <c r="U144" s="780"/>
      <c r="V144" s="675" t="s">
        <v>3350</v>
      </c>
      <c r="W144" s="780"/>
      <c r="X144" s="1288"/>
      <c r="Y144" s="779"/>
      <c r="Z144" s="779"/>
      <c r="AA144" s="779"/>
      <c r="AB144" s="776"/>
      <c r="AC144" s="778"/>
      <c r="AD144" s="629" t="s">
        <v>3351</v>
      </c>
      <c r="AE144" s="1277"/>
      <c r="AF144" s="777"/>
      <c r="AG144" s="1277"/>
      <c r="AH144" s="778"/>
      <c r="AI144" s="63"/>
      <c r="AJ144" s="63"/>
      <c r="AK144" s="63"/>
      <c r="AL144" s="63"/>
      <c r="AM144" s="63"/>
      <c r="AN144" s="63"/>
      <c r="AO144" s="63"/>
      <c r="AT144" s="63"/>
      <c r="AU144" s="63"/>
      <c r="AV144" s="63"/>
      <c r="AW144" s="63"/>
      <c r="AX144" s="63"/>
    </row>
    <row r="145" spans="1:50" ht="12.75" x14ac:dyDescent="0.2">
      <c r="A145" s="776"/>
      <c r="B145" s="777"/>
      <c r="C145" s="676" t="s">
        <v>2943</v>
      </c>
      <c r="D145" s="777"/>
      <c r="E145" s="1414" t="s">
        <v>3352</v>
      </c>
      <c r="F145" s="776"/>
      <c r="G145" s="777"/>
      <c r="H145" s="636" t="s">
        <v>2622</v>
      </c>
      <c r="I145" s="777"/>
      <c r="J145" s="1277"/>
      <c r="K145" s="1277"/>
      <c r="L145" s="779"/>
      <c r="M145" s="780"/>
      <c r="N145" s="1288"/>
      <c r="O145" s="780"/>
      <c r="P145" s="779"/>
      <c r="Q145" s="779"/>
      <c r="R145" s="1288"/>
      <c r="S145" s="1288"/>
      <c r="T145" s="1423" t="s">
        <v>3353</v>
      </c>
      <c r="U145" s="1267" t="b">
        <v>0</v>
      </c>
      <c r="V145" s="628" t="s">
        <v>3354</v>
      </c>
      <c r="W145" s="1267" t="s">
        <v>3355</v>
      </c>
      <c r="X145" s="1352">
        <v>2</v>
      </c>
      <c r="Y145" s="1353">
        <v>25</v>
      </c>
      <c r="Z145" s="1353" t="s">
        <v>2610</v>
      </c>
      <c r="AA145" s="1422" t="s">
        <v>2591</v>
      </c>
      <c r="AB145" s="779"/>
      <c r="AC145" s="781"/>
      <c r="AD145" s="693" t="s">
        <v>3356</v>
      </c>
      <c r="AE145" s="1288"/>
      <c r="AF145" s="780"/>
      <c r="AG145" s="1288"/>
      <c r="AH145" s="781"/>
      <c r="AI145" s="63"/>
      <c r="AJ145" s="63"/>
      <c r="AK145" s="63"/>
      <c r="AL145" s="63"/>
      <c r="AM145" s="63"/>
      <c r="AN145" s="63"/>
      <c r="AO145" s="63"/>
      <c r="AT145" s="63"/>
      <c r="AU145" s="63"/>
      <c r="AV145" s="63"/>
      <c r="AW145" s="63"/>
      <c r="AX145" s="63"/>
    </row>
    <row r="146" spans="1:50" ht="12.75" x14ac:dyDescent="0.2">
      <c r="A146" s="776"/>
      <c r="B146" s="777"/>
      <c r="C146" s="646" t="s">
        <v>3299</v>
      </c>
      <c r="D146" s="777"/>
      <c r="E146" s="1277"/>
      <c r="F146" s="776"/>
      <c r="G146" s="777"/>
      <c r="H146" s="636" t="s">
        <v>2709</v>
      </c>
      <c r="I146" s="777"/>
      <c r="J146" s="1277"/>
      <c r="K146" s="1277"/>
      <c r="L146" s="1417" t="s">
        <v>3357</v>
      </c>
      <c r="M146" s="1311" t="b">
        <v>0</v>
      </c>
      <c r="N146" s="690" t="s">
        <v>3358</v>
      </c>
      <c r="O146" s="1379" t="s">
        <v>3359</v>
      </c>
      <c r="P146" s="1311">
        <v>3</v>
      </c>
      <c r="Q146" s="1416">
        <v>20</v>
      </c>
      <c r="R146" s="1312" t="s">
        <v>3096</v>
      </c>
      <c r="S146" s="1418" t="s">
        <v>2591</v>
      </c>
      <c r="T146" s="777"/>
      <c r="U146" s="777"/>
      <c r="V146" s="628" t="s">
        <v>3360</v>
      </c>
      <c r="W146" s="777"/>
      <c r="X146" s="1277"/>
      <c r="Y146" s="776"/>
      <c r="Z146" s="776"/>
      <c r="AA146" s="1277"/>
      <c r="AB146" s="1431" t="s">
        <v>3361</v>
      </c>
      <c r="AC146" s="1389" t="b">
        <v>0</v>
      </c>
      <c r="AD146" s="1432" t="s">
        <v>3362</v>
      </c>
      <c r="AE146" s="1389" t="s">
        <v>3363</v>
      </c>
      <c r="AF146" s="1388">
        <v>3</v>
      </c>
      <c r="AG146" s="1421" t="s">
        <v>2610</v>
      </c>
      <c r="AH146" s="1392" t="s">
        <v>2591</v>
      </c>
      <c r="AI146" s="30"/>
      <c r="AJ146" s="63"/>
      <c r="AK146" s="63"/>
      <c r="AL146" s="63"/>
      <c r="AM146" s="63"/>
      <c r="AN146" s="63"/>
      <c r="AO146" s="63"/>
      <c r="AT146" s="63"/>
      <c r="AU146" s="63"/>
      <c r="AV146" s="63"/>
      <c r="AW146" s="63"/>
      <c r="AX146" s="63"/>
    </row>
    <row r="147" spans="1:50" ht="12.75" x14ac:dyDescent="0.2">
      <c r="A147" s="776"/>
      <c r="B147" s="777"/>
      <c r="C147" s="646" t="s">
        <v>2710</v>
      </c>
      <c r="D147" s="777"/>
      <c r="E147" s="1277"/>
      <c r="F147" s="776"/>
      <c r="G147" s="777"/>
      <c r="H147" s="636" t="s">
        <v>3103</v>
      </c>
      <c r="I147" s="777"/>
      <c r="J147" s="1277"/>
      <c r="K147" s="1277"/>
      <c r="L147" s="776"/>
      <c r="M147" s="777"/>
      <c r="N147" s="690" t="s">
        <v>3364</v>
      </c>
      <c r="O147" s="778"/>
      <c r="P147" s="777"/>
      <c r="Q147" s="776"/>
      <c r="R147" s="1277"/>
      <c r="S147" s="1277"/>
      <c r="T147" s="777"/>
      <c r="U147" s="777"/>
      <c r="V147" s="628" t="s">
        <v>3365</v>
      </c>
      <c r="W147" s="777"/>
      <c r="X147" s="1277"/>
      <c r="Y147" s="776"/>
      <c r="Z147" s="776"/>
      <c r="AA147" s="1277"/>
      <c r="AB147" s="777"/>
      <c r="AC147" s="777"/>
      <c r="AD147" s="1277"/>
      <c r="AE147" s="777"/>
      <c r="AF147" s="1277"/>
      <c r="AG147" s="776"/>
      <c r="AH147" s="776"/>
      <c r="AI147" s="30"/>
      <c r="AJ147" s="63"/>
      <c r="AK147" s="63"/>
      <c r="AL147" s="63"/>
      <c r="AM147" s="63"/>
      <c r="AN147" s="63"/>
      <c r="AO147" s="63"/>
      <c r="AT147" s="63"/>
      <c r="AU147" s="63"/>
      <c r="AV147" s="63"/>
      <c r="AW147" s="63"/>
      <c r="AX147" s="63"/>
    </row>
    <row r="148" spans="1:50" ht="12.75" x14ac:dyDescent="0.2">
      <c r="A148" s="776"/>
      <c r="B148" s="777"/>
      <c r="C148" s="646" t="s">
        <v>3003</v>
      </c>
      <c r="D148" s="777"/>
      <c r="E148" s="1277"/>
      <c r="F148" s="1283"/>
      <c r="G148" s="1171"/>
      <c r="H148" s="636" t="s">
        <v>3366</v>
      </c>
      <c r="I148" s="1171"/>
      <c r="J148" s="1278"/>
      <c r="K148" s="1277"/>
      <c r="L148" s="776"/>
      <c r="M148" s="777"/>
      <c r="N148" s="690" t="s">
        <v>3367</v>
      </c>
      <c r="O148" s="778"/>
      <c r="P148" s="777"/>
      <c r="Q148" s="776"/>
      <c r="R148" s="1277"/>
      <c r="S148" s="1277"/>
      <c r="T148" s="777"/>
      <c r="U148" s="777"/>
      <c r="V148" s="628" t="s">
        <v>3368</v>
      </c>
      <c r="W148" s="777"/>
      <c r="X148" s="1277"/>
      <c r="Y148" s="776"/>
      <c r="Z148" s="776"/>
      <c r="AA148" s="1277"/>
      <c r="AB148" s="780"/>
      <c r="AC148" s="780"/>
      <c r="AD148" s="1288"/>
      <c r="AE148" s="780"/>
      <c r="AF148" s="1288"/>
      <c r="AG148" s="779"/>
      <c r="AH148" s="779"/>
      <c r="AI148" s="30"/>
      <c r="AJ148" s="63"/>
      <c r="AK148" s="63"/>
      <c r="AL148" s="63"/>
      <c r="AM148" s="63"/>
      <c r="AN148" s="63"/>
      <c r="AO148" s="63"/>
      <c r="AT148" s="63"/>
      <c r="AU148" s="63"/>
      <c r="AV148" s="63"/>
      <c r="AW148" s="63"/>
      <c r="AX148" s="63"/>
    </row>
    <row r="149" spans="1:50" ht="12.75" x14ac:dyDescent="0.2">
      <c r="A149" s="776"/>
      <c r="B149" s="777"/>
      <c r="C149" s="646" t="s">
        <v>3246</v>
      </c>
      <c r="D149" s="777"/>
      <c r="E149" s="1277"/>
      <c r="F149" s="1320" t="s">
        <v>3369</v>
      </c>
      <c r="G149" s="1321" t="b">
        <v>0</v>
      </c>
      <c r="H149" s="651" t="s">
        <v>3370</v>
      </c>
      <c r="I149" s="1322" t="s">
        <v>3371</v>
      </c>
      <c r="J149" s="1322">
        <v>60</v>
      </c>
      <c r="K149" s="1327" t="s">
        <v>2591</v>
      </c>
      <c r="L149" s="776"/>
      <c r="M149" s="777"/>
      <c r="N149" s="650"/>
      <c r="O149" s="778"/>
      <c r="P149" s="777"/>
      <c r="Q149" s="776"/>
      <c r="R149" s="1277"/>
      <c r="S149" s="1277"/>
      <c r="T149" s="780"/>
      <c r="U149" s="780"/>
      <c r="V149" s="669" t="s">
        <v>3372</v>
      </c>
      <c r="W149" s="780"/>
      <c r="X149" s="1288"/>
      <c r="Y149" s="779"/>
      <c r="Z149" s="779"/>
      <c r="AA149" s="1288"/>
      <c r="AD149" s="2"/>
      <c r="AI149" s="63"/>
      <c r="AJ149" s="63"/>
      <c r="AK149" s="63"/>
      <c r="AL149" s="63"/>
      <c r="AM149" s="63"/>
      <c r="AN149" s="63"/>
      <c r="AO149" s="63"/>
      <c r="AT149" s="63"/>
      <c r="AU149" s="63"/>
      <c r="AV149" s="63"/>
      <c r="AW149" s="63"/>
      <c r="AX149" s="63"/>
    </row>
    <row r="150" spans="1:50" ht="12.75" x14ac:dyDescent="0.2">
      <c r="A150" s="779"/>
      <c r="B150" s="780"/>
      <c r="C150" s="699" t="s">
        <v>3373</v>
      </c>
      <c r="D150" s="780"/>
      <c r="E150" s="1288"/>
      <c r="F150" s="776"/>
      <c r="G150" s="777"/>
      <c r="H150" s="626" t="s">
        <v>3374</v>
      </c>
      <c r="I150" s="778"/>
      <c r="J150" s="778"/>
      <c r="K150" s="778"/>
      <c r="L150" s="776"/>
      <c r="M150" s="777"/>
      <c r="N150" s="650"/>
      <c r="O150" s="778"/>
      <c r="P150" s="777"/>
      <c r="Q150" s="776"/>
      <c r="R150" s="1277"/>
      <c r="S150" s="1277"/>
      <c r="T150" s="1334" t="s">
        <v>3375</v>
      </c>
      <c r="U150" s="1335" t="b">
        <v>0</v>
      </c>
      <c r="V150" s="647" t="s">
        <v>3376</v>
      </c>
      <c r="W150" s="1335" t="s">
        <v>3377</v>
      </c>
      <c r="X150" s="1336">
        <v>3</v>
      </c>
      <c r="Y150" s="1337">
        <v>25</v>
      </c>
      <c r="Z150" s="1337" t="s">
        <v>3378</v>
      </c>
      <c r="AA150" s="1425" t="s">
        <v>2591</v>
      </c>
      <c r="AD150" s="2"/>
      <c r="AI150" s="63"/>
      <c r="AJ150" s="63"/>
      <c r="AK150" s="63"/>
      <c r="AL150" s="63"/>
      <c r="AM150" s="63"/>
      <c r="AN150" s="63"/>
      <c r="AO150" s="63"/>
      <c r="AT150" s="63"/>
      <c r="AU150" s="63"/>
      <c r="AV150" s="63"/>
      <c r="AW150" s="63"/>
      <c r="AX150" s="63"/>
    </row>
    <row r="151" spans="1:50" ht="12.75" x14ac:dyDescent="0.2">
      <c r="A151" s="53"/>
      <c r="B151" s="53"/>
      <c r="C151" s="53"/>
      <c r="D151" s="53"/>
      <c r="E151" s="53"/>
      <c r="F151" s="776"/>
      <c r="G151" s="777"/>
      <c r="H151" s="626" t="s">
        <v>2798</v>
      </c>
      <c r="I151" s="778"/>
      <c r="J151" s="778"/>
      <c r="K151" s="778"/>
      <c r="L151" s="776"/>
      <c r="M151" s="777"/>
      <c r="N151" s="650"/>
      <c r="O151" s="778"/>
      <c r="P151" s="777"/>
      <c r="Q151" s="776"/>
      <c r="R151" s="1277"/>
      <c r="S151" s="1277"/>
      <c r="T151" s="776"/>
      <c r="U151" s="777"/>
      <c r="V151" s="647" t="s">
        <v>3379</v>
      </c>
      <c r="W151" s="777"/>
      <c r="X151" s="1277"/>
      <c r="Y151" s="776"/>
      <c r="Z151" s="776"/>
      <c r="AA151" s="1277"/>
      <c r="AD151" s="2"/>
      <c r="AT151" s="66"/>
      <c r="AU151" s="66"/>
      <c r="AV151" s="66"/>
      <c r="AW151" s="66"/>
      <c r="AX151" s="66"/>
    </row>
    <row r="152" spans="1:50" ht="12.75" x14ac:dyDescent="0.2">
      <c r="F152" s="776"/>
      <c r="G152" s="777"/>
      <c r="H152" s="626" t="s">
        <v>2863</v>
      </c>
      <c r="I152" s="778"/>
      <c r="J152" s="778"/>
      <c r="K152" s="778"/>
      <c r="L152" s="1283"/>
      <c r="M152" s="1171"/>
      <c r="N152" s="665"/>
      <c r="O152" s="1300"/>
      <c r="P152" s="1171"/>
      <c r="Q152" s="1283"/>
      <c r="R152" s="1278"/>
      <c r="S152" s="1278"/>
      <c r="T152" s="776"/>
      <c r="U152" s="777"/>
      <c r="V152" s="647" t="s">
        <v>3380</v>
      </c>
      <c r="W152" s="777"/>
      <c r="X152" s="1277"/>
      <c r="Y152" s="776"/>
      <c r="Z152" s="776"/>
      <c r="AA152" s="1277"/>
      <c r="AD152" s="2"/>
      <c r="AT152" s="66"/>
      <c r="AU152" s="66"/>
      <c r="AV152" s="66"/>
      <c r="AW152" s="66"/>
      <c r="AX152" s="66"/>
    </row>
    <row r="153" spans="1:50" ht="12.75" x14ac:dyDescent="0.2">
      <c r="F153" s="776"/>
      <c r="G153" s="777"/>
      <c r="H153" s="626" t="s">
        <v>2709</v>
      </c>
      <c r="I153" s="778"/>
      <c r="J153" s="778"/>
      <c r="K153" s="778"/>
      <c r="L153" s="1328" t="s">
        <v>3381</v>
      </c>
      <c r="M153" s="1307" t="b">
        <v>0</v>
      </c>
      <c r="N153" s="688" t="s">
        <v>3382</v>
      </c>
      <c r="O153" s="1309" t="s">
        <v>3383</v>
      </c>
      <c r="P153" s="1329">
        <v>4</v>
      </c>
      <c r="Q153" s="1330">
        <v>20</v>
      </c>
      <c r="R153" s="1374" t="s">
        <v>3096</v>
      </c>
      <c r="S153" s="1420" t="s">
        <v>2591</v>
      </c>
      <c r="T153" s="776"/>
      <c r="U153" s="777"/>
      <c r="V153" s="647" t="s">
        <v>3384</v>
      </c>
      <c r="W153" s="777"/>
      <c r="X153" s="1277"/>
      <c r="Y153" s="776"/>
      <c r="Z153" s="776"/>
      <c r="AA153" s="1277"/>
      <c r="AD153" s="2"/>
      <c r="AT153" s="66"/>
      <c r="AU153" s="66"/>
      <c r="AV153" s="66"/>
      <c r="AW153" s="66"/>
      <c r="AX153" s="66"/>
    </row>
    <row r="154" spans="1:50" ht="12.75" x14ac:dyDescent="0.2">
      <c r="F154" s="776"/>
      <c r="G154" s="777"/>
      <c r="H154" s="626" t="s">
        <v>3366</v>
      </c>
      <c r="I154" s="778"/>
      <c r="J154" s="778"/>
      <c r="K154" s="778"/>
      <c r="L154" s="776"/>
      <c r="M154" s="777"/>
      <c r="N154" s="688" t="s">
        <v>3385</v>
      </c>
      <c r="O154" s="1277"/>
      <c r="P154" s="777"/>
      <c r="Q154" s="776"/>
      <c r="R154" s="1277"/>
      <c r="S154" s="1277"/>
      <c r="T154" s="776"/>
      <c r="U154" s="777"/>
      <c r="V154" s="647" t="s">
        <v>3386</v>
      </c>
      <c r="W154" s="777"/>
      <c r="X154" s="1277"/>
      <c r="Y154" s="776"/>
      <c r="Z154" s="776"/>
      <c r="AA154" s="1277"/>
      <c r="AD154" s="2"/>
      <c r="AT154" s="66"/>
      <c r="AU154" s="66"/>
      <c r="AV154" s="66"/>
      <c r="AW154" s="66"/>
      <c r="AX154" s="66"/>
    </row>
    <row r="155" spans="1:50" ht="12.75" x14ac:dyDescent="0.2">
      <c r="F155" s="779"/>
      <c r="G155" s="780"/>
      <c r="H155" s="657" t="s">
        <v>2911</v>
      </c>
      <c r="I155" s="781"/>
      <c r="J155" s="781"/>
      <c r="K155" s="781"/>
      <c r="L155" s="776"/>
      <c r="M155" s="777"/>
      <c r="N155" s="688" t="s">
        <v>3387</v>
      </c>
      <c r="O155" s="1277"/>
      <c r="P155" s="777"/>
      <c r="Q155" s="776"/>
      <c r="R155" s="1277"/>
      <c r="S155" s="1277"/>
      <c r="T155" s="776"/>
      <c r="U155" s="777"/>
      <c r="V155" s="647" t="s">
        <v>3388</v>
      </c>
      <c r="W155" s="777"/>
      <c r="X155" s="1277"/>
      <c r="Y155" s="776"/>
      <c r="Z155" s="776"/>
      <c r="AA155" s="1277"/>
      <c r="AD155" s="2"/>
      <c r="AT155" s="66"/>
      <c r="AU155" s="66"/>
      <c r="AV155" s="66"/>
      <c r="AW155" s="66"/>
      <c r="AX155" s="66"/>
    </row>
    <row r="156" spans="1:50" ht="15.75" customHeight="1" x14ac:dyDescent="0.2">
      <c r="F156" s="1403" t="s">
        <v>3389</v>
      </c>
      <c r="G156" s="1323" t="b">
        <v>0</v>
      </c>
      <c r="H156" s="636" t="s">
        <v>2593</v>
      </c>
      <c r="I156" s="1323" t="s">
        <v>3390</v>
      </c>
      <c r="J156" s="1324">
        <v>20</v>
      </c>
      <c r="K156" s="1399" t="s">
        <v>2591</v>
      </c>
      <c r="L156" s="776"/>
      <c r="M156" s="777"/>
      <c r="N156" s="688" t="s">
        <v>3391</v>
      </c>
      <c r="O156" s="1277"/>
      <c r="P156" s="777"/>
      <c r="Q156" s="776"/>
      <c r="R156" s="1277"/>
      <c r="S156" s="1277"/>
      <c r="T156" s="779"/>
      <c r="U156" s="780"/>
      <c r="V156" s="675" t="s">
        <v>3392</v>
      </c>
      <c r="W156" s="780"/>
      <c r="X156" s="1288"/>
      <c r="Y156" s="779"/>
      <c r="Z156" s="779"/>
      <c r="AA156" s="1288"/>
      <c r="AD156" s="2"/>
      <c r="AT156" s="66"/>
      <c r="AU156" s="66"/>
      <c r="AV156" s="66"/>
      <c r="AW156" s="66"/>
      <c r="AX156" s="66"/>
    </row>
    <row r="157" spans="1:50" ht="15.75" customHeight="1" x14ac:dyDescent="0.2">
      <c r="F157" s="776"/>
      <c r="G157" s="777"/>
      <c r="H157" s="636" t="s">
        <v>3393</v>
      </c>
      <c r="I157" s="777"/>
      <c r="J157" s="1277"/>
      <c r="K157" s="1277"/>
      <c r="L157" s="776"/>
      <c r="M157" s="777"/>
      <c r="N157" s="688" t="s">
        <v>3394</v>
      </c>
      <c r="O157" s="1277"/>
      <c r="P157" s="777"/>
      <c r="Q157" s="776"/>
      <c r="R157" s="1277"/>
      <c r="S157" s="1277"/>
      <c r="T157" s="1338" t="s">
        <v>3395</v>
      </c>
      <c r="U157" s="1267" t="b">
        <v>0</v>
      </c>
      <c r="V157" s="628" t="s">
        <v>3396</v>
      </c>
      <c r="W157" s="1267" t="s">
        <v>3397</v>
      </c>
      <c r="X157" s="1352">
        <v>1</v>
      </c>
      <c r="Y157" s="1353">
        <v>50</v>
      </c>
      <c r="Z157" s="1353" t="s">
        <v>2603</v>
      </c>
      <c r="AA157" s="1422" t="s">
        <v>2591</v>
      </c>
      <c r="AD157" s="2"/>
      <c r="AT157" s="66"/>
      <c r="AU157" s="66"/>
      <c r="AV157" s="66"/>
      <c r="AW157" s="66"/>
      <c r="AX157" s="66"/>
    </row>
    <row r="158" spans="1:50" ht="15.75" customHeight="1" x14ac:dyDescent="0.2">
      <c r="F158" s="776"/>
      <c r="G158" s="1171"/>
      <c r="H158" s="658"/>
      <c r="I158" s="777"/>
      <c r="J158" s="1277"/>
      <c r="K158" s="1278"/>
      <c r="L158" s="776"/>
      <c r="M158" s="777"/>
      <c r="N158" s="638"/>
      <c r="O158" s="1277"/>
      <c r="P158" s="777"/>
      <c r="Q158" s="776"/>
      <c r="R158" s="1277"/>
      <c r="S158" s="1277"/>
      <c r="T158" s="776"/>
      <c r="U158" s="777"/>
      <c r="V158" s="628" t="s">
        <v>3398</v>
      </c>
      <c r="W158" s="777"/>
      <c r="X158" s="1277"/>
      <c r="Y158" s="776"/>
      <c r="Z158" s="776"/>
      <c r="AA158" s="1277"/>
      <c r="AD158" s="2"/>
      <c r="AT158" s="66"/>
      <c r="AU158" s="66"/>
      <c r="AV158" s="66"/>
      <c r="AW158" s="66"/>
      <c r="AX158" s="66"/>
    </row>
    <row r="159" spans="1:50" ht="15.75" customHeight="1" x14ac:dyDescent="0.2">
      <c r="F159" s="1320" t="s">
        <v>3399</v>
      </c>
      <c r="G159" s="1321"/>
      <c r="H159" s="651" t="s">
        <v>2739</v>
      </c>
      <c r="I159" s="1404" t="s">
        <v>3400</v>
      </c>
      <c r="J159" s="1405">
        <v>40</v>
      </c>
      <c r="K159" s="1408" t="s">
        <v>2591</v>
      </c>
      <c r="L159" s="1283"/>
      <c r="M159" s="1171"/>
      <c r="N159" s="677"/>
      <c r="O159" s="1278"/>
      <c r="P159" s="1171"/>
      <c r="Q159" s="1283"/>
      <c r="R159" s="1278"/>
      <c r="S159" s="1278"/>
      <c r="T159" s="776"/>
      <c r="U159" s="777"/>
      <c r="V159" s="628" t="s">
        <v>3401</v>
      </c>
      <c r="W159" s="777"/>
      <c r="X159" s="1277"/>
      <c r="Y159" s="776"/>
      <c r="Z159" s="776"/>
      <c r="AA159" s="1277"/>
      <c r="AD159" s="2"/>
      <c r="AT159" s="66"/>
      <c r="AU159" s="66"/>
      <c r="AV159" s="66"/>
      <c r="AW159" s="66"/>
      <c r="AX159" s="66"/>
    </row>
    <row r="160" spans="1:50" ht="15.75" customHeight="1" x14ac:dyDescent="0.2">
      <c r="F160" s="776"/>
      <c r="G160" s="777"/>
      <c r="H160" s="626" t="s">
        <v>3402</v>
      </c>
      <c r="I160" s="777"/>
      <c r="J160" s="1277"/>
      <c r="K160" s="1277"/>
      <c r="L160" s="1310" t="s">
        <v>3403</v>
      </c>
      <c r="M160" s="1311" t="b">
        <v>0</v>
      </c>
      <c r="N160" s="686" t="s">
        <v>3404</v>
      </c>
      <c r="O160" s="1312" t="s">
        <v>3405</v>
      </c>
      <c r="P160" s="1313">
        <v>5</v>
      </c>
      <c r="Q160" s="1314">
        <v>20</v>
      </c>
      <c r="R160" s="1315" t="s">
        <v>3096</v>
      </c>
      <c r="S160" s="1419" t="s">
        <v>2591</v>
      </c>
      <c r="T160" s="779"/>
      <c r="U160" s="780"/>
      <c r="V160" s="628" t="s">
        <v>3406</v>
      </c>
      <c r="W160" s="780"/>
      <c r="X160" s="1288"/>
      <c r="Y160" s="779"/>
      <c r="Z160" s="779"/>
      <c r="AA160" s="1288"/>
      <c r="AD160" s="2"/>
      <c r="AT160" s="66"/>
      <c r="AU160" s="66"/>
      <c r="AV160" s="66"/>
      <c r="AW160" s="66"/>
      <c r="AX160" s="66"/>
    </row>
    <row r="161" spans="4:50" ht="15.75" customHeight="1" x14ac:dyDescent="0.2">
      <c r="F161" s="776"/>
      <c r="G161" s="777"/>
      <c r="H161" s="626" t="s">
        <v>3407</v>
      </c>
      <c r="I161" s="777"/>
      <c r="J161" s="1277"/>
      <c r="K161" s="1277"/>
      <c r="L161" s="776"/>
      <c r="M161" s="777"/>
      <c r="N161" s="686" t="s">
        <v>3408</v>
      </c>
      <c r="O161" s="1277"/>
      <c r="P161" s="777"/>
      <c r="Q161" s="776"/>
      <c r="R161" s="1277"/>
      <c r="S161" s="1277"/>
      <c r="T161" s="1398" t="s">
        <v>3409</v>
      </c>
      <c r="U161" s="1335" t="b">
        <v>0</v>
      </c>
      <c r="V161" s="643" t="s">
        <v>3410</v>
      </c>
      <c r="W161" s="1410" t="s">
        <v>3411</v>
      </c>
      <c r="X161" s="1397">
        <v>1</v>
      </c>
      <c r="Y161" s="1409">
        <v>50</v>
      </c>
      <c r="Z161" s="1409" t="s">
        <v>2603</v>
      </c>
      <c r="AA161" s="1425" t="s">
        <v>2591</v>
      </c>
      <c r="AD161" s="2"/>
      <c r="AT161" s="66"/>
      <c r="AU161" s="66"/>
      <c r="AV161" s="66"/>
      <c r="AW161" s="66"/>
      <c r="AX161" s="66"/>
    </row>
    <row r="162" spans="4:50" ht="15.75" customHeight="1" x14ac:dyDescent="0.2">
      <c r="F162" s="776"/>
      <c r="G162" s="777"/>
      <c r="H162" s="626" t="s">
        <v>2798</v>
      </c>
      <c r="I162" s="777"/>
      <c r="J162" s="1277"/>
      <c r="K162" s="1277"/>
      <c r="L162" s="776"/>
      <c r="M162" s="777"/>
      <c r="N162" s="686" t="s">
        <v>3412</v>
      </c>
      <c r="O162" s="1277"/>
      <c r="P162" s="777"/>
      <c r="Q162" s="776"/>
      <c r="R162" s="1277"/>
      <c r="S162" s="1277"/>
      <c r="T162" s="776"/>
      <c r="U162" s="777"/>
      <c r="V162" s="647" t="s">
        <v>3413</v>
      </c>
      <c r="W162" s="777"/>
      <c r="X162" s="1277"/>
      <c r="Y162" s="776"/>
      <c r="Z162" s="776"/>
      <c r="AA162" s="1277"/>
      <c r="AD162" s="2"/>
      <c r="AT162" s="66"/>
      <c r="AU162" s="66"/>
      <c r="AV162" s="66"/>
      <c r="AW162" s="66"/>
      <c r="AX162" s="66"/>
    </row>
    <row r="163" spans="4:50" ht="15.75" customHeight="1" x14ac:dyDescent="0.2">
      <c r="F163" s="776"/>
      <c r="G163" s="777"/>
      <c r="H163" s="626" t="s">
        <v>2679</v>
      </c>
      <c r="I163" s="777"/>
      <c r="J163" s="1277"/>
      <c r="K163" s="1277"/>
      <c r="L163" s="776"/>
      <c r="M163" s="777"/>
      <c r="N163" s="686" t="s">
        <v>3414</v>
      </c>
      <c r="O163" s="1277"/>
      <c r="P163" s="777"/>
      <c r="Q163" s="776"/>
      <c r="R163" s="1277"/>
      <c r="S163" s="1277"/>
      <c r="T163" s="776"/>
      <c r="U163" s="777"/>
      <c r="V163" s="647" t="s">
        <v>3415</v>
      </c>
      <c r="W163" s="777"/>
      <c r="X163" s="1277"/>
      <c r="Y163" s="776"/>
      <c r="Z163" s="776"/>
      <c r="AA163" s="1277"/>
      <c r="AD163" s="2"/>
      <c r="AT163" s="66"/>
      <c r="AU163" s="66"/>
      <c r="AV163" s="66"/>
      <c r="AW163" s="66"/>
      <c r="AX163" s="66"/>
    </row>
    <row r="164" spans="4:50" ht="15.75" customHeight="1" x14ac:dyDescent="0.2">
      <c r="F164" s="776"/>
      <c r="G164" s="777"/>
      <c r="H164" s="626" t="s">
        <v>3416</v>
      </c>
      <c r="I164" s="777"/>
      <c r="J164" s="1277"/>
      <c r="K164" s="1277"/>
      <c r="L164" s="776"/>
      <c r="M164" s="777"/>
      <c r="N164" s="686" t="s">
        <v>3417</v>
      </c>
      <c r="O164" s="1277"/>
      <c r="P164" s="777"/>
      <c r="Q164" s="776"/>
      <c r="R164" s="1277"/>
      <c r="S164" s="1277"/>
      <c r="T164" s="779"/>
      <c r="U164" s="780"/>
      <c r="V164" s="675" t="s">
        <v>3418</v>
      </c>
      <c r="W164" s="780"/>
      <c r="X164" s="1288"/>
      <c r="Y164" s="779"/>
      <c r="Z164" s="779"/>
      <c r="AA164" s="1288"/>
      <c r="AD164" s="2"/>
      <c r="AT164" s="66"/>
      <c r="AU164" s="66"/>
      <c r="AV164" s="66"/>
      <c r="AW164" s="66"/>
      <c r="AX164" s="66"/>
    </row>
    <row r="165" spans="4:50" ht="15.75" customHeight="1" x14ac:dyDescent="0.2">
      <c r="F165" s="1283"/>
      <c r="G165" s="1171"/>
      <c r="H165" s="626" t="s">
        <v>2717</v>
      </c>
      <c r="I165" s="1171"/>
      <c r="J165" s="1278"/>
      <c r="K165" s="1277"/>
      <c r="L165" s="776"/>
      <c r="M165" s="777"/>
      <c r="N165" s="686" t="s">
        <v>3419</v>
      </c>
      <c r="O165" s="1277"/>
      <c r="P165" s="777"/>
      <c r="Q165" s="776"/>
      <c r="R165" s="1277"/>
      <c r="S165" s="1277"/>
      <c r="AD165" s="2"/>
      <c r="AT165" s="66"/>
      <c r="AU165" s="66"/>
      <c r="AV165" s="66"/>
      <c r="AW165" s="66"/>
      <c r="AX165" s="66"/>
    </row>
    <row r="166" spans="4:50" ht="15.75" customHeight="1" x14ac:dyDescent="0.2">
      <c r="F166" s="1302" t="s">
        <v>3420</v>
      </c>
      <c r="G166" s="1323" t="b">
        <v>0</v>
      </c>
      <c r="H166" s="632" t="s">
        <v>3421</v>
      </c>
      <c r="I166" s="1407" t="s">
        <v>3422</v>
      </c>
      <c r="J166" s="1407">
        <v>60</v>
      </c>
      <c r="K166" s="1426" t="s">
        <v>2591</v>
      </c>
      <c r="L166" s="779"/>
      <c r="M166" s="780"/>
      <c r="N166" s="687" t="s">
        <v>3423</v>
      </c>
      <c r="O166" s="1288"/>
      <c r="P166" s="780"/>
      <c r="Q166" s="779"/>
      <c r="R166" s="1288"/>
      <c r="S166" s="1288"/>
      <c r="T166" s="63"/>
      <c r="U166" s="63"/>
      <c r="V166" s="63"/>
      <c r="W166" s="63"/>
      <c r="X166" s="63"/>
      <c r="Y166" s="63"/>
      <c r="Z166" s="63"/>
      <c r="AA166" s="63"/>
      <c r="AD166" s="2"/>
      <c r="AT166" s="66"/>
      <c r="AU166" s="66"/>
      <c r="AV166" s="66"/>
      <c r="AW166" s="66"/>
      <c r="AX166" s="66"/>
    </row>
    <row r="167" spans="4:50" ht="15.75" customHeight="1" x14ac:dyDescent="0.2">
      <c r="F167" s="776"/>
      <c r="G167" s="777"/>
      <c r="H167" s="636" t="s">
        <v>3424</v>
      </c>
      <c r="I167" s="778"/>
      <c r="J167" s="778"/>
      <c r="K167" s="777"/>
      <c r="L167" s="1328" t="s">
        <v>3425</v>
      </c>
      <c r="M167" s="1329" t="b">
        <v>0</v>
      </c>
      <c r="N167" s="688" t="s">
        <v>3426</v>
      </c>
      <c r="O167" s="1329" t="s">
        <v>3427</v>
      </c>
      <c r="P167" s="1330">
        <v>3</v>
      </c>
      <c r="Q167" s="1330">
        <v>20</v>
      </c>
      <c r="R167" s="1374" t="s">
        <v>2633</v>
      </c>
      <c r="S167" s="1420" t="s">
        <v>2591</v>
      </c>
      <c r="T167" s="63"/>
      <c r="U167" s="63"/>
      <c r="V167" s="63"/>
      <c r="W167" s="63"/>
      <c r="X167" s="63"/>
      <c r="Y167" s="63"/>
      <c r="Z167" s="63"/>
      <c r="AA167" s="63"/>
      <c r="AD167" s="2"/>
      <c r="AT167" s="66"/>
      <c r="AU167" s="66"/>
      <c r="AV167" s="66"/>
      <c r="AW167" s="66"/>
      <c r="AX167" s="66"/>
    </row>
    <row r="168" spans="4:50" ht="15.75" customHeight="1" x14ac:dyDescent="0.2">
      <c r="F168" s="776"/>
      <c r="G168" s="777"/>
      <c r="H168" s="636" t="s">
        <v>3045</v>
      </c>
      <c r="I168" s="778"/>
      <c r="J168" s="778"/>
      <c r="K168" s="777"/>
      <c r="L168" s="776"/>
      <c r="M168" s="777"/>
      <c r="N168" s="688" t="s">
        <v>3428</v>
      </c>
      <c r="O168" s="777"/>
      <c r="P168" s="776"/>
      <c r="Q168" s="776"/>
      <c r="R168" s="1277"/>
      <c r="S168" s="1277"/>
      <c r="T168" s="30"/>
      <c r="U168" s="63"/>
      <c r="V168" s="63"/>
      <c r="W168" s="63"/>
      <c r="X168" s="63"/>
      <c r="Y168" s="63"/>
      <c r="Z168" s="63"/>
      <c r="AA168" s="63"/>
      <c r="AD168" s="2"/>
      <c r="AI168" s="63"/>
      <c r="AJ168" s="63"/>
      <c r="AK168" s="63"/>
      <c r="AL168" s="63"/>
      <c r="AM168" s="63"/>
      <c r="AN168" s="63"/>
      <c r="AO168" s="63"/>
      <c r="AT168" s="66"/>
      <c r="AU168" s="66"/>
      <c r="AV168" s="66"/>
      <c r="AW168" s="66"/>
      <c r="AX168" s="66"/>
    </row>
    <row r="169" spans="4:50" ht="15.75" customHeight="1" x14ac:dyDescent="0.2">
      <c r="F169" s="776"/>
      <c r="G169" s="777"/>
      <c r="H169" s="636" t="s">
        <v>3416</v>
      </c>
      <c r="I169" s="778"/>
      <c r="J169" s="778"/>
      <c r="K169" s="777"/>
      <c r="L169" s="776"/>
      <c r="M169" s="777"/>
      <c r="N169" s="688" t="s">
        <v>3429</v>
      </c>
      <c r="O169" s="777"/>
      <c r="P169" s="776"/>
      <c r="Q169" s="776"/>
      <c r="R169" s="1277"/>
      <c r="S169" s="1277"/>
      <c r="T169" s="30"/>
      <c r="U169" s="63"/>
      <c r="V169" s="63"/>
      <c r="W169" s="63"/>
      <c r="X169" s="63"/>
      <c r="Y169" s="63"/>
      <c r="Z169" s="63"/>
      <c r="AA169" s="63"/>
      <c r="AD169" s="2"/>
      <c r="AI169" s="63"/>
      <c r="AJ169" s="63"/>
      <c r="AK169" s="63"/>
      <c r="AL169" s="63"/>
      <c r="AM169" s="63"/>
      <c r="AN169" s="63"/>
      <c r="AO169" s="63"/>
      <c r="AT169" s="66"/>
      <c r="AU169" s="66"/>
      <c r="AV169" s="66"/>
      <c r="AW169" s="66"/>
      <c r="AX169" s="66"/>
    </row>
    <row r="170" spans="4:50" ht="15.75" customHeight="1" x14ac:dyDescent="0.2">
      <c r="F170" s="776"/>
      <c r="G170" s="777"/>
      <c r="H170" s="636" t="s">
        <v>2679</v>
      </c>
      <c r="I170" s="778"/>
      <c r="J170" s="778"/>
      <c r="K170" s="777"/>
      <c r="L170" s="1283"/>
      <c r="M170" s="1171"/>
      <c r="N170" s="648"/>
      <c r="O170" s="1171"/>
      <c r="P170" s="1283"/>
      <c r="Q170" s="1283"/>
      <c r="R170" s="1278"/>
      <c r="S170" s="1278"/>
      <c r="T170" s="30"/>
      <c r="U170" s="63"/>
      <c r="V170" s="63"/>
      <c r="W170" s="63"/>
      <c r="X170" s="63"/>
      <c r="Y170" s="63"/>
      <c r="Z170" s="63"/>
      <c r="AA170" s="63"/>
      <c r="AD170" s="2"/>
      <c r="AI170" s="63"/>
      <c r="AJ170" s="63"/>
      <c r="AK170" s="63"/>
      <c r="AL170" s="63"/>
      <c r="AM170" s="63"/>
      <c r="AN170" s="63"/>
      <c r="AO170" s="63"/>
      <c r="AT170" s="66"/>
      <c r="AU170" s="66"/>
      <c r="AV170" s="66"/>
      <c r="AW170" s="66"/>
      <c r="AX170" s="66"/>
    </row>
    <row r="171" spans="4:50" ht="15.75" customHeight="1" x14ac:dyDescent="0.2">
      <c r="F171" s="776"/>
      <c r="G171" s="777"/>
      <c r="H171" s="636" t="s">
        <v>2717</v>
      </c>
      <c r="I171" s="778"/>
      <c r="J171" s="778"/>
      <c r="K171" s="777"/>
      <c r="L171" s="1310" t="s">
        <v>3430</v>
      </c>
      <c r="M171" s="1311" t="b">
        <v>0</v>
      </c>
      <c r="N171" s="690" t="s">
        <v>3431</v>
      </c>
      <c r="O171" s="1312" t="s">
        <v>3432</v>
      </c>
      <c r="P171" s="1313">
        <v>4</v>
      </c>
      <c r="Q171" s="1314">
        <v>20</v>
      </c>
      <c r="R171" s="1315" t="s">
        <v>2666</v>
      </c>
      <c r="S171" s="1310" t="s">
        <v>2591</v>
      </c>
      <c r="T171" s="30"/>
      <c r="U171" s="63"/>
      <c r="V171" s="63"/>
      <c r="W171" s="63"/>
      <c r="X171" s="63"/>
      <c r="Y171" s="63"/>
      <c r="Z171" s="63"/>
      <c r="AA171" s="63"/>
      <c r="AD171" s="2"/>
      <c r="AI171" s="63"/>
      <c r="AJ171" s="63"/>
      <c r="AK171" s="63"/>
      <c r="AL171" s="63"/>
      <c r="AM171" s="63"/>
      <c r="AN171" s="63"/>
      <c r="AO171" s="63"/>
      <c r="AT171" s="66"/>
      <c r="AU171" s="66"/>
      <c r="AV171" s="66"/>
      <c r="AW171" s="66"/>
      <c r="AX171" s="66"/>
    </row>
    <row r="172" spans="4:50" ht="15.75" customHeight="1" x14ac:dyDescent="0.2">
      <c r="F172" s="779"/>
      <c r="G172" s="780"/>
      <c r="H172" s="671" t="s">
        <v>3433</v>
      </c>
      <c r="I172" s="781"/>
      <c r="J172" s="781"/>
      <c r="K172" s="780"/>
      <c r="L172" s="776"/>
      <c r="M172" s="777"/>
      <c r="N172" s="690" t="s">
        <v>3434</v>
      </c>
      <c r="O172" s="1277"/>
      <c r="P172" s="777"/>
      <c r="Q172" s="776"/>
      <c r="R172" s="1277"/>
      <c r="S172" s="776"/>
      <c r="T172" s="30"/>
      <c r="U172" s="63"/>
      <c r="V172" s="63"/>
      <c r="W172" s="63"/>
      <c r="X172" s="63"/>
      <c r="Y172" s="63"/>
      <c r="Z172" s="63"/>
      <c r="AA172" s="63"/>
      <c r="AD172" s="2"/>
      <c r="AI172" s="63"/>
      <c r="AJ172" s="63"/>
      <c r="AK172" s="63"/>
      <c r="AL172" s="63"/>
      <c r="AM172" s="63"/>
      <c r="AN172" s="63"/>
      <c r="AO172" s="63"/>
      <c r="AT172" s="66"/>
      <c r="AU172" s="66"/>
      <c r="AV172" s="66"/>
      <c r="AW172" s="66"/>
      <c r="AX172" s="66"/>
    </row>
    <row r="173" spans="4:50" ht="15.75" customHeight="1" x14ac:dyDescent="0.2">
      <c r="F173" s="1279" t="s">
        <v>3435</v>
      </c>
      <c r="G173" s="1280" t="b">
        <v>0</v>
      </c>
      <c r="H173" s="621" t="s">
        <v>2739</v>
      </c>
      <c r="I173" s="1280" t="s">
        <v>3436</v>
      </c>
      <c r="J173" s="1281">
        <v>20</v>
      </c>
      <c r="K173" s="1282" t="s">
        <v>2591</v>
      </c>
      <c r="L173" s="776"/>
      <c r="M173" s="777"/>
      <c r="N173" s="690" t="s">
        <v>3437</v>
      </c>
      <c r="O173" s="1277"/>
      <c r="P173" s="777"/>
      <c r="Q173" s="776"/>
      <c r="R173" s="1277"/>
      <c r="S173" s="776"/>
      <c r="T173" s="30"/>
      <c r="U173" s="63"/>
      <c r="V173" s="63"/>
      <c r="W173" s="63"/>
      <c r="X173" s="63"/>
      <c r="Y173" s="63"/>
      <c r="Z173" s="63"/>
      <c r="AA173" s="63"/>
      <c r="AD173" s="2"/>
      <c r="AI173" s="63"/>
      <c r="AJ173" s="63"/>
      <c r="AK173" s="63"/>
      <c r="AL173" s="63"/>
      <c r="AM173" s="63"/>
      <c r="AN173" s="63"/>
      <c r="AO173" s="63"/>
      <c r="AT173" s="66"/>
      <c r="AU173" s="66"/>
      <c r="AV173" s="66"/>
      <c r="AW173" s="66"/>
      <c r="AX173" s="66"/>
    </row>
    <row r="174" spans="4:50" ht="15.75" customHeight="1" x14ac:dyDescent="0.2">
      <c r="D174" s="63"/>
      <c r="F174" s="776"/>
      <c r="G174" s="777"/>
      <c r="H174" s="626" t="s">
        <v>2996</v>
      </c>
      <c r="I174" s="777"/>
      <c r="J174" s="1277"/>
      <c r="K174" s="776"/>
      <c r="L174" s="776"/>
      <c r="M174" s="777"/>
      <c r="N174" s="690" t="s">
        <v>3438</v>
      </c>
      <c r="O174" s="1277"/>
      <c r="P174" s="777"/>
      <c r="Q174" s="776"/>
      <c r="R174" s="1277"/>
      <c r="S174" s="776"/>
      <c r="T174" s="30"/>
      <c r="U174" s="63"/>
      <c r="V174" s="63"/>
      <c r="W174" s="63"/>
      <c r="X174" s="63"/>
      <c r="Y174" s="63"/>
      <c r="Z174" s="63"/>
      <c r="AA174" s="63"/>
      <c r="AD174" s="2"/>
      <c r="AI174" s="63"/>
      <c r="AJ174" s="63"/>
      <c r="AK174" s="63"/>
      <c r="AL174" s="63"/>
      <c r="AM174" s="63"/>
      <c r="AN174" s="63"/>
      <c r="AO174" s="63"/>
      <c r="AT174" s="66"/>
      <c r="AU174" s="66"/>
      <c r="AV174" s="66"/>
      <c r="AW174" s="66"/>
      <c r="AX174" s="66"/>
    </row>
    <row r="175" spans="4:50" ht="15.75" customHeight="1" x14ac:dyDescent="0.2">
      <c r="D175" s="63"/>
      <c r="F175" s="776"/>
      <c r="G175" s="777"/>
      <c r="H175" s="631"/>
      <c r="I175" s="777"/>
      <c r="J175" s="1277"/>
      <c r="K175" s="1283"/>
      <c r="L175" s="1283"/>
      <c r="M175" s="1171"/>
      <c r="N175" s="691" t="s">
        <v>3439</v>
      </c>
      <c r="O175" s="1278"/>
      <c r="P175" s="1171"/>
      <c r="Q175" s="1283"/>
      <c r="R175" s="1278"/>
      <c r="S175" s="1283"/>
      <c r="T175" s="30"/>
      <c r="U175" s="63"/>
      <c r="V175" s="63"/>
      <c r="W175" s="63"/>
      <c r="X175" s="63"/>
      <c r="Y175" s="63"/>
      <c r="Z175" s="63"/>
      <c r="AA175" s="63"/>
      <c r="AD175" s="2"/>
      <c r="AI175" s="63"/>
      <c r="AJ175" s="63"/>
      <c r="AK175" s="63"/>
      <c r="AL175" s="63"/>
      <c r="AM175" s="63"/>
      <c r="AN175" s="63"/>
      <c r="AO175" s="63"/>
      <c r="AT175" s="66"/>
      <c r="AU175" s="66"/>
      <c r="AV175" s="66"/>
      <c r="AW175" s="66"/>
      <c r="AX175" s="66"/>
    </row>
    <row r="176" spans="4:50" ht="15.75" customHeight="1" x14ac:dyDescent="0.2">
      <c r="D176" s="63"/>
      <c r="F176" s="1302" t="s">
        <v>3440</v>
      </c>
      <c r="G176" s="1303" t="b">
        <v>0</v>
      </c>
      <c r="H176" s="632" t="s">
        <v>2739</v>
      </c>
      <c r="I176" s="1303" t="s">
        <v>3441</v>
      </c>
      <c r="J176" s="1304">
        <v>40</v>
      </c>
      <c r="K176" s="1305" t="s">
        <v>2591</v>
      </c>
      <c r="L176" s="1328" t="s">
        <v>3442</v>
      </c>
      <c r="M176" s="1307" t="b">
        <v>0</v>
      </c>
      <c r="N176" s="688" t="s">
        <v>3443</v>
      </c>
      <c r="O176" s="1309" t="s">
        <v>3444</v>
      </c>
      <c r="P176" s="1329">
        <v>5</v>
      </c>
      <c r="Q176" s="1330">
        <v>20</v>
      </c>
      <c r="R176" s="1374" t="s">
        <v>2702</v>
      </c>
      <c r="S176" s="1328" t="s">
        <v>2591</v>
      </c>
      <c r="T176" s="30"/>
      <c r="U176" s="63"/>
      <c r="V176" s="63"/>
      <c r="W176" s="63"/>
      <c r="X176" s="63"/>
      <c r="Y176" s="63"/>
      <c r="Z176" s="63"/>
      <c r="AA176" s="63"/>
      <c r="AD176" s="2"/>
      <c r="AI176" s="63"/>
      <c r="AJ176" s="63"/>
      <c r="AK176" s="63"/>
      <c r="AL176" s="63"/>
      <c r="AM176" s="63"/>
      <c r="AN176" s="63"/>
      <c r="AO176" s="63"/>
      <c r="AT176" s="66"/>
      <c r="AU176" s="66"/>
      <c r="AV176" s="66"/>
      <c r="AW176" s="66"/>
      <c r="AX176" s="66"/>
    </row>
    <row r="177" spans="4:50" ht="15.75" customHeight="1" x14ac:dyDescent="0.2">
      <c r="D177" s="63"/>
      <c r="F177" s="776"/>
      <c r="G177" s="777"/>
      <c r="H177" s="636" t="s">
        <v>3445</v>
      </c>
      <c r="I177" s="777"/>
      <c r="J177" s="1277"/>
      <c r="K177" s="776"/>
      <c r="L177" s="776"/>
      <c r="M177" s="777"/>
      <c r="N177" s="688" t="s">
        <v>3446</v>
      </c>
      <c r="O177" s="1277"/>
      <c r="P177" s="777"/>
      <c r="Q177" s="776"/>
      <c r="R177" s="1277"/>
      <c r="S177" s="776"/>
      <c r="T177" s="30"/>
      <c r="U177" s="63"/>
      <c r="V177" s="63"/>
      <c r="W177" s="63"/>
      <c r="X177" s="63"/>
      <c r="Y177" s="63"/>
      <c r="Z177" s="63"/>
      <c r="AA177" s="63"/>
      <c r="AD177" s="2"/>
      <c r="AI177" s="63"/>
      <c r="AJ177" s="63"/>
      <c r="AK177" s="63"/>
      <c r="AL177" s="63"/>
      <c r="AM177" s="63"/>
      <c r="AN177" s="63"/>
      <c r="AO177" s="63"/>
      <c r="AT177" s="66"/>
      <c r="AU177" s="66"/>
      <c r="AV177" s="66"/>
      <c r="AW177" s="66"/>
      <c r="AX177" s="66"/>
    </row>
    <row r="178" spans="4:50" ht="15.75" customHeight="1" x14ac:dyDescent="0.2">
      <c r="D178" s="63"/>
      <c r="F178" s="776"/>
      <c r="G178" s="777"/>
      <c r="H178" s="636" t="s">
        <v>2975</v>
      </c>
      <c r="I178" s="777"/>
      <c r="J178" s="1277"/>
      <c r="K178" s="776"/>
      <c r="L178" s="776"/>
      <c r="M178" s="777"/>
      <c r="N178" s="688" t="s">
        <v>3447</v>
      </c>
      <c r="O178" s="1277"/>
      <c r="P178" s="777"/>
      <c r="Q178" s="776"/>
      <c r="R178" s="1277"/>
      <c r="S178" s="776"/>
      <c r="T178" s="30"/>
      <c r="U178" s="63"/>
      <c r="V178" s="63"/>
      <c r="W178" s="63"/>
      <c r="X178" s="63"/>
      <c r="Y178" s="63"/>
      <c r="Z178" s="63"/>
      <c r="AA178" s="63"/>
      <c r="AD178" s="2"/>
      <c r="AI178" s="63"/>
      <c r="AJ178" s="63"/>
      <c r="AK178" s="63"/>
      <c r="AL178" s="63"/>
      <c r="AM178" s="63"/>
      <c r="AN178" s="63"/>
      <c r="AO178" s="63"/>
      <c r="AT178" s="66"/>
      <c r="AU178" s="66"/>
      <c r="AV178" s="66"/>
      <c r="AW178" s="66"/>
      <c r="AX178" s="66"/>
    </row>
    <row r="179" spans="4:50" ht="15.75" customHeight="1" x14ac:dyDescent="0.2">
      <c r="D179" s="63"/>
      <c r="F179" s="776"/>
      <c r="G179" s="777"/>
      <c r="H179" s="636" t="s">
        <v>2863</v>
      </c>
      <c r="I179" s="777"/>
      <c r="J179" s="1277"/>
      <c r="K179" s="776"/>
      <c r="L179" s="776"/>
      <c r="M179" s="777"/>
      <c r="N179" s="688" t="s">
        <v>3448</v>
      </c>
      <c r="O179" s="1277"/>
      <c r="P179" s="777"/>
      <c r="Q179" s="776"/>
      <c r="R179" s="1277"/>
      <c r="S179" s="776"/>
      <c r="T179" s="30"/>
      <c r="U179" s="63"/>
      <c r="V179" s="63"/>
      <c r="W179" s="63"/>
      <c r="X179" s="63"/>
      <c r="Y179" s="63"/>
      <c r="Z179" s="63"/>
      <c r="AA179" s="63"/>
      <c r="AD179" s="2"/>
      <c r="AI179" s="63"/>
      <c r="AJ179" s="63"/>
      <c r="AK179" s="63"/>
      <c r="AL179" s="63"/>
      <c r="AM179" s="63"/>
      <c r="AN179" s="63"/>
      <c r="AO179" s="63"/>
      <c r="AT179" s="66"/>
      <c r="AU179" s="66"/>
      <c r="AV179" s="66"/>
      <c r="AW179" s="66"/>
      <c r="AX179" s="66"/>
    </row>
    <row r="180" spans="4:50" ht="15.75" customHeight="1" x14ac:dyDescent="0.2">
      <c r="F180" s="776"/>
      <c r="G180" s="777"/>
      <c r="H180" s="636" t="s">
        <v>2670</v>
      </c>
      <c r="I180" s="777"/>
      <c r="J180" s="1277"/>
      <c r="K180" s="776"/>
      <c r="L180" s="776"/>
      <c r="M180" s="777"/>
      <c r="N180" s="688" t="s">
        <v>3449</v>
      </c>
      <c r="O180" s="1277"/>
      <c r="P180" s="777"/>
      <c r="Q180" s="776"/>
      <c r="R180" s="1277"/>
      <c r="S180" s="776"/>
      <c r="T180" s="30"/>
      <c r="U180" s="63"/>
      <c r="V180" s="63"/>
      <c r="W180" s="63"/>
      <c r="X180" s="63"/>
      <c r="Y180" s="63"/>
      <c r="Z180" s="63"/>
      <c r="AA180" s="63"/>
      <c r="AD180" s="2"/>
      <c r="AI180" s="63"/>
      <c r="AJ180" s="63"/>
      <c r="AK180" s="63"/>
      <c r="AL180" s="63"/>
      <c r="AM180" s="63"/>
      <c r="AN180" s="63"/>
      <c r="AO180" s="63"/>
      <c r="AT180" s="66"/>
      <c r="AU180" s="66"/>
      <c r="AV180" s="66"/>
      <c r="AW180" s="66"/>
      <c r="AX180" s="66"/>
    </row>
    <row r="181" spans="4:50" ht="15.75" customHeight="1" x14ac:dyDescent="0.2">
      <c r="F181" s="1283"/>
      <c r="G181" s="1171"/>
      <c r="H181" s="636" t="s">
        <v>2612</v>
      </c>
      <c r="I181" s="1171"/>
      <c r="J181" s="1278"/>
      <c r="K181" s="776"/>
      <c r="L181" s="776"/>
      <c r="M181" s="777"/>
      <c r="N181" s="688" t="s">
        <v>3450</v>
      </c>
      <c r="O181" s="1277"/>
      <c r="P181" s="777"/>
      <c r="Q181" s="776"/>
      <c r="R181" s="1277"/>
      <c r="S181" s="776"/>
      <c r="T181" s="30"/>
      <c r="U181" s="63"/>
      <c r="V181" s="63"/>
      <c r="W181" s="63"/>
      <c r="X181" s="63"/>
      <c r="Y181" s="63"/>
      <c r="Z181" s="63"/>
      <c r="AA181" s="63"/>
      <c r="AD181" s="2"/>
      <c r="AI181" s="63"/>
      <c r="AJ181" s="63"/>
      <c r="AK181" s="63"/>
      <c r="AL181" s="63"/>
      <c r="AM181" s="63"/>
      <c r="AN181" s="63"/>
      <c r="AO181" s="63"/>
      <c r="AT181" s="66"/>
      <c r="AU181" s="66"/>
      <c r="AV181" s="66"/>
      <c r="AW181" s="66"/>
      <c r="AX181" s="66"/>
    </row>
    <row r="182" spans="4:50" ht="15.75" customHeight="1" x14ac:dyDescent="0.2">
      <c r="F182" s="1320" t="s">
        <v>3451</v>
      </c>
      <c r="G182" s="1321" t="b">
        <v>0</v>
      </c>
      <c r="H182" s="651" t="s">
        <v>2672</v>
      </c>
      <c r="I182" s="1322" t="s">
        <v>3452</v>
      </c>
      <c r="J182" s="1322">
        <v>60</v>
      </c>
      <c r="K182" s="1427" t="s">
        <v>2591</v>
      </c>
      <c r="L182" s="779"/>
      <c r="M182" s="780"/>
      <c r="N182" s="689" t="s">
        <v>3453</v>
      </c>
      <c r="O182" s="1288"/>
      <c r="P182" s="780"/>
      <c r="Q182" s="779"/>
      <c r="R182" s="1288"/>
      <c r="S182" s="779"/>
      <c r="T182" s="30"/>
      <c r="U182" s="63"/>
      <c r="V182" s="63"/>
      <c r="W182" s="63"/>
      <c r="X182" s="63"/>
      <c r="Y182" s="63"/>
      <c r="Z182" s="63"/>
      <c r="AA182" s="63"/>
      <c r="AD182" s="2"/>
      <c r="AI182" s="63"/>
      <c r="AJ182" s="63"/>
      <c r="AK182" s="63"/>
      <c r="AL182" s="63"/>
      <c r="AM182" s="63"/>
      <c r="AN182" s="63"/>
      <c r="AO182" s="63"/>
      <c r="AT182" s="66"/>
      <c r="AU182" s="66"/>
      <c r="AV182" s="66"/>
      <c r="AW182" s="66"/>
      <c r="AX182" s="66"/>
    </row>
    <row r="183" spans="4:50" ht="15.75" customHeight="1" x14ac:dyDescent="0.2">
      <c r="F183" s="776"/>
      <c r="G183" s="777"/>
      <c r="H183" s="626" t="s">
        <v>3454</v>
      </c>
      <c r="I183" s="778"/>
      <c r="J183" s="778"/>
      <c r="K183" s="777"/>
      <c r="L183" s="1417" t="s">
        <v>3455</v>
      </c>
      <c r="M183" s="1311" t="b">
        <v>0</v>
      </c>
      <c r="N183" s="690" t="s">
        <v>3456</v>
      </c>
      <c r="O183" s="1379" t="s">
        <v>3457</v>
      </c>
      <c r="P183" s="1311">
        <v>3</v>
      </c>
      <c r="Q183" s="1416">
        <v>25</v>
      </c>
      <c r="R183" s="1312" t="s">
        <v>2633</v>
      </c>
      <c r="S183" s="1417" t="s">
        <v>2591</v>
      </c>
      <c r="T183" s="30"/>
      <c r="U183" s="63"/>
      <c r="V183" s="63"/>
      <c r="W183" s="63"/>
      <c r="X183" s="63"/>
      <c r="Y183" s="63"/>
      <c r="Z183" s="63"/>
      <c r="AA183" s="63"/>
      <c r="AD183" s="2"/>
      <c r="AI183" s="63"/>
      <c r="AJ183" s="63"/>
      <c r="AK183" s="63"/>
      <c r="AL183" s="63"/>
      <c r="AM183" s="63"/>
      <c r="AN183" s="63"/>
      <c r="AO183" s="63"/>
      <c r="AT183" s="66"/>
      <c r="AU183" s="66"/>
      <c r="AV183" s="66"/>
      <c r="AW183" s="66"/>
      <c r="AX183" s="66"/>
    </row>
    <row r="184" spans="4:50" ht="15.75" customHeight="1" x14ac:dyDescent="0.2">
      <c r="F184" s="776"/>
      <c r="G184" s="777"/>
      <c r="H184" s="626" t="s">
        <v>2975</v>
      </c>
      <c r="I184" s="778"/>
      <c r="J184" s="778"/>
      <c r="K184" s="777"/>
      <c r="L184" s="776"/>
      <c r="M184" s="777"/>
      <c r="N184" s="690" t="s">
        <v>3458</v>
      </c>
      <c r="O184" s="778"/>
      <c r="P184" s="777"/>
      <c r="Q184" s="776"/>
      <c r="R184" s="1277"/>
      <c r="S184" s="776"/>
      <c r="T184" s="30"/>
      <c r="U184" s="63"/>
      <c r="V184" s="63"/>
      <c r="W184" s="63"/>
      <c r="X184" s="63"/>
      <c r="Y184" s="63"/>
      <c r="Z184" s="63"/>
      <c r="AA184" s="63"/>
      <c r="AD184" s="2"/>
      <c r="AI184" s="63"/>
      <c r="AJ184" s="63"/>
      <c r="AK184" s="63"/>
      <c r="AL184" s="63"/>
      <c r="AM184" s="63"/>
      <c r="AN184" s="63"/>
      <c r="AO184" s="63"/>
      <c r="AT184" s="66"/>
      <c r="AU184" s="66"/>
      <c r="AV184" s="66"/>
      <c r="AW184" s="66"/>
      <c r="AX184" s="66"/>
    </row>
    <row r="185" spans="4:50" ht="15.75" customHeight="1" x14ac:dyDescent="0.2">
      <c r="F185" s="776"/>
      <c r="G185" s="777"/>
      <c r="H185" s="626" t="s">
        <v>2622</v>
      </c>
      <c r="I185" s="778"/>
      <c r="J185" s="778"/>
      <c r="K185" s="777"/>
      <c r="L185" s="776"/>
      <c r="M185" s="777"/>
      <c r="N185" s="690" t="s">
        <v>3459</v>
      </c>
      <c r="O185" s="778"/>
      <c r="P185" s="777"/>
      <c r="Q185" s="776"/>
      <c r="R185" s="1277"/>
      <c r="S185" s="776"/>
      <c r="T185" s="30"/>
      <c r="U185" s="63"/>
      <c r="V185" s="63"/>
      <c r="W185" s="63"/>
      <c r="X185" s="63"/>
      <c r="Y185" s="63"/>
      <c r="Z185" s="63"/>
      <c r="AA185" s="63"/>
      <c r="AD185" s="2"/>
      <c r="AI185" s="63"/>
      <c r="AJ185" s="63"/>
      <c r="AK185" s="63"/>
      <c r="AL185" s="63"/>
      <c r="AM185" s="63"/>
      <c r="AN185" s="63"/>
      <c r="AO185" s="63"/>
      <c r="AT185" s="66"/>
      <c r="AU185" s="66"/>
      <c r="AV185" s="66"/>
      <c r="AW185" s="66"/>
      <c r="AX185" s="66"/>
    </row>
    <row r="186" spans="4:50" ht="15.75" customHeight="1" x14ac:dyDescent="0.2">
      <c r="F186" s="776"/>
      <c r="G186" s="777"/>
      <c r="H186" s="626" t="s">
        <v>2670</v>
      </c>
      <c r="I186" s="778"/>
      <c r="J186" s="778"/>
      <c r="K186" s="777"/>
      <c r="L186" s="1283"/>
      <c r="M186" s="1171"/>
      <c r="N186" s="665"/>
      <c r="O186" s="1300"/>
      <c r="P186" s="1171"/>
      <c r="Q186" s="1283"/>
      <c r="R186" s="1278"/>
      <c r="S186" s="1283"/>
      <c r="T186" s="30"/>
      <c r="U186" s="63"/>
      <c r="V186" s="63"/>
      <c r="W186" s="63"/>
      <c r="X186" s="63"/>
      <c r="Y186" s="63"/>
      <c r="Z186" s="63"/>
      <c r="AA186" s="63"/>
      <c r="AD186" s="2"/>
      <c r="AI186" s="63"/>
      <c r="AJ186" s="63"/>
      <c r="AK186" s="63"/>
      <c r="AL186" s="63"/>
      <c r="AM186" s="63"/>
      <c r="AN186" s="63"/>
      <c r="AO186" s="63"/>
      <c r="AT186" s="66"/>
      <c r="AU186" s="66"/>
      <c r="AV186" s="66"/>
      <c r="AW186" s="66"/>
      <c r="AX186" s="66"/>
    </row>
    <row r="187" spans="4:50" ht="15.75" customHeight="1" x14ac:dyDescent="0.2">
      <c r="F187" s="776"/>
      <c r="G187" s="777"/>
      <c r="H187" s="626" t="s">
        <v>2618</v>
      </c>
      <c r="I187" s="778"/>
      <c r="J187" s="778"/>
      <c r="K187" s="777"/>
      <c r="L187" s="1328" t="s">
        <v>3460</v>
      </c>
      <c r="M187" s="1307" t="b">
        <v>0</v>
      </c>
      <c r="N187" s="688" t="s">
        <v>3461</v>
      </c>
      <c r="O187" s="1309" t="s">
        <v>3462</v>
      </c>
      <c r="P187" s="1329">
        <v>4</v>
      </c>
      <c r="Q187" s="1330">
        <v>25</v>
      </c>
      <c r="R187" s="1374" t="s">
        <v>2702</v>
      </c>
      <c r="S187" s="1328" t="s">
        <v>2591</v>
      </c>
      <c r="T187" s="30"/>
      <c r="U187" s="63"/>
      <c r="V187" s="63"/>
      <c r="W187" s="63"/>
      <c r="X187" s="63"/>
      <c r="Y187" s="63"/>
      <c r="Z187" s="63"/>
      <c r="AA187" s="63"/>
      <c r="AD187" s="2"/>
      <c r="AI187" s="63"/>
      <c r="AJ187" s="63"/>
      <c r="AK187" s="63"/>
      <c r="AL187" s="63"/>
      <c r="AM187" s="63"/>
      <c r="AN187" s="63"/>
      <c r="AO187" s="63"/>
      <c r="AT187" s="66"/>
      <c r="AU187" s="66"/>
      <c r="AV187" s="66"/>
      <c r="AW187" s="66"/>
      <c r="AX187" s="66"/>
    </row>
    <row r="188" spans="4:50" ht="15.75" customHeight="1" x14ac:dyDescent="0.2">
      <c r="F188" s="779"/>
      <c r="G188" s="780"/>
      <c r="H188" s="657" t="s">
        <v>2741</v>
      </c>
      <c r="I188" s="781"/>
      <c r="J188" s="781"/>
      <c r="K188" s="780"/>
      <c r="L188" s="776"/>
      <c r="M188" s="777"/>
      <c r="N188" s="688" t="s">
        <v>3463</v>
      </c>
      <c r="O188" s="1277"/>
      <c r="P188" s="777"/>
      <c r="Q188" s="776"/>
      <c r="R188" s="1277"/>
      <c r="S188" s="776"/>
      <c r="T188" s="30"/>
      <c r="U188" s="63"/>
      <c r="V188" s="63"/>
      <c r="W188" s="63"/>
      <c r="X188" s="63"/>
      <c r="Y188" s="63"/>
      <c r="Z188" s="63"/>
      <c r="AA188" s="63"/>
      <c r="AD188" s="2"/>
      <c r="AI188" s="63"/>
      <c r="AJ188" s="63"/>
      <c r="AK188" s="63"/>
      <c r="AL188" s="63"/>
      <c r="AM188" s="63"/>
      <c r="AN188" s="63"/>
      <c r="AO188" s="63"/>
      <c r="AT188" s="66"/>
      <c r="AU188" s="66"/>
      <c r="AV188" s="66"/>
      <c r="AW188" s="66"/>
      <c r="AX188" s="66"/>
    </row>
    <row r="189" spans="4:50" ht="15.75" customHeight="1" x14ac:dyDescent="0.2">
      <c r="F189" s="1403" t="s">
        <v>3464</v>
      </c>
      <c r="G189" s="1323" t="b">
        <v>0</v>
      </c>
      <c r="H189" s="636" t="s">
        <v>3465</v>
      </c>
      <c r="I189" s="1323" t="s">
        <v>3466</v>
      </c>
      <c r="J189" s="1324">
        <v>20</v>
      </c>
      <c r="K189" s="1331" t="s">
        <v>2591</v>
      </c>
      <c r="L189" s="776"/>
      <c r="M189" s="777"/>
      <c r="N189" s="688" t="s">
        <v>3467</v>
      </c>
      <c r="O189" s="1277"/>
      <c r="P189" s="777"/>
      <c r="Q189" s="776"/>
      <c r="R189" s="1277"/>
      <c r="S189" s="776"/>
      <c r="T189" s="30"/>
      <c r="U189" s="63"/>
      <c r="V189" s="63"/>
      <c r="W189" s="63"/>
      <c r="X189" s="63"/>
      <c r="Y189" s="63"/>
      <c r="Z189" s="63"/>
      <c r="AA189" s="63"/>
      <c r="AD189" s="2"/>
      <c r="AI189" s="63"/>
      <c r="AJ189" s="63"/>
      <c r="AK189" s="63"/>
      <c r="AL189" s="63"/>
      <c r="AM189" s="63"/>
      <c r="AN189" s="63"/>
      <c r="AO189" s="63"/>
      <c r="AT189" s="66"/>
      <c r="AU189" s="66"/>
      <c r="AV189" s="66"/>
      <c r="AW189" s="66"/>
      <c r="AX189" s="66"/>
    </row>
    <row r="190" spans="4:50" ht="15.75" customHeight="1" x14ac:dyDescent="0.2">
      <c r="F190" s="776"/>
      <c r="G190" s="777"/>
      <c r="H190" s="636" t="s">
        <v>3468</v>
      </c>
      <c r="I190" s="777"/>
      <c r="J190" s="1277"/>
      <c r="K190" s="776"/>
      <c r="L190" s="776"/>
      <c r="M190" s="777"/>
      <c r="N190" s="688" t="s">
        <v>3469</v>
      </c>
      <c r="O190" s="1277"/>
      <c r="P190" s="777"/>
      <c r="Q190" s="776"/>
      <c r="R190" s="1277"/>
      <c r="S190" s="776"/>
      <c r="T190" s="30"/>
      <c r="U190" s="63"/>
      <c r="V190" s="63"/>
      <c r="W190" s="63"/>
      <c r="X190" s="63"/>
      <c r="Y190" s="63"/>
      <c r="Z190" s="63"/>
      <c r="AA190" s="63"/>
      <c r="AD190" s="2"/>
      <c r="AI190" s="63"/>
      <c r="AJ190" s="63"/>
      <c r="AK190" s="63"/>
      <c r="AL190" s="63"/>
      <c r="AM190" s="63"/>
      <c r="AN190" s="63"/>
      <c r="AO190" s="63"/>
      <c r="AT190" s="66"/>
      <c r="AU190" s="66"/>
      <c r="AV190" s="66"/>
      <c r="AW190" s="66"/>
      <c r="AX190" s="66"/>
    </row>
    <row r="191" spans="4:50" ht="15.75" customHeight="1" x14ac:dyDescent="0.2">
      <c r="F191" s="776"/>
      <c r="G191" s="1171"/>
      <c r="H191" s="658"/>
      <c r="I191" s="777"/>
      <c r="J191" s="1277"/>
      <c r="K191" s="1283"/>
      <c r="L191" s="1283"/>
      <c r="M191" s="1171"/>
      <c r="N191" s="692" t="s">
        <v>3470</v>
      </c>
      <c r="O191" s="1278"/>
      <c r="P191" s="1171"/>
      <c r="Q191" s="1283"/>
      <c r="R191" s="1278"/>
      <c r="S191" s="1283"/>
      <c r="T191" s="30"/>
      <c r="U191" s="63"/>
      <c r="V191" s="63"/>
      <c r="W191" s="63"/>
      <c r="X191" s="63"/>
      <c r="Y191" s="63"/>
      <c r="Z191" s="63"/>
      <c r="AA191" s="63"/>
      <c r="AD191" s="2"/>
      <c r="AI191" s="63"/>
      <c r="AJ191" s="63"/>
      <c r="AK191" s="63"/>
      <c r="AL191" s="63"/>
      <c r="AM191" s="63"/>
      <c r="AN191" s="63"/>
      <c r="AO191" s="63"/>
      <c r="AT191" s="66"/>
      <c r="AU191" s="66"/>
      <c r="AV191" s="66"/>
      <c r="AW191" s="66"/>
      <c r="AX191" s="66"/>
    </row>
    <row r="192" spans="4:50" ht="15.75" customHeight="1" x14ac:dyDescent="0.2">
      <c r="F192" s="1320" t="s">
        <v>3471</v>
      </c>
      <c r="G192" s="1321"/>
      <c r="H192" s="651" t="s">
        <v>3340</v>
      </c>
      <c r="I192" s="1404" t="s">
        <v>3472</v>
      </c>
      <c r="J192" s="1405">
        <v>40</v>
      </c>
      <c r="K192" s="1406" t="s">
        <v>2591</v>
      </c>
      <c r="L192" s="1310" t="s">
        <v>3473</v>
      </c>
      <c r="M192" s="1311" t="b">
        <v>0</v>
      </c>
      <c r="N192" s="686" t="s">
        <v>3474</v>
      </c>
      <c r="O192" s="1312" t="s">
        <v>3475</v>
      </c>
      <c r="P192" s="1313">
        <v>5</v>
      </c>
      <c r="Q192" s="1314">
        <v>25</v>
      </c>
      <c r="R192" s="1315" t="s">
        <v>2599</v>
      </c>
      <c r="S192" s="1310" t="s">
        <v>2591</v>
      </c>
      <c r="T192" s="30"/>
      <c r="U192" s="63"/>
      <c r="V192" s="63"/>
      <c r="W192" s="63"/>
      <c r="X192" s="63"/>
      <c r="Y192" s="63"/>
      <c r="Z192" s="63"/>
      <c r="AA192" s="63"/>
      <c r="AD192" s="2"/>
      <c r="AI192" s="63"/>
      <c r="AJ192" s="63"/>
      <c r="AK192" s="63"/>
      <c r="AL192" s="63"/>
      <c r="AM192" s="63"/>
      <c r="AN192" s="63"/>
      <c r="AO192" s="63"/>
      <c r="AT192" s="66"/>
      <c r="AU192" s="66"/>
      <c r="AV192" s="66"/>
      <c r="AW192" s="66"/>
      <c r="AX192" s="66"/>
    </row>
    <row r="193" spans="6:50" ht="15.75" customHeight="1" x14ac:dyDescent="0.2">
      <c r="F193" s="776"/>
      <c r="G193" s="777"/>
      <c r="H193" s="626" t="s">
        <v>3476</v>
      </c>
      <c r="I193" s="777"/>
      <c r="J193" s="1277"/>
      <c r="K193" s="776"/>
      <c r="L193" s="776"/>
      <c r="M193" s="777"/>
      <c r="N193" s="686" t="s">
        <v>3477</v>
      </c>
      <c r="O193" s="1277"/>
      <c r="P193" s="777"/>
      <c r="Q193" s="776"/>
      <c r="R193" s="1277"/>
      <c r="S193" s="776"/>
      <c r="T193" s="30"/>
      <c r="U193" s="63"/>
      <c r="V193" s="63"/>
      <c r="W193" s="63"/>
      <c r="X193" s="63"/>
      <c r="Y193" s="63"/>
      <c r="Z193" s="63"/>
      <c r="AA193" s="63"/>
      <c r="AD193" s="2"/>
      <c r="AI193" s="63"/>
      <c r="AJ193" s="63"/>
      <c r="AK193" s="63"/>
      <c r="AL193" s="63"/>
      <c r="AM193" s="63"/>
      <c r="AN193" s="63"/>
      <c r="AO193" s="63"/>
      <c r="AT193" s="66"/>
      <c r="AU193" s="66"/>
      <c r="AV193" s="66"/>
      <c r="AW193" s="66"/>
      <c r="AX193" s="66"/>
    </row>
    <row r="194" spans="6:50" ht="15.75" customHeight="1" x14ac:dyDescent="0.2">
      <c r="F194" s="776"/>
      <c r="G194" s="777"/>
      <c r="H194" s="626" t="s">
        <v>3478</v>
      </c>
      <c r="I194" s="777"/>
      <c r="J194" s="1277"/>
      <c r="K194" s="776"/>
      <c r="L194" s="776"/>
      <c r="M194" s="777"/>
      <c r="N194" s="686" t="s">
        <v>3479</v>
      </c>
      <c r="O194" s="1277"/>
      <c r="P194" s="777"/>
      <c r="Q194" s="776"/>
      <c r="R194" s="1277"/>
      <c r="S194" s="776"/>
      <c r="T194" s="30"/>
      <c r="U194" s="63"/>
      <c r="V194" s="63"/>
      <c r="W194" s="63"/>
      <c r="X194" s="63"/>
      <c r="Y194" s="63"/>
      <c r="Z194" s="63"/>
      <c r="AA194" s="63"/>
      <c r="AD194" s="2"/>
      <c r="AI194" s="63"/>
      <c r="AJ194" s="63"/>
      <c r="AK194" s="63"/>
      <c r="AL194" s="63"/>
      <c r="AM194" s="63"/>
      <c r="AN194" s="63"/>
      <c r="AO194" s="63"/>
      <c r="AT194" s="66"/>
      <c r="AU194" s="66"/>
      <c r="AV194" s="66"/>
      <c r="AW194" s="66"/>
      <c r="AX194" s="66"/>
    </row>
    <row r="195" spans="6:50" ht="15.75" customHeight="1" x14ac:dyDescent="0.2">
      <c r="F195" s="776"/>
      <c r="G195" s="777"/>
      <c r="H195" s="626" t="s">
        <v>3480</v>
      </c>
      <c r="I195" s="777"/>
      <c r="J195" s="1277"/>
      <c r="K195" s="776"/>
      <c r="L195" s="776"/>
      <c r="M195" s="777"/>
      <c r="N195" s="686" t="s">
        <v>3481</v>
      </c>
      <c r="O195" s="1277"/>
      <c r="P195" s="777"/>
      <c r="Q195" s="776"/>
      <c r="R195" s="1277"/>
      <c r="S195" s="776"/>
      <c r="T195" s="30"/>
      <c r="U195" s="63"/>
      <c r="V195" s="63"/>
      <c r="W195" s="63"/>
      <c r="X195" s="63"/>
      <c r="Y195" s="63"/>
      <c r="Z195" s="63"/>
      <c r="AA195" s="63"/>
      <c r="AD195" s="2"/>
      <c r="AI195" s="63"/>
      <c r="AJ195" s="63"/>
      <c r="AK195" s="63"/>
      <c r="AL195" s="63"/>
      <c r="AM195" s="63"/>
      <c r="AN195" s="63"/>
      <c r="AO195" s="63"/>
      <c r="AT195" s="66"/>
      <c r="AU195" s="66"/>
      <c r="AV195" s="66"/>
      <c r="AW195" s="66"/>
      <c r="AX195" s="66"/>
    </row>
    <row r="196" spans="6:50" ht="12.75" x14ac:dyDescent="0.2">
      <c r="F196" s="776"/>
      <c r="G196" s="777"/>
      <c r="H196" s="626" t="s">
        <v>2875</v>
      </c>
      <c r="I196" s="777"/>
      <c r="J196" s="1277"/>
      <c r="K196" s="776"/>
      <c r="L196" s="776"/>
      <c r="M196" s="777"/>
      <c r="N196" s="686" t="s">
        <v>3482</v>
      </c>
      <c r="O196" s="1277"/>
      <c r="P196" s="777"/>
      <c r="Q196" s="776"/>
      <c r="R196" s="1277"/>
      <c r="S196" s="776"/>
      <c r="T196" s="30"/>
      <c r="U196" s="63"/>
      <c r="V196" s="63"/>
      <c r="W196" s="63"/>
      <c r="X196" s="63"/>
      <c r="Y196" s="63"/>
      <c r="Z196" s="63"/>
      <c r="AA196" s="63"/>
      <c r="AD196" s="2"/>
      <c r="AI196" s="63"/>
      <c r="AJ196" s="63"/>
      <c r="AK196" s="63"/>
      <c r="AL196" s="63"/>
      <c r="AM196" s="63"/>
      <c r="AN196" s="63"/>
      <c r="AO196" s="63"/>
      <c r="AT196" s="66"/>
      <c r="AU196" s="66"/>
      <c r="AV196" s="66"/>
      <c r="AW196" s="66"/>
      <c r="AX196" s="66"/>
    </row>
    <row r="197" spans="6:50" ht="12.75" x14ac:dyDescent="0.2">
      <c r="F197" s="776"/>
      <c r="G197" s="777"/>
      <c r="H197" s="626" t="s">
        <v>2767</v>
      </c>
      <c r="I197" s="777"/>
      <c r="J197" s="1277"/>
      <c r="K197" s="776"/>
      <c r="L197" s="776"/>
      <c r="M197" s="777"/>
      <c r="N197" s="686" t="s">
        <v>3483</v>
      </c>
      <c r="O197" s="1277"/>
      <c r="P197" s="777"/>
      <c r="Q197" s="776"/>
      <c r="R197" s="1277"/>
      <c r="S197" s="776"/>
      <c r="T197" s="30"/>
      <c r="U197" s="63"/>
      <c r="V197" s="63"/>
      <c r="W197" s="63"/>
      <c r="X197" s="63"/>
      <c r="Y197" s="63"/>
      <c r="Z197" s="63"/>
      <c r="AA197" s="63"/>
      <c r="AD197" s="2"/>
      <c r="AI197" s="63"/>
      <c r="AJ197" s="63"/>
      <c r="AK197" s="63"/>
      <c r="AL197" s="63"/>
      <c r="AM197" s="63"/>
      <c r="AN197" s="63"/>
      <c r="AO197" s="63"/>
      <c r="AT197" s="66"/>
      <c r="AU197" s="66"/>
      <c r="AV197" s="66"/>
      <c r="AW197" s="66"/>
      <c r="AX197" s="66"/>
    </row>
    <row r="198" spans="6:50" ht="12.75" x14ac:dyDescent="0.2">
      <c r="F198" s="1283"/>
      <c r="G198" s="1171"/>
      <c r="H198" s="626" t="s">
        <v>3366</v>
      </c>
      <c r="I198" s="1171"/>
      <c r="J198" s="1278"/>
      <c r="K198" s="776"/>
      <c r="L198" s="779"/>
      <c r="M198" s="780"/>
      <c r="N198" s="687" t="s">
        <v>3484</v>
      </c>
      <c r="O198" s="1288"/>
      <c r="P198" s="780"/>
      <c r="Q198" s="779"/>
      <c r="R198" s="1288"/>
      <c r="S198" s="779"/>
      <c r="T198" s="30"/>
      <c r="U198" s="63"/>
      <c r="V198" s="63"/>
      <c r="W198" s="63"/>
      <c r="X198" s="63"/>
      <c r="Y198" s="63"/>
      <c r="Z198" s="63"/>
      <c r="AA198" s="63"/>
      <c r="AD198" s="2"/>
      <c r="AI198" s="63"/>
      <c r="AJ198" s="63"/>
      <c r="AK198" s="63"/>
      <c r="AL198" s="63"/>
      <c r="AM198" s="63"/>
      <c r="AN198" s="63"/>
      <c r="AO198" s="63"/>
      <c r="AT198" s="66"/>
      <c r="AU198" s="66"/>
      <c r="AV198" s="66"/>
      <c r="AW198" s="66"/>
      <c r="AX198" s="66"/>
    </row>
    <row r="199" spans="6:50" ht="12.75" x14ac:dyDescent="0.2">
      <c r="F199" s="1302" t="s">
        <v>3485</v>
      </c>
      <c r="G199" s="1323" t="b">
        <v>0</v>
      </c>
      <c r="H199" s="632" t="s">
        <v>3370</v>
      </c>
      <c r="I199" s="1407" t="s">
        <v>3486</v>
      </c>
      <c r="J199" s="1407">
        <v>60</v>
      </c>
      <c r="K199" s="1402" t="s">
        <v>2591</v>
      </c>
      <c r="L199" s="1328" t="s">
        <v>3487</v>
      </c>
      <c r="M199" s="1329" t="b">
        <v>0</v>
      </c>
      <c r="N199" s="688" t="s">
        <v>3488</v>
      </c>
      <c r="O199" s="1329" t="s">
        <v>3489</v>
      </c>
      <c r="P199" s="1330">
        <v>1</v>
      </c>
      <c r="Q199" s="1330" t="s">
        <v>2610</v>
      </c>
      <c r="R199" s="1374" t="s">
        <v>2610</v>
      </c>
      <c r="S199" s="1328" t="s">
        <v>2591</v>
      </c>
      <c r="T199" s="30"/>
      <c r="U199" s="63"/>
      <c r="V199" s="63"/>
      <c r="W199" s="63"/>
      <c r="X199" s="63"/>
      <c r="Y199" s="63"/>
      <c r="Z199" s="63"/>
      <c r="AA199" s="63"/>
      <c r="AD199" s="2"/>
      <c r="AI199" s="63"/>
      <c r="AJ199" s="63"/>
      <c r="AK199" s="63"/>
      <c r="AL199" s="63"/>
      <c r="AM199" s="63"/>
      <c r="AN199" s="63"/>
      <c r="AO199" s="63"/>
      <c r="AT199" s="66"/>
      <c r="AU199" s="66"/>
      <c r="AV199" s="66"/>
      <c r="AW199" s="66"/>
      <c r="AX199" s="66"/>
    </row>
    <row r="200" spans="6:50" ht="12.75" x14ac:dyDescent="0.2">
      <c r="F200" s="776"/>
      <c r="G200" s="777"/>
      <c r="H200" s="636" t="s">
        <v>3490</v>
      </c>
      <c r="I200" s="778"/>
      <c r="J200" s="778"/>
      <c r="K200" s="778"/>
      <c r="L200" s="776"/>
      <c r="M200" s="777"/>
      <c r="N200" s="688" t="s">
        <v>3491</v>
      </c>
      <c r="O200" s="777"/>
      <c r="P200" s="776"/>
      <c r="Q200" s="776"/>
      <c r="R200" s="1277"/>
      <c r="S200" s="776"/>
      <c r="T200" s="30"/>
      <c r="U200" s="63"/>
      <c r="V200" s="63"/>
      <c r="W200" s="63"/>
      <c r="X200" s="63"/>
      <c r="Y200" s="63"/>
      <c r="Z200" s="63"/>
      <c r="AA200" s="63"/>
      <c r="AD200" s="2"/>
      <c r="AI200" s="63"/>
      <c r="AJ200" s="63"/>
      <c r="AK200" s="63"/>
      <c r="AL200" s="63"/>
      <c r="AM200" s="63"/>
      <c r="AN200" s="63"/>
      <c r="AO200" s="63"/>
      <c r="AT200" s="66"/>
      <c r="AU200" s="66"/>
      <c r="AV200" s="66"/>
      <c r="AW200" s="66"/>
      <c r="AX200" s="66"/>
    </row>
    <row r="201" spans="6:50" ht="12.75" x14ac:dyDescent="0.2">
      <c r="F201" s="776"/>
      <c r="G201" s="777"/>
      <c r="H201" s="636" t="s">
        <v>3478</v>
      </c>
      <c r="I201" s="778"/>
      <c r="J201" s="778"/>
      <c r="K201" s="778"/>
      <c r="L201" s="776"/>
      <c r="M201" s="777"/>
      <c r="N201" s="638"/>
      <c r="O201" s="777"/>
      <c r="P201" s="776"/>
      <c r="Q201" s="776"/>
      <c r="R201" s="1277"/>
      <c r="S201" s="776"/>
      <c r="T201" s="30"/>
      <c r="U201" s="63"/>
      <c r="V201" s="63"/>
      <c r="W201" s="63"/>
      <c r="X201" s="63"/>
      <c r="Y201" s="63"/>
      <c r="Z201" s="63"/>
      <c r="AA201" s="63"/>
      <c r="AD201" s="2"/>
      <c r="AI201" s="63"/>
      <c r="AJ201" s="63"/>
      <c r="AK201" s="63"/>
      <c r="AL201" s="63"/>
      <c r="AM201" s="63"/>
      <c r="AN201" s="63"/>
      <c r="AO201" s="63"/>
      <c r="AT201" s="66"/>
      <c r="AU201" s="66"/>
      <c r="AV201" s="66"/>
      <c r="AW201" s="66"/>
      <c r="AX201" s="66"/>
    </row>
    <row r="202" spans="6:50" ht="12.75" x14ac:dyDescent="0.2">
      <c r="F202" s="776"/>
      <c r="G202" s="777"/>
      <c r="H202" s="636" t="s">
        <v>3480</v>
      </c>
      <c r="I202" s="778"/>
      <c r="J202" s="778"/>
      <c r="K202" s="778"/>
      <c r="L202" s="1310" t="s">
        <v>3492</v>
      </c>
      <c r="M202" s="1313" t="b">
        <v>0</v>
      </c>
      <c r="N202" s="700" t="s">
        <v>3493</v>
      </c>
      <c r="O202" s="1428" t="s">
        <v>3489</v>
      </c>
      <c r="P202" s="1313">
        <v>2</v>
      </c>
      <c r="Q202" s="1314" t="s">
        <v>2610</v>
      </c>
      <c r="R202" s="1315" t="s">
        <v>2610</v>
      </c>
      <c r="S202" s="1310" t="s">
        <v>2591</v>
      </c>
      <c r="T202" s="30"/>
      <c r="U202" s="63"/>
      <c r="V202" s="63"/>
      <c r="W202" s="63"/>
      <c r="X202" s="63"/>
      <c r="Y202" s="63"/>
      <c r="Z202" s="63"/>
      <c r="AA202" s="63"/>
      <c r="AD202" s="2"/>
      <c r="AI202" s="63"/>
      <c r="AJ202" s="63"/>
      <c r="AK202" s="63"/>
      <c r="AL202" s="63"/>
      <c r="AM202" s="63"/>
      <c r="AN202" s="63"/>
      <c r="AO202" s="63"/>
      <c r="AT202" s="66"/>
      <c r="AU202" s="66"/>
      <c r="AV202" s="66"/>
      <c r="AW202" s="66"/>
      <c r="AX202" s="66"/>
    </row>
    <row r="203" spans="6:50" ht="12.75" x14ac:dyDescent="0.2">
      <c r="F203" s="776"/>
      <c r="G203" s="777"/>
      <c r="H203" s="636" t="s">
        <v>2875</v>
      </c>
      <c r="I203" s="778"/>
      <c r="J203" s="778"/>
      <c r="K203" s="778"/>
      <c r="L203" s="776"/>
      <c r="M203" s="777"/>
      <c r="N203" s="690" t="s">
        <v>3494</v>
      </c>
      <c r="O203" s="778"/>
      <c r="P203" s="777"/>
      <c r="Q203" s="776"/>
      <c r="R203" s="1277"/>
      <c r="S203" s="776"/>
      <c r="T203" s="30"/>
      <c r="U203" s="63"/>
      <c r="V203" s="63"/>
      <c r="W203" s="63"/>
      <c r="X203" s="63"/>
      <c r="Y203" s="63"/>
      <c r="Z203" s="63"/>
      <c r="AA203" s="63"/>
      <c r="AD203" s="2"/>
      <c r="AI203" s="63"/>
      <c r="AJ203" s="63"/>
      <c r="AK203" s="63"/>
      <c r="AL203" s="63"/>
      <c r="AM203" s="63"/>
      <c r="AN203" s="63"/>
      <c r="AO203" s="63"/>
      <c r="AT203" s="66"/>
      <c r="AU203" s="66"/>
      <c r="AV203" s="66"/>
      <c r="AW203" s="66"/>
      <c r="AX203" s="66"/>
    </row>
    <row r="204" spans="6:50" ht="12.75" x14ac:dyDescent="0.2">
      <c r="F204" s="776"/>
      <c r="G204" s="777"/>
      <c r="H204" s="636" t="s">
        <v>2767</v>
      </c>
      <c r="I204" s="778"/>
      <c r="J204" s="778"/>
      <c r="K204" s="778"/>
      <c r="L204" s="776"/>
      <c r="M204" s="777"/>
      <c r="N204" s="690" t="s">
        <v>3495</v>
      </c>
      <c r="O204" s="778"/>
      <c r="P204" s="777"/>
      <c r="Q204" s="776"/>
      <c r="R204" s="1277"/>
      <c r="S204" s="776"/>
      <c r="T204" s="30"/>
      <c r="U204" s="63"/>
      <c r="V204" s="63"/>
      <c r="W204" s="63"/>
      <c r="X204" s="63"/>
      <c r="Y204" s="63"/>
      <c r="Z204" s="63"/>
      <c r="AA204" s="63"/>
      <c r="AD204" s="2"/>
      <c r="AI204" s="63"/>
      <c r="AJ204" s="63"/>
      <c r="AK204" s="63"/>
      <c r="AL204" s="63"/>
      <c r="AM204" s="63"/>
      <c r="AN204" s="63"/>
      <c r="AO204" s="63"/>
      <c r="AT204" s="66"/>
      <c r="AU204" s="66"/>
      <c r="AV204" s="66"/>
      <c r="AW204" s="66"/>
      <c r="AX204" s="66"/>
    </row>
    <row r="205" spans="6:50" ht="12.75" x14ac:dyDescent="0.2">
      <c r="F205" s="779"/>
      <c r="G205" s="780"/>
      <c r="H205" s="671" t="s">
        <v>3496</v>
      </c>
      <c r="I205" s="781"/>
      <c r="J205" s="781"/>
      <c r="K205" s="781"/>
      <c r="L205" s="1283"/>
      <c r="M205" s="1171"/>
      <c r="N205" s="691" t="s">
        <v>3497</v>
      </c>
      <c r="O205" s="1300"/>
      <c r="P205" s="1171"/>
      <c r="Q205" s="1283"/>
      <c r="R205" s="1278"/>
      <c r="S205" s="1283"/>
      <c r="T205" s="30"/>
      <c r="U205" s="63"/>
      <c r="V205" s="63"/>
      <c r="W205" s="63"/>
      <c r="X205" s="63"/>
      <c r="Y205" s="63"/>
      <c r="Z205" s="63"/>
      <c r="AA205" s="63"/>
      <c r="AD205" s="2"/>
      <c r="AI205" s="63"/>
      <c r="AJ205" s="63"/>
      <c r="AK205" s="63"/>
      <c r="AL205" s="63"/>
      <c r="AM205" s="63"/>
      <c r="AN205" s="63"/>
      <c r="AO205" s="63"/>
      <c r="AT205" s="66"/>
      <c r="AU205" s="66"/>
      <c r="AV205" s="66"/>
      <c r="AW205" s="66"/>
      <c r="AX205" s="66"/>
    </row>
    <row r="206" spans="6:50" ht="12.75" x14ac:dyDescent="0.2">
      <c r="L206" s="1328" t="s">
        <v>3498</v>
      </c>
      <c r="M206" s="1307" t="b">
        <v>0</v>
      </c>
      <c r="N206" s="688" t="s">
        <v>3499</v>
      </c>
      <c r="O206" s="1309" t="s">
        <v>3489</v>
      </c>
      <c r="P206" s="1329">
        <v>5</v>
      </c>
      <c r="Q206" s="1330" t="s">
        <v>2610</v>
      </c>
      <c r="R206" s="1374" t="s">
        <v>2610</v>
      </c>
      <c r="S206" s="1374" t="s">
        <v>2591</v>
      </c>
      <c r="T206" s="30"/>
      <c r="U206" s="63"/>
      <c r="V206" s="63"/>
      <c r="W206" s="63"/>
      <c r="X206" s="63"/>
      <c r="Y206" s="63"/>
      <c r="Z206" s="63"/>
      <c r="AA206" s="63"/>
      <c r="AD206" s="2"/>
      <c r="AI206" s="63"/>
      <c r="AJ206" s="63"/>
      <c r="AK206" s="63"/>
      <c r="AL206" s="63"/>
      <c r="AM206" s="63"/>
      <c r="AN206" s="63"/>
      <c r="AO206" s="63"/>
      <c r="AT206" s="66"/>
      <c r="AU206" s="66"/>
      <c r="AV206" s="66"/>
      <c r="AW206" s="66"/>
      <c r="AX206" s="66"/>
    </row>
    <row r="207" spans="6:50" ht="12.75" x14ac:dyDescent="0.2">
      <c r="L207" s="776"/>
      <c r="M207" s="777"/>
      <c r="N207" s="688" t="s">
        <v>3500</v>
      </c>
      <c r="O207" s="1277"/>
      <c r="P207" s="777"/>
      <c r="Q207" s="776"/>
      <c r="R207" s="1277"/>
      <c r="S207" s="1277"/>
      <c r="T207" s="30"/>
      <c r="U207" s="63"/>
      <c r="V207" s="63"/>
      <c r="W207" s="63"/>
      <c r="X207" s="63"/>
      <c r="Y207" s="63"/>
      <c r="Z207" s="63"/>
      <c r="AA207" s="63"/>
      <c r="AD207" s="2"/>
      <c r="AI207" s="63"/>
      <c r="AJ207" s="63"/>
      <c r="AK207" s="63"/>
      <c r="AL207" s="63"/>
      <c r="AM207" s="63"/>
      <c r="AN207" s="63"/>
      <c r="AO207" s="63"/>
      <c r="AT207" s="66"/>
      <c r="AU207" s="66"/>
      <c r="AV207" s="66"/>
      <c r="AW207" s="66"/>
      <c r="AX207" s="66"/>
    </row>
    <row r="208" spans="6:50" ht="12.75" x14ac:dyDescent="0.2">
      <c r="L208" s="776"/>
      <c r="M208" s="777"/>
      <c r="N208" s="688" t="s">
        <v>3501</v>
      </c>
      <c r="O208" s="1277"/>
      <c r="P208" s="777"/>
      <c r="Q208" s="776"/>
      <c r="R208" s="1277"/>
      <c r="S208" s="1277"/>
      <c r="T208" s="30"/>
      <c r="U208" s="63"/>
      <c r="V208" s="63"/>
      <c r="W208" s="63"/>
      <c r="X208" s="63"/>
      <c r="Y208" s="63"/>
      <c r="Z208" s="63"/>
      <c r="AA208" s="63"/>
      <c r="AD208" s="2"/>
      <c r="AI208" s="63"/>
      <c r="AJ208" s="63"/>
      <c r="AK208" s="63"/>
      <c r="AL208" s="63"/>
      <c r="AM208" s="63"/>
      <c r="AN208" s="63"/>
      <c r="AO208" s="63"/>
      <c r="AT208" s="66"/>
      <c r="AU208" s="66"/>
      <c r="AV208" s="66"/>
      <c r="AW208" s="66"/>
      <c r="AX208" s="66"/>
    </row>
    <row r="209" spans="12:50" ht="12.75" x14ac:dyDescent="0.2">
      <c r="L209" s="776"/>
      <c r="M209" s="777"/>
      <c r="N209" s="688" t="s">
        <v>3502</v>
      </c>
      <c r="O209" s="1277"/>
      <c r="P209" s="777"/>
      <c r="Q209" s="776"/>
      <c r="R209" s="1277"/>
      <c r="S209" s="1277"/>
      <c r="T209" s="30"/>
      <c r="U209" s="63"/>
      <c r="V209" s="63"/>
      <c r="W209" s="63"/>
      <c r="X209" s="63"/>
      <c r="Y209" s="63"/>
      <c r="Z209" s="63"/>
      <c r="AA209" s="63"/>
      <c r="AD209" s="2"/>
      <c r="AI209" s="63"/>
      <c r="AJ209" s="63"/>
      <c r="AK209" s="63"/>
      <c r="AL209" s="63"/>
      <c r="AM209" s="63"/>
      <c r="AN209" s="63"/>
      <c r="AO209" s="63"/>
      <c r="AT209" s="66"/>
      <c r="AU209" s="66"/>
      <c r="AV209" s="66"/>
      <c r="AW209" s="66"/>
      <c r="AX209" s="66"/>
    </row>
    <row r="210" spans="12:50" ht="12.75" x14ac:dyDescent="0.2">
      <c r="L210" s="776"/>
      <c r="M210" s="777"/>
      <c r="N210" s="688" t="s">
        <v>3503</v>
      </c>
      <c r="O210" s="1277"/>
      <c r="P210" s="777"/>
      <c r="Q210" s="776"/>
      <c r="R210" s="1277"/>
      <c r="S210" s="1277"/>
      <c r="T210" s="30"/>
      <c r="U210" s="63"/>
      <c r="V210" s="63"/>
      <c r="W210" s="63"/>
      <c r="X210" s="63"/>
      <c r="Y210" s="63"/>
      <c r="Z210" s="63"/>
      <c r="AA210" s="63"/>
      <c r="AD210" s="2"/>
      <c r="AI210" s="63"/>
      <c r="AJ210" s="63"/>
      <c r="AK210" s="63"/>
      <c r="AL210" s="63"/>
      <c r="AM210" s="63"/>
      <c r="AN210" s="63"/>
      <c r="AO210" s="63"/>
      <c r="AT210" s="66"/>
      <c r="AU210" s="66"/>
      <c r="AV210" s="66"/>
      <c r="AW210" s="66"/>
      <c r="AX210" s="66"/>
    </row>
    <row r="211" spans="12:50" ht="12.75" x14ac:dyDescent="0.2">
      <c r="L211" s="776"/>
      <c r="M211" s="777"/>
      <c r="N211" s="688" t="s">
        <v>3504</v>
      </c>
      <c r="O211" s="1277"/>
      <c r="P211" s="777"/>
      <c r="Q211" s="776"/>
      <c r="R211" s="1277"/>
      <c r="S211" s="1277"/>
      <c r="T211" s="30"/>
      <c r="U211" s="63"/>
      <c r="V211" s="63"/>
      <c r="W211" s="63"/>
      <c r="X211" s="63"/>
      <c r="Y211" s="63"/>
      <c r="Z211" s="63"/>
      <c r="AA211" s="63"/>
      <c r="AD211" s="2"/>
      <c r="AI211" s="63"/>
      <c r="AJ211" s="63"/>
      <c r="AK211" s="63"/>
      <c r="AL211" s="63"/>
      <c r="AM211" s="63"/>
      <c r="AN211" s="63"/>
      <c r="AO211" s="63"/>
      <c r="AT211" s="66"/>
      <c r="AU211" s="66"/>
      <c r="AV211" s="66"/>
      <c r="AW211" s="66"/>
      <c r="AX211" s="66"/>
    </row>
    <row r="212" spans="12:50" ht="12.75" x14ac:dyDescent="0.2">
      <c r="L212" s="779"/>
      <c r="M212" s="780"/>
      <c r="N212" s="688" t="s">
        <v>3505</v>
      </c>
      <c r="O212" s="1288"/>
      <c r="P212" s="780"/>
      <c r="Q212" s="779"/>
      <c r="R212" s="1288"/>
      <c r="S212" s="1288"/>
      <c r="T212" s="30"/>
      <c r="U212" s="63"/>
      <c r="V212" s="63"/>
      <c r="W212" s="63"/>
      <c r="X212" s="63"/>
      <c r="Y212" s="63"/>
      <c r="Z212" s="63"/>
      <c r="AA212" s="63"/>
      <c r="AD212" s="2"/>
      <c r="AI212" s="63"/>
      <c r="AJ212" s="63"/>
      <c r="AK212" s="63"/>
      <c r="AL212" s="63"/>
      <c r="AM212" s="63"/>
      <c r="AN212" s="63"/>
      <c r="AO212" s="63"/>
      <c r="AT212" s="66"/>
      <c r="AU212" s="66"/>
      <c r="AV212" s="66"/>
      <c r="AW212" s="66"/>
      <c r="AX212" s="66"/>
    </row>
    <row r="213" spans="12:50" ht="12.75" x14ac:dyDescent="0.2">
      <c r="L213" s="1417" t="s">
        <v>3506</v>
      </c>
      <c r="M213" s="1311" t="b">
        <v>0</v>
      </c>
      <c r="N213" s="1287" t="s">
        <v>3507</v>
      </c>
      <c r="O213" s="1379" t="s">
        <v>3508</v>
      </c>
      <c r="P213" s="1311">
        <v>1</v>
      </c>
      <c r="Q213" s="1416" t="s">
        <v>2610</v>
      </c>
      <c r="R213" s="1312" t="s">
        <v>3509</v>
      </c>
      <c r="S213" s="1416" t="s">
        <v>2591</v>
      </c>
      <c r="T213" s="30"/>
      <c r="U213" s="63"/>
      <c r="V213" s="63"/>
      <c r="W213" s="63"/>
      <c r="X213" s="63"/>
      <c r="Y213" s="63"/>
      <c r="Z213" s="63"/>
      <c r="AA213" s="63"/>
      <c r="AD213" s="2"/>
      <c r="AI213" s="63"/>
      <c r="AJ213" s="63"/>
      <c r="AK213" s="63"/>
      <c r="AL213" s="63"/>
      <c r="AM213" s="63"/>
      <c r="AN213" s="63"/>
      <c r="AO213" s="63"/>
      <c r="AT213" s="66"/>
      <c r="AU213" s="66"/>
      <c r="AV213" s="66"/>
      <c r="AW213" s="66"/>
      <c r="AX213" s="66"/>
    </row>
    <row r="214" spans="12:50" ht="12.75" x14ac:dyDescent="0.2">
      <c r="L214" s="776"/>
      <c r="M214" s="777"/>
      <c r="N214" s="1277"/>
      <c r="O214" s="778"/>
      <c r="P214" s="777"/>
      <c r="Q214" s="776"/>
      <c r="R214" s="1277"/>
      <c r="S214" s="776"/>
      <c r="T214" s="30"/>
      <c r="U214" s="63"/>
      <c r="V214" s="63"/>
      <c r="W214" s="63"/>
      <c r="X214" s="63"/>
      <c r="Y214" s="63"/>
      <c r="Z214" s="63"/>
      <c r="AA214" s="63"/>
      <c r="AD214" s="2"/>
      <c r="AI214" s="63"/>
      <c r="AJ214" s="63"/>
      <c r="AK214" s="63"/>
      <c r="AL214" s="63"/>
      <c r="AM214" s="63"/>
      <c r="AN214" s="63"/>
      <c r="AO214" s="63"/>
      <c r="AT214" s="66"/>
      <c r="AU214" s="66"/>
      <c r="AV214" s="66"/>
      <c r="AW214" s="66"/>
      <c r="AX214" s="66"/>
    </row>
    <row r="215" spans="12:50" ht="12.75" x14ac:dyDescent="0.2">
      <c r="L215" s="779"/>
      <c r="M215" s="780"/>
      <c r="N215" s="1288"/>
      <c r="O215" s="781"/>
      <c r="P215" s="780"/>
      <c r="Q215" s="779"/>
      <c r="R215" s="1288"/>
      <c r="S215" s="779"/>
      <c r="T215" s="30"/>
      <c r="U215" s="63"/>
      <c r="V215" s="63"/>
      <c r="W215" s="63"/>
      <c r="X215" s="63"/>
      <c r="Y215" s="63"/>
      <c r="Z215" s="63"/>
      <c r="AA215" s="63"/>
      <c r="AD215" s="2"/>
      <c r="AI215" s="63"/>
      <c r="AJ215" s="63"/>
      <c r="AK215" s="63"/>
      <c r="AL215" s="63"/>
      <c r="AM215" s="63"/>
      <c r="AN215" s="63"/>
      <c r="AO215" s="63"/>
      <c r="AT215" s="66"/>
      <c r="AU215" s="66"/>
      <c r="AV215" s="66"/>
      <c r="AW215" s="66"/>
      <c r="AX215" s="66"/>
    </row>
    <row r="216" spans="12:50" ht="12.75" x14ac:dyDescent="0.2">
      <c r="L216" s="63"/>
      <c r="M216" s="63"/>
      <c r="N216" s="63"/>
      <c r="O216" s="63"/>
      <c r="P216" s="63"/>
      <c r="Q216" s="63"/>
      <c r="R216" s="63"/>
      <c r="S216" s="63"/>
      <c r="T216" s="30"/>
      <c r="U216" s="63"/>
      <c r="V216" s="63"/>
      <c r="W216" s="63"/>
      <c r="X216" s="63"/>
      <c r="Y216" s="63"/>
      <c r="Z216" s="63"/>
      <c r="AA216" s="63"/>
      <c r="AD216" s="2"/>
      <c r="AI216" s="63"/>
      <c r="AJ216" s="63"/>
      <c r="AK216" s="63"/>
      <c r="AL216" s="63"/>
      <c r="AM216" s="63"/>
      <c r="AN216" s="63"/>
      <c r="AO216" s="63"/>
      <c r="AT216" s="66"/>
      <c r="AU216" s="66"/>
      <c r="AV216" s="66"/>
      <c r="AW216" s="66"/>
      <c r="AX216" s="66"/>
    </row>
    <row r="217" spans="12:50" ht="12.75" x14ac:dyDescent="0.2">
      <c r="L217" s="66"/>
      <c r="M217" s="66"/>
      <c r="N217" s="66"/>
      <c r="O217" s="66"/>
      <c r="P217" s="66"/>
      <c r="Q217" s="66"/>
      <c r="R217" s="66"/>
      <c r="S217" s="66"/>
      <c r="T217" s="30"/>
      <c r="U217" s="63"/>
      <c r="V217" s="63"/>
      <c r="W217" s="63"/>
      <c r="X217" s="63"/>
      <c r="Y217" s="63"/>
      <c r="Z217" s="63"/>
      <c r="AA217" s="63"/>
      <c r="AD217" s="2"/>
      <c r="AI217" s="63"/>
      <c r="AJ217" s="63"/>
      <c r="AK217" s="63"/>
      <c r="AL217" s="63"/>
      <c r="AM217" s="63"/>
      <c r="AN217" s="63"/>
      <c r="AO217" s="63"/>
      <c r="AT217" s="66"/>
      <c r="AU217" s="66"/>
      <c r="AV217" s="66"/>
      <c r="AW217" s="66"/>
      <c r="AX217" s="66"/>
    </row>
    <row r="218" spans="12:50" ht="12.75" x14ac:dyDescent="0.2">
      <c r="T218" s="30"/>
      <c r="U218" s="63"/>
      <c r="V218" s="63"/>
      <c r="W218" s="63"/>
      <c r="X218" s="63"/>
      <c r="Y218" s="63"/>
      <c r="Z218" s="63"/>
      <c r="AA218" s="63"/>
      <c r="AD218" s="2"/>
      <c r="AI218" s="63"/>
      <c r="AJ218" s="63"/>
      <c r="AK218" s="63"/>
      <c r="AL218" s="63"/>
      <c r="AM218" s="63"/>
      <c r="AN218" s="63"/>
      <c r="AO218" s="63"/>
      <c r="AT218" s="66"/>
      <c r="AU218" s="66"/>
      <c r="AV218" s="66"/>
      <c r="AW218" s="66"/>
      <c r="AX218" s="66"/>
    </row>
    <row r="219" spans="12:50" ht="12.75" x14ac:dyDescent="0.2">
      <c r="T219" s="30"/>
      <c r="U219" s="63"/>
      <c r="V219" s="63"/>
      <c r="W219" s="63"/>
      <c r="X219" s="63"/>
      <c r="Y219" s="63"/>
      <c r="Z219" s="63"/>
      <c r="AA219" s="63"/>
      <c r="AD219" s="2"/>
      <c r="AI219" s="63"/>
      <c r="AJ219" s="63"/>
      <c r="AK219" s="63"/>
      <c r="AL219" s="63"/>
      <c r="AM219" s="63"/>
      <c r="AN219" s="63"/>
      <c r="AO219" s="63"/>
      <c r="AT219" s="66"/>
      <c r="AU219" s="66"/>
      <c r="AV219" s="66"/>
      <c r="AW219" s="66"/>
      <c r="AX219" s="66"/>
    </row>
    <row r="220" spans="12:50" ht="12.75" x14ac:dyDescent="0.2">
      <c r="T220" s="30"/>
      <c r="U220" s="63"/>
      <c r="V220" s="63"/>
      <c r="W220" s="63"/>
      <c r="X220" s="63"/>
      <c r="Y220" s="63"/>
      <c r="Z220" s="63"/>
      <c r="AA220" s="63"/>
      <c r="AB220" s="63"/>
      <c r="AC220" s="63"/>
      <c r="AD220" s="63"/>
      <c r="AE220" s="63"/>
      <c r="AF220" s="63"/>
      <c r="AG220" s="63"/>
      <c r="AH220" s="63"/>
      <c r="AI220" s="63"/>
      <c r="AJ220" s="63"/>
      <c r="AK220" s="63"/>
      <c r="AL220" s="63"/>
      <c r="AM220" s="63"/>
      <c r="AN220" s="63"/>
      <c r="AO220" s="63"/>
      <c r="AT220" s="66"/>
      <c r="AU220" s="66"/>
      <c r="AV220" s="66"/>
      <c r="AW220" s="66"/>
      <c r="AX220" s="66"/>
    </row>
    <row r="221" spans="12:50" ht="12.75" x14ac:dyDescent="0.2">
      <c r="T221" s="30"/>
      <c r="U221" s="63"/>
      <c r="V221" s="63"/>
      <c r="W221" s="63"/>
      <c r="X221" s="63"/>
      <c r="Y221" s="63"/>
      <c r="Z221" s="63"/>
      <c r="AA221" s="63"/>
      <c r="AB221" s="63"/>
      <c r="AC221" s="63"/>
      <c r="AD221" s="63"/>
      <c r="AE221" s="63"/>
      <c r="AF221" s="63"/>
      <c r="AG221" s="63"/>
      <c r="AH221" s="63"/>
      <c r="AI221" s="63"/>
      <c r="AJ221" s="63"/>
      <c r="AK221" s="63"/>
      <c r="AL221" s="63"/>
      <c r="AM221" s="63"/>
      <c r="AN221" s="63"/>
      <c r="AO221" s="63"/>
      <c r="AT221" s="66"/>
      <c r="AU221" s="66"/>
      <c r="AV221" s="66"/>
      <c r="AW221" s="66"/>
      <c r="AX221" s="66"/>
    </row>
    <row r="222" spans="12:50" ht="12.75" x14ac:dyDescent="0.2">
      <c r="T222" s="30"/>
      <c r="U222" s="63"/>
      <c r="V222" s="63"/>
      <c r="W222" s="63"/>
      <c r="X222" s="63"/>
      <c r="Y222" s="63"/>
      <c r="Z222" s="63"/>
      <c r="AA222" s="63"/>
      <c r="AB222" s="63"/>
      <c r="AC222" s="63"/>
      <c r="AD222" s="63"/>
      <c r="AE222" s="63"/>
      <c r="AF222" s="63"/>
      <c r="AG222" s="63"/>
      <c r="AH222" s="63"/>
      <c r="AI222" s="63"/>
      <c r="AJ222" s="63"/>
      <c r="AK222" s="63"/>
      <c r="AL222" s="63"/>
      <c r="AM222" s="63"/>
      <c r="AN222" s="63"/>
      <c r="AO222" s="63"/>
      <c r="AT222" s="66"/>
      <c r="AU222" s="66"/>
      <c r="AV222" s="66"/>
      <c r="AW222" s="66"/>
      <c r="AX222" s="66"/>
    </row>
    <row r="223" spans="12:50" ht="12.75" x14ac:dyDescent="0.2">
      <c r="T223" s="30"/>
      <c r="U223" s="63"/>
      <c r="V223" s="63"/>
      <c r="W223" s="63"/>
      <c r="X223" s="63"/>
      <c r="Y223" s="63"/>
      <c r="Z223" s="63"/>
      <c r="AA223" s="63"/>
      <c r="AB223" s="63"/>
      <c r="AC223" s="63"/>
      <c r="AD223" s="63"/>
      <c r="AE223" s="63"/>
      <c r="AF223" s="63"/>
      <c r="AG223" s="63"/>
      <c r="AH223" s="63"/>
      <c r="AI223" s="63"/>
      <c r="AJ223" s="63"/>
      <c r="AK223" s="63"/>
      <c r="AL223" s="63"/>
      <c r="AM223" s="63"/>
      <c r="AN223" s="63"/>
      <c r="AO223" s="63"/>
      <c r="AT223" s="66"/>
      <c r="AU223" s="66"/>
      <c r="AV223" s="66"/>
      <c r="AW223" s="66"/>
      <c r="AX223" s="66"/>
    </row>
    <row r="224" spans="12:50" ht="12.75" x14ac:dyDescent="0.2">
      <c r="T224" s="30"/>
      <c r="U224" s="63"/>
      <c r="V224" s="63"/>
      <c r="W224" s="63"/>
      <c r="X224" s="63"/>
      <c r="Y224" s="63"/>
      <c r="Z224" s="63"/>
      <c r="AA224" s="63"/>
      <c r="AB224" s="63"/>
      <c r="AC224" s="63"/>
      <c r="AD224" s="63"/>
      <c r="AE224" s="63"/>
      <c r="AF224" s="63"/>
      <c r="AG224" s="63"/>
      <c r="AH224" s="63"/>
      <c r="AI224" s="63"/>
      <c r="AJ224" s="63"/>
      <c r="AK224" s="63"/>
      <c r="AL224" s="63"/>
      <c r="AM224" s="63"/>
      <c r="AN224" s="63"/>
      <c r="AO224" s="63"/>
      <c r="AT224" s="66"/>
      <c r="AU224" s="66"/>
      <c r="AV224" s="66"/>
      <c r="AW224" s="66"/>
      <c r="AX224" s="66"/>
    </row>
    <row r="225" spans="20:50" ht="12.75" x14ac:dyDescent="0.2">
      <c r="T225" s="30"/>
      <c r="U225" s="63"/>
      <c r="V225" s="63"/>
      <c r="W225" s="63"/>
      <c r="X225" s="63"/>
      <c r="Y225" s="63"/>
      <c r="Z225" s="63"/>
      <c r="AA225" s="63"/>
      <c r="AB225" s="63"/>
      <c r="AC225" s="63"/>
      <c r="AD225" s="63"/>
      <c r="AE225" s="63"/>
      <c r="AF225" s="63"/>
      <c r="AG225" s="63"/>
      <c r="AH225" s="63"/>
      <c r="AI225" s="63"/>
      <c r="AJ225" s="63"/>
      <c r="AK225" s="63"/>
      <c r="AL225" s="63"/>
      <c r="AM225" s="63"/>
      <c r="AN225" s="63"/>
      <c r="AO225" s="63"/>
      <c r="AT225" s="66"/>
      <c r="AU225" s="66"/>
      <c r="AV225" s="66"/>
      <c r="AW225" s="66"/>
      <c r="AX225" s="66"/>
    </row>
    <row r="226" spans="20:50" ht="12.75" x14ac:dyDescent="0.2">
      <c r="T226" s="30"/>
      <c r="U226" s="63"/>
      <c r="V226" s="63"/>
      <c r="W226" s="63"/>
      <c r="X226" s="63"/>
      <c r="Y226" s="63"/>
      <c r="Z226" s="63"/>
      <c r="AA226" s="63"/>
      <c r="AB226" s="63"/>
      <c r="AC226" s="63"/>
      <c r="AD226" s="63"/>
      <c r="AE226" s="63"/>
      <c r="AF226" s="63"/>
      <c r="AG226" s="63"/>
      <c r="AH226" s="63"/>
      <c r="AI226" s="63"/>
      <c r="AJ226" s="63"/>
      <c r="AK226" s="63"/>
      <c r="AL226" s="63"/>
      <c r="AM226" s="63"/>
      <c r="AN226" s="63"/>
      <c r="AO226" s="63"/>
      <c r="AT226" s="66"/>
      <c r="AU226" s="66"/>
      <c r="AV226" s="66"/>
      <c r="AW226" s="66"/>
      <c r="AX226" s="66"/>
    </row>
    <row r="227" spans="20:50" ht="12.75" x14ac:dyDescent="0.2">
      <c r="T227" s="30"/>
      <c r="U227" s="63"/>
      <c r="V227" s="63"/>
      <c r="W227" s="63"/>
      <c r="X227" s="63"/>
      <c r="Y227" s="63"/>
      <c r="Z227" s="63"/>
      <c r="AA227" s="63"/>
      <c r="AB227" s="63"/>
      <c r="AC227" s="63"/>
      <c r="AD227" s="63"/>
      <c r="AE227" s="63"/>
      <c r="AF227" s="63"/>
      <c r="AG227" s="63"/>
      <c r="AH227" s="63"/>
      <c r="AI227" s="63"/>
      <c r="AJ227" s="63"/>
      <c r="AK227" s="63"/>
      <c r="AL227" s="63"/>
      <c r="AM227" s="63"/>
      <c r="AN227" s="63"/>
      <c r="AO227" s="63"/>
      <c r="AT227" s="66"/>
      <c r="AU227" s="66"/>
      <c r="AV227" s="66"/>
      <c r="AW227" s="66"/>
      <c r="AX227" s="66"/>
    </row>
    <row r="228" spans="20:50" ht="12.75" x14ac:dyDescent="0.2">
      <c r="T228" s="30"/>
      <c r="U228" s="63"/>
      <c r="V228" s="63"/>
      <c r="W228" s="63"/>
      <c r="X228" s="63"/>
      <c r="Y228" s="63"/>
      <c r="Z228" s="63"/>
      <c r="AA228" s="63"/>
      <c r="AB228" s="63"/>
      <c r="AC228" s="63"/>
      <c r="AD228" s="63"/>
      <c r="AE228" s="63"/>
      <c r="AF228" s="63"/>
      <c r="AG228" s="63"/>
      <c r="AH228" s="63"/>
      <c r="AI228" s="63"/>
      <c r="AJ228" s="63"/>
      <c r="AK228" s="63"/>
      <c r="AL228" s="63"/>
      <c r="AM228" s="63"/>
      <c r="AN228" s="63"/>
      <c r="AO228" s="63"/>
      <c r="AT228" s="66"/>
      <c r="AU228" s="66"/>
      <c r="AV228" s="66"/>
      <c r="AW228" s="66"/>
      <c r="AX228" s="66"/>
    </row>
    <row r="229" spans="20:50" ht="12.75" x14ac:dyDescent="0.2">
      <c r="T229" s="30"/>
      <c r="U229" s="63"/>
      <c r="V229" s="63"/>
      <c r="W229" s="63"/>
      <c r="X229" s="63"/>
      <c r="Y229" s="63"/>
      <c r="Z229" s="63"/>
      <c r="AA229" s="63"/>
      <c r="AB229" s="63"/>
      <c r="AC229" s="63"/>
      <c r="AD229" s="63"/>
      <c r="AE229" s="63"/>
      <c r="AF229" s="63"/>
      <c r="AG229" s="63"/>
      <c r="AH229" s="63"/>
      <c r="AI229" s="63"/>
      <c r="AJ229" s="63"/>
      <c r="AK229" s="63"/>
      <c r="AL229" s="63"/>
      <c r="AM229" s="63"/>
      <c r="AN229" s="63"/>
      <c r="AO229" s="63"/>
      <c r="AT229" s="66"/>
      <c r="AU229" s="66"/>
      <c r="AV229" s="66"/>
      <c r="AW229" s="66"/>
      <c r="AX229" s="66"/>
    </row>
    <row r="230" spans="20:50" ht="12.75" x14ac:dyDescent="0.2">
      <c r="T230" s="30"/>
      <c r="U230" s="63"/>
      <c r="V230" s="63"/>
      <c r="W230" s="63"/>
      <c r="X230" s="63"/>
      <c r="Y230" s="63"/>
      <c r="Z230" s="63"/>
      <c r="AA230" s="63"/>
      <c r="AB230" s="63"/>
      <c r="AC230" s="63"/>
      <c r="AD230" s="63"/>
      <c r="AE230" s="63"/>
      <c r="AF230" s="63"/>
      <c r="AG230" s="63"/>
      <c r="AH230" s="63"/>
      <c r="AI230" s="63"/>
      <c r="AJ230" s="63"/>
      <c r="AK230" s="63"/>
      <c r="AL230" s="63"/>
      <c r="AM230" s="63"/>
      <c r="AN230" s="63"/>
      <c r="AO230" s="63"/>
      <c r="AT230" s="66"/>
      <c r="AU230" s="66"/>
      <c r="AV230" s="66"/>
      <c r="AW230" s="66"/>
      <c r="AX230" s="66"/>
    </row>
    <row r="231" spans="20:50" ht="12.75" x14ac:dyDescent="0.2">
      <c r="T231" s="30"/>
      <c r="U231" s="63"/>
      <c r="V231" s="63"/>
      <c r="W231" s="63"/>
      <c r="X231" s="63"/>
      <c r="Y231" s="63"/>
      <c r="Z231" s="63"/>
      <c r="AA231" s="63"/>
      <c r="AB231" s="63"/>
      <c r="AC231" s="63"/>
      <c r="AD231" s="63"/>
      <c r="AE231" s="63"/>
      <c r="AF231" s="63"/>
      <c r="AG231" s="63"/>
      <c r="AH231" s="63"/>
      <c r="AI231" s="63"/>
      <c r="AJ231" s="63"/>
      <c r="AK231" s="63"/>
      <c r="AL231" s="63"/>
      <c r="AM231" s="63"/>
      <c r="AN231" s="63"/>
      <c r="AO231" s="63"/>
      <c r="AT231" s="66"/>
      <c r="AU231" s="66"/>
      <c r="AV231" s="66"/>
      <c r="AW231" s="66"/>
      <c r="AX231" s="66"/>
    </row>
    <row r="232" spans="20:50" ht="12.75" x14ac:dyDescent="0.2">
      <c r="T232" s="30"/>
      <c r="U232" s="63"/>
      <c r="V232" s="63"/>
      <c r="W232" s="63"/>
      <c r="X232" s="63"/>
      <c r="Y232" s="63"/>
      <c r="Z232" s="63"/>
      <c r="AA232" s="63"/>
      <c r="AB232" s="63"/>
      <c r="AC232" s="63"/>
      <c r="AD232" s="63"/>
      <c r="AE232" s="63"/>
      <c r="AF232" s="63"/>
      <c r="AG232" s="63"/>
      <c r="AH232" s="63"/>
      <c r="AI232" s="63"/>
      <c r="AJ232" s="63"/>
      <c r="AK232" s="63"/>
      <c r="AL232" s="63"/>
      <c r="AM232" s="63"/>
      <c r="AN232" s="63"/>
      <c r="AO232" s="63"/>
      <c r="AT232" s="66"/>
      <c r="AU232" s="66"/>
      <c r="AV232" s="66"/>
      <c r="AW232" s="66"/>
      <c r="AX232" s="66"/>
    </row>
    <row r="233" spans="20:50" ht="12.75" x14ac:dyDescent="0.2">
      <c r="T233" s="30"/>
      <c r="U233" s="63"/>
      <c r="V233" s="63"/>
      <c r="W233" s="63"/>
      <c r="X233" s="63"/>
      <c r="Y233" s="63"/>
      <c r="Z233" s="63"/>
      <c r="AA233" s="63"/>
      <c r="AB233" s="63"/>
      <c r="AC233" s="63"/>
      <c r="AD233" s="63"/>
      <c r="AE233" s="63"/>
      <c r="AF233" s="63"/>
      <c r="AG233" s="63"/>
      <c r="AH233" s="63"/>
      <c r="AI233" s="63"/>
      <c r="AJ233" s="63"/>
      <c r="AK233" s="63"/>
      <c r="AL233" s="63"/>
      <c r="AM233" s="63"/>
      <c r="AN233" s="63"/>
      <c r="AO233" s="63"/>
      <c r="AT233" s="66"/>
      <c r="AU233" s="66"/>
      <c r="AV233" s="66"/>
      <c r="AW233" s="66"/>
      <c r="AX233" s="66"/>
    </row>
    <row r="234" spans="20:50" ht="12.75" x14ac:dyDescent="0.2">
      <c r="T234" s="30"/>
      <c r="U234" s="63"/>
      <c r="V234" s="63"/>
      <c r="W234" s="63"/>
      <c r="X234" s="63"/>
      <c r="Y234" s="63"/>
      <c r="Z234" s="63"/>
      <c r="AA234" s="63"/>
      <c r="AB234" s="63"/>
      <c r="AC234" s="63"/>
      <c r="AD234" s="63"/>
      <c r="AE234" s="63"/>
      <c r="AF234" s="63"/>
      <c r="AG234" s="63"/>
      <c r="AH234" s="63"/>
      <c r="AI234" s="63"/>
      <c r="AJ234" s="63"/>
      <c r="AK234" s="63"/>
      <c r="AL234" s="63"/>
      <c r="AM234" s="63"/>
      <c r="AN234" s="63"/>
      <c r="AO234" s="63"/>
      <c r="AT234" s="66"/>
      <c r="AU234" s="66"/>
      <c r="AV234" s="66"/>
      <c r="AW234" s="66"/>
      <c r="AX234" s="66"/>
    </row>
    <row r="235" spans="20:50" ht="12.75" x14ac:dyDescent="0.2">
      <c r="T235" s="30"/>
      <c r="U235" s="63"/>
      <c r="V235" s="63"/>
      <c r="W235" s="63"/>
      <c r="X235" s="63"/>
      <c r="Y235" s="63"/>
      <c r="Z235" s="63"/>
      <c r="AA235" s="63"/>
      <c r="AB235" s="63"/>
      <c r="AC235" s="63"/>
      <c r="AD235" s="63"/>
      <c r="AE235" s="63"/>
      <c r="AF235" s="63"/>
      <c r="AG235" s="63"/>
      <c r="AH235" s="63"/>
      <c r="AI235" s="63"/>
      <c r="AJ235" s="63"/>
      <c r="AK235" s="63"/>
      <c r="AL235" s="63"/>
      <c r="AM235" s="63"/>
      <c r="AN235" s="63"/>
      <c r="AO235" s="63"/>
      <c r="AT235" s="66"/>
      <c r="AU235" s="66"/>
      <c r="AV235" s="66"/>
      <c r="AW235" s="66"/>
      <c r="AX235" s="66"/>
    </row>
    <row r="236" spans="20:50" ht="12.75" x14ac:dyDescent="0.2">
      <c r="T236" s="30"/>
      <c r="U236" s="63"/>
      <c r="V236" s="63"/>
      <c r="W236" s="63"/>
      <c r="X236" s="63"/>
      <c r="Y236" s="63"/>
      <c r="Z236" s="63"/>
      <c r="AA236" s="63"/>
      <c r="AB236" s="63"/>
      <c r="AC236" s="63"/>
      <c r="AD236" s="63"/>
      <c r="AE236" s="63"/>
      <c r="AF236" s="63"/>
      <c r="AG236" s="63"/>
      <c r="AH236" s="63"/>
      <c r="AI236" s="63"/>
      <c r="AJ236" s="63"/>
      <c r="AK236" s="63"/>
      <c r="AL236" s="63"/>
      <c r="AM236" s="63"/>
      <c r="AN236" s="63"/>
      <c r="AO236" s="63"/>
      <c r="AT236" s="66"/>
      <c r="AU236" s="66"/>
      <c r="AV236" s="66"/>
      <c r="AW236" s="66"/>
      <c r="AX236" s="66"/>
    </row>
    <row r="237" spans="20:50" ht="12.75" x14ac:dyDescent="0.2">
      <c r="T237" s="30"/>
      <c r="U237" s="63"/>
      <c r="V237" s="63"/>
      <c r="W237" s="63"/>
      <c r="X237" s="63"/>
      <c r="Y237" s="63"/>
      <c r="Z237" s="63"/>
      <c r="AA237" s="63"/>
      <c r="AB237" s="63"/>
      <c r="AC237" s="63"/>
      <c r="AD237" s="63"/>
      <c r="AE237" s="63"/>
      <c r="AF237" s="63"/>
      <c r="AG237" s="63"/>
      <c r="AH237" s="63"/>
      <c r="AI237" s="63"/>
      <c r="AJ237" s="63"/>
      <c r="AK237" s="63"/>
      <c r="AL237" s="63"/>
      <c r="AM237" s="63"/>
      <c r="AN237" s="63"/>
      <c r="AO237" s="63"/>
      <c r="AT237" s="66"/>
      <c r="AU237" s="66"/>
      <c r="AV237" s="66"/>
      <c r="AW237" s="66"/>
      <c r="AX237" s="66"/>
    </row>
    <row r="238" spans="20:50" ht="12.75" x14ac:dyDescent="0.2">
      <c r="T238" s="30"/>
      <c r="U238" s="63"/>
      <c r="V238" s="63"/>
      <c r="W238" s="63"/>
      <c r="X238" s="63"/>
      <c r="Y238" s="63"/>
      <c r="Z238" s="63"/>
      <c r="AA238" s="63"/>
      <c r="AB238" s="63"/>
      <c r="AC238" s="63"/>
      <c r="AD238" s="63"/>
      <c r="AE238" s="63"/>
      <c r="AF238" s="63"/>
      <c r="AG238" s="63"/>
      <c r="AH238" s="63"/>
      <c r="AI238" s="63"/>
      <c r="AJ238" s="63"/>
      <c r="AK238" s="63"/>
      <c r="AL238" s="63"/>
      <c r="AM238" s="63"/>
      <c r="AN238" s="63"/>
      <c r="AO238" s="63"/>
      <c r="AT238" s="66"/>
      <c r="AU238" s="66"/>
      <c r="AV238" s="66"/>
      <c r="AW238" s="66"/>
      <c r="AX238" s="66"/>
    </row>
    <row r="239" spans="20:50" ht="12.75" x14ac:dyDescent="0.2">
      <c r="T239" s="63"/>
      <c r="U239" s="63"/>
      <c r="V239" s="63"/>
      <c r="W239" s="63"/>
      <c r="X239" s="63"/>
      <c r="Y239" s="63"/>
      <c r="Z239" s="63"/>
      <c r="AA239" s="63"/>
      <c r="AD239" s="2"/>
      <c r="AT239" s="66"/>
      <c r="AU239" s="66"/>
      <c r="AV239" s="66"/>
      <c r="AW239" s="66"/>
      <c r="AX239" s="66"/>
    </row>
    <row r="240" spans="20:50" ht="12.75" x14ac:dyDescent="0.2">
      <c r="T240" s="63"/>
      <c r="U240" s="63"/>
      <c r="V240" s="63"/>
      <c r="W240" s="63"/>
      <c r="X240" s="63"/>
      <c r="Y240" s="63"/>
      <c r="Z240" s="63"/>
      <c r="AA240" s="63"/>
      <c r="AD240" s="2"/>
      <c r="AT240" s="66"/>
      <c r="AU240" s="66"/>
      <c r="AV240" s="66"/>
      <c r="AW240" s="66"/>
      <c r="AX240" s="66"/>
    </row>
    <row r="241" spans="20:50" ht="12.75" x14ac:dyDescent="0.2">
      <c r="T241" s="63"/>
      <c r="U241" s="63"/>
      <c r="V241" s="63"/>
      <c r="W241" s="63"/>
      <c r="X241" s="63"/>
      <c r="Y241" s="63"/>
      <c r="Z241" s="63"/>
      <c r="AA241" s="63"/>
      <c r="AD241" s="2"/>
      <c r="AT241" s="66"/>
      <c r="AU241" s="66"/>
      <c r="AV241" s="66"/>
      <c r="AW241" s="66"/>
      <c r="AX241" s="66"/>
    </row>
    <row r="242" spans="20:50" ht="12.75" x14ac:dyDescent="0.2">
      <c r="T242" s="63"/>
      <c r="U242" s="63"/>
      <c r="V242" s="63"/>
      <c r="W242" s="63"/>
      <c r="X242" s="63"/>
      <c r="Y242" s="63"/>
      <c r="Z242" s="63"/>
      <c r="AA242" s="63"/>
      <c r="AD242" s="2"/>
      <c r="AT242" s="66"/>
      <c r="AU242" s="66"/>
      <c r="AV242" s="66"/>
      <c r="AW242" s="66"/>
      <c r="AX242" s="66"/>
    </row>
    <row r="243" spans="20:50" ht="12.75" x14ac:dyDescent="0.2">
      <c r="T243" s="63"/>
      <c r="U243" s="63"/>
      <c r="V243" s="63"/>
      <c r="W243" s="63"/>
      <c r="X243" s="63"/>
      <c r="Y243" s="63"/>
      <c r="Z243" s="63"/>
      <c r="AA243" s="63"/>
      <c r="AD243" s="2"/>
      <c r="AT243" s="66"/>
      <c r="AU243" s="66"/>
      <c r="AV243" s="66"/>
      <c r="AW243" s="66"/>
      <c r="AX243" s="66"/>
    </row>
    <row r="244" spans="20:50" ht="12.75" x14ac:dyDescent="0.2">
      <c r="T244" s="63"/>
      <c r="U244" s="63"/>
      <c r="V244" s="63"/>
      <c r="W244" s="63"/>
      <c r="X244" s="63"/>
      <c r="Y244" s="63"/>
      <c r="Z244" s="63"/>
      <c r="AA244" s="63"/>
      <c r="AD244" s="2"/>
      <c r="AT244" s="66"/>
      <c r="AU244" s="66"/>
      <c r="AV244" s="66"/>
      <c r="AW244" s="66"/>
      <c r="AX244" s="66"/>
    </row>
    <row r="245" spans="20:50" ht="12.75" x14ac:dyDescent="0.2">
      <c r="T245" s="63"/>
      <c r="U245" s="63"/>
      <c r="V245" s="63"/>
      <c r="W245" s="63"/>
      <c r="X245" s="63"/>
      <c r="Y245" s="63"/>
      <c r="Z245" s="63"/>
      <c r="AA245" s="63"/>
      <c r="AD245" s="2"/>
      <c r="AT245" s="66"/>
      <c r="AU245" s="66"/>
      <c r="AV245" s="66"/>
      <c r="AW245" s="66"/>
      <c r="AX245" s="66"/>
    </row>
    <row r="246" spans="20:50" ht="12.75" x14ac:dyDescent="0.2">
      <c r="T246" s="63"/>
      <c r="U246" s="63"/>
      <c r="V246" s="63"/>
      <c r="W246" s="63"/>
      <c r="X246" s="63"/>
      <c r="Y246" s="63"/>
      <c r="Z246" s="63"/>
      <c r="AA246" s="63"/>
      <c r="AD246" s="2"/>
      <c r="AT246" s="66"/>
      <c r="AU246" s="66"/>
      <c r="AV246" s="66"/>
      <c r="AW246" s="66"/>
      <c r="AX246" s="66"/>
    </row>
    <row r="247" spans="20:50" ht="12.75" x14ac:dyDescent="0.2">
      <c r="T247" s="63"/>
      <c r="U247" s="63"/>
      <c r="V247" s="63"/>
      <c r="W247" s="63"/>
      <c r="X247" s="63"/>
      <c r="Y247" s="63"/>
      <c r="Z247" s="63"/>
      <c r="AA247" s="63"/>
      <c r="AD247" s="2"/>
      <c r="AT247" s="66"/>
      <c r="AU247" s="66"/>
      <c r="AV247" s="66"/>
      <c r="AW247" s="66"/>
      <c r="AX247" s="66"/>
    </row>
    <row r="248" spans="20:50" ht="12.75" x14ac:dyDescent="0.2">
      <c r="T248" s="63"/>
      <c r="U248" s="63"/>
      <c r="V248" s="63"/>
      <c r="W248" s="63"/>
      <c r="X248" s="63"/>
      <c r="Y248" s="63"/>
      <c r="Z248" s="63"/>
      <c r="AA248" s="63"/>
      <c r="AD248" s="2"/>
      <c r="AT248" s="66"/>
      <c r="AU248" s="66"/>
      <c r="AV248" s="66"/>
      <c r="AW248" s="66"/>
      <c r="AX248" s="66"/>
    </row>
    <row r="249" spans="20:50" ht="12.75" x14ac:dyDescent="0.2">
      <c r="T249" s="63"/>
      <c r="U249" s="63"/>
      <c r="V249" s="63"/>
      <c r="W249" s="63"/>
      <c r="X249" s="63"/>
      <c r="Y249" s="63"/>
      <c r="Z249" s="63"/>
      <c r="AA249" s="63"/>
      <c r="AD249" s="2"/>
      <c r="AT249" s="66"/>
      <c r="AU249" s="66"/>
      <c r="AV249" s="66"/>
      <c r="AW249" s="66"/>
      <c r="AX249" s="66"/>
    </row>
    <row r="250" spans="20:50" ht="12.75" x14ac:dyDescent="0.2">
      <c r="T250" s="63"/>
      <c r="U250" s="63"/>
      <c r="V250" s="63"/>
      <c r="W250" s="63"/>
      <c r="X250" s="63"/>
      <c r="Y250" s="63"/>
      <c r="Z250" s="63"/>
      <c r="AA250" s="63"/>
      <c r="AD250" s="2"/>
      <c r="AT250" s="66"/>
      <c r="AU250" s="66"/>
      <c r="AV250" s="66"/>
      <c r="AW250" s="66"/>
      <c r="AX250" s="66"/>
    </row>
    <row r="251" spans="20:50" ht="12.75" x14ac:dyDescent="0.2">
      <c r="T251" s="63"/>
      <c r="U251" s="63"/>
      <c r="V251" s="63"/>
      <c r="W251" s="63"/>
      <c r="X251" s="63"/>
      <c r="Y251" s="63"/>
      <c r="Z251" s="63"/>
      <c r="AA251" s="63"/>
      <c r="AD251" s="2"/>
      <c r="AT251" s="66"/>
      <c r="AU251" s="66"/>
      <c r="AV251" s="66"/>
      <c r="AW251" s="66"/>
      <c r="AX251" s="66"/>
    </row>
    <row r="252" spans="20:50" ht="12.75" x14ac:dyDescent="0.2">
      <c r="T252" s="63"/>
      <c r="U252" s="63"/>
      <c r="V252" s="63"/>
      <c r="W252" s="63"/>
      <c r="X252" s="63"/>
      <c r="Y252" s="63"/>
      <c r="Z252" s="63"/>
      <c r="AA252" s="63"/>
      <c r="AD252" s="2"/>
      <c r="AT252" s="66"/>
      <c r="AU252" s="66"/>
      <c r="AV252" s="66"/>
      <c r="AW252" s="66"/>
      <c r="AX252" s="66"/>
    </row>
    <row r="253" spans="20:50" ht="12.75" x14ac:dyDescent="0.2">
      <c r="T253" s="63"/>
      <c r="U253" s="63"/>
      <c r="V253" s="63"/>
      <c r="W253" s="63"/>
      <c r="X253" s="63"/>
      <c r="Y253" s="63"/>
      <c r="Z253" s="63"/>
      <c r="AA253" s="63"/>
      <c r="AD253" s="2"/>
      <c r="AT253" s="66"/>
      <c r="AU253" s="66"/>
      <c r="AV253" s="66"/>
      <c r="AW253" s="66"/>
      <c r="AX253" s="66"/>
    </row>
    <row r="254" spans="20:50" ht="12.75" x14ac:dyDescent="0.2">
      <c r="T254" s="63"/>
      <c r="U254" s="63"/>
      <c r="V254" s="63"/>
      <c r="W254" s="63"/>
      <c r="X254" s="63"/>
      <c r="Y254" s="63"/>
      <c r="Z254" s="63"/>
      <c r="AA254" s="63"/>
      <c r="AD254" s="2"/>
      <c r="AT254" s="66"/>
      <c r="AU254" s="66"/>
      <c r="AV254" s="66"/>
      <c r="AW254" s="66"/>
      <c r="AX254" s="66"/>
    </row>
    <row r="255" spans="20:50" ht="12.75" x14ac:dyDescent="0.2">
      <c r="T255" s="63"/>
      <c r="U255" s="63"/>
      <c r="V255" s="63"/>
      <c r="W255" s="63"/>
      <c r="X255" s="63"/>
      <c r="Y255" s="63"/>
      <c r="Z255" s="63"/>
      <c r="AA255" s="63"/>
      <c r="AD255" s="2"/>
      <c r="AT255" s="66"/>
      <c r="AU255" s="66"/>
      <c r="AV255" s="66"/>
      <c r="AW255" s="66"/>
      <c r="AX255" s="66"/>
    </row>
    <row r="256" spans="20:50" ht="12.75" x14ac:dyDescent="0.2">
      <c r="T256" s="63"/>
      <c r="U256" s="63"/>
      <c r="V256" s="63"/>
      <c r="W256" s="63"/>
      <c r="X256" s="63"/>
      <c r="Y256" s="63"/>
      <c r="Z256" s="63"/>
      <c r="AA256" s="63"/>
      <c r="AD256" s="2"/>
      <c r="AT256" s="66"/>
      <c r="AU256" s="66"/>
      <c r="AV256" s="66"/>
      <c r="AW256" s="66"/>
      <c r="AX256" s="66"/>
    </row>
    <row r="257" spans="12:50" ht="12.75" x14ac:dyDescent="0.2">
      <c r="T257" s="63"/>
      <c r="U257" s="63"/>
      <c r="V257" s="63"/>
      <c r="W257" s="63"/>
      <c r="X257" s="63"/>
      <c r="Y257" s="63"/>
      <c r="Z257" s="63"/>
      <c r="AA257" s="63"/>
      <c r="AD257" s="2"/>
      <c r="AT257" s="66"/>
      <c r="AU257" s="66"/>
      <c r="AV257" s="66"/>
      <c r="AW257" s="66"/>
      <c r="AX257" s="66"/>
    </row>
    <row r="258" spans="12:50" ht="12.75" x14ac:dyDescent="0.2">
      <c r="T258" s="63"/>
      <c r="U258" s="63"/>
      <c r="V258" s="63"/>
      <c r="W258" s="63"/>
      <c r="X258" s="63"/>
      <c r="Y258" s="63"/>
      <c r="Z258" s="63"/>
      <c r="AA258" s="63"/>
      <c r="AD258" s="2"/>
      <c r="AT258" s="66"/>
      <c r="AU258" s="66"/>
      <c r="AV258" s="66"/>
      <c r="AW258" s="66"/>
      <c r="AX258" s="66"/>
    </row>
    <row r="259" spans="12:50" ht="12.75" x14ac:dyDescent="0.2">
      <c r="T259" s="63"/>
      <c r="U259" s="63"/>
      <c r="V259" s="63"/>
      <c r="W259" s="63"/>
      <c r="X259" s="63"/>
      <c r="Y259" s="63"/>
      <c r="Z259" s="63"/>
      <c r="AA259" s="63"/>
      <c r="AD259" s="2"/>
      <c r="AT259" s="66"/>
      <c r="AU259" s="66"/>
      <c r="AV259" s="66"/>
      <c r="AW259" s="66"/>
      <c r="AX259" s="66"/>
    </row>
    <row r="260" spans="12:50" ht="12.75" x14ac:dyDescent="0.2">
      <c r="T260" s="63"/>
      <c r="U260" s="63"/>
      <c r="V260" s="63"/>
      <c r="W260" s="63"/>
      <c r="X260" s="63"/>
      <c r="Y260" s="63"/>
      <c r="Z260" s="63"/>
      <c r="AA260" s="63"/>
      <c r="AD260" s="2"/>
      <c r="AT260" s="66"/>
      <c r="AU260" s="66"/>
      <c r="AV260" s="66"/>
      <c r="AW260" s="66"/>
      <c r="AX260" s="66"/>
    </row>
    <row r="261" spans="12:50" ht="12.75" x14ac:dyDescent="0.2">
      <c r="T261" s="63"/>
      <c r="U261" s="63"/>
      <c r="V261" s="63"/>
      <c r="W261" s="63"/>
      <c r="X261" s="63"/>
      <c r="Y261" s="63"/>
      <c r="Z261" s="63"/>
      <c r="AA261" s="63"/>
      <c r="AD261" s="2"/>
      <c r="AT261" s="66"/>
      <c r="AU261" s="66"/>
      <c r="AV261" s="66"/>
      <c r="AW261" s="66"/>
      <c r="AX261" s="66"/>
    </row>
    <row r="262" spans="12:50" ht="12.75" x14ac:dyDescent="0.2">
      <c r="T262" s="63"/>
      <c r="U262" s="63"/>
      <c r="V262" s="63"/>
      <c r="W262" s="63"/>
      <c r="X262" s="63"/>
      <c r="Y262" s="63"/>
      <c r="Z262" s="63"/>
      <c r="AA262" s="63"/>
      <c r="AD262" s="2"/>
      <c r="AT262" s="66"/>
      <c r="AU262" s="66"/>
      <c r="AV262" s="66"/>
      <c r="AW262" s="66"/>
      <c r="AX262" s="66"/>
    </row>
    <row r="263" spans="12:50" ht="12.75" x14ac:dyDescent="0.2">
      <c r="T263" s="63"/>
      <c r="U263" s="63"/>
      <c r="V263" s="63"/>
      <c r="W263" s="63"/>
      <c r="X263" s="63"/>
      <c r="Y263" s="63"/>
      <c r="Z263" s="63"/>
      <c r="AA263" s="63"/>
      <c r="AD263" s="2"/>
      <c r="AT263" s="66"/>
      <c r="AU263" s="66"/>
      <c r="AV263" s="66"/>
      <c r="AW263" s="66"/>
      <c r="AX263" s="66"/>
    </row>
    <row r="264" spans="12:50" ht="12.75" x14ac:dyDescent="0.2">
      <c r="T264" s="63"/>
      <c r="U264" s="63"/>
      <c r="V264" s="63"/>
      <c r="W264" s="63"/>
      <c r="X264" s="63"/>
      <c r="Y264" s="63"/>
      <c r="Z264" s="63"/>
      <c r="AA264" s="63"/>
      <c r="AD264" s="2"/>
      <c r="AT264" s="66"/>
      <c r="AU264" s="66"/>
      <c r="AV264" s="66"/>
      <c r="AW264" s="66"/>
      <c r="AX264" s="66"/>
    </row>
    <row r="265" spans="12:50" ht="12.75" x14ac:dyDescent="0.2">
      <c r="T265" s="63"/>
      <c r="U265" s="63"/>
      <c r="V265" s="63"/>
      <c r="W265" s="63"/>
      <c r="X265" s="63"/>
      <c r="Y265" s="63"/>
      <c r="Z265" s="63"/>
      <c r="AA265" s="63"/>
      <c r="AD265" s="2"/>
      <c r="AT265" s="66"/>
      <c r="AU265" s="66"/>
      <c r="AV265" s="66"/>
      <c r="AW265" s="66"/>
      <c r="AX265" s="66"/>
    </row>
    <row r="266" spans="12:50" ht="12.75" x14ac:dyDescent="0.2">
      <c r="T266" s="63"/>
      <c r="U266" s="63"/>
      <c r="V266" s="63"/>
      <c r="W266" s="63"/>
      <c r="X266" s="63"/>
      <c r="Y266" s="63"/>
      <c r="Z266" s="63"/>
      <c r="AA266" s="63"/>
      <c r="AD266" s="2"/>
      <c r="AT266" s="66"/>
      <c r="AU266" s="66"/>
      <c r="AV266" s="66"/>
      <c r="AW266" s="66"/>
      <c r="AX266" s="66"/>
    </row>
    <row r="267" spans="12:50" ht="12.75" x14ac:dyDescent="0.2">
      <c r="T267" s="63"/>
      <c r="U267" s="63"/>
      <c r="V267" s="63"/>
      <c r="W267" s="63"/>
      <c r="X267" s="63"/>
      <c r="Y267" s="63"/>
      <c r="Z267" s="63"/>
      <c r="AA267" s="63"/>
      <c r="AD267" s="2"/>
      <c r="AT267" s="66"/>
      <c r="AU267" s="66"/>
      <c r="AV267" s="66"/>
      <c r="AW267" s="66"/>
      <c r="AX267" s="66"/>
    </row>
    <row r="268" spans="12:50" ht="12.75" x14ac:dyDescent="0.2">
      <c r="T268" s="63"/>
      <c r="U268" s="63"/>
      <c r="V268" s="63"/>
      <c r="W268" s="63"/>
      <c r="X268" s="63"/>
      <c r="Y268" s="63"/>
      <c r="Z268" s="63"/>
      <c r="AA268" s="63"/>
      <c r="AD268" s="2"/>
      <c r="AT268" s="66"/>
      <c r="AU268" s="66"/>
      <c r="AV268" s="66"/>
      <c r="AW268" s="66"/>
      <c r="AX268" s="66"/>
    </row>
    <row r="269" spans="12:50" ht="12.75" x14ac:dyDescent="0.2">
      <c r="L269" s="53"/>
      <c r="T269" s="63"/>
      <c r="U269" s="63"/>
      <c r="V269" s="63"/>
      <c r="W269" s="63"/>
      <c r="X269" s="63"/>
      <c r="Y269" s="63"/>
      <c r="Z269" s="63"/>
      <c r="AA269" s="63"/>
      <c r="AD269" s="2"/>
      <c r="AT269" s="66"/>
      <c r="AU269" s="66"/>
      <c r="AV269" s="66"/>
      <c r="AW269" s="66"/>
      <c r="AX269" s="66"/>
    </row>
    <row r="270" spans="12:50" ht="12.75" x14ac:dyDescent="0.2">
      <c r="L270" s="53"/>
      <c r="T270" s="63"/>
      <c r="U270" s="63"/>
      <c r="V270" s="63"/>
      <c r="W270" s="63"/>
      <c r="X270" s="63"/>
      <c r="Y270" s="63"/>
      <c r="Z270" s="63"/>
      <c r="AA270" s="63"/>
      <c r="AD270" s="2"/>
      <c r="AT270" s="66"/>
      <c r="AU270" s="66"/>
      <c r="AV270" s="66"/>
      <c r="AW270" s="66"/>
      <c r="AX270" s="66"/>
    </row>
    <row r="271" spans="12:50" ht="12.75" x14ac:dyDescent="0.2">
      <c r="L271" s="53"/>
      <c r="T271" s="63"/>
      <c r="U271" s="63"/>
      <c r="V271" s="63"/>
      <c r="W271" s="63"/>
      <c r="X271" s="63"/>
      <c r="Y271" s="63"/>
      <c r="Z271" s="63"/>
      <c r="AA271" s="63"/>
      <c r="AD271" s="2"/>
      <c r="AT271" s="66"/>
      <c r="AU271" s="66"/>
      <c r="AV271" s="66"/>
      <c r="AW271" s="66"/>
      <c r="AX271" s="66"/>
    </row>
    <row r="272" spans="12:50" ht="12.75" x14ac:dyDescent="0.2">
      <c r="L272" s="53"/>
      <c r="T272" s="63"/>
      <c r="U272" s="63"/>
      <c r="V272" s="63"/>
      <c r="W272" s="63"/>
      <c r="X272" s="63"/>
      <c r="Y272" s="63"/>
      <c r="Z272" s="63"/>
      <c r="AA272" s="63"/>
      <c r="AD272" s="2"/>
      <c r="AT272" s="66"/>
      <c r="AU272" s="66"/>
      <c r="AV272" s="66"/>
      <c r="AW272" s="66"/>
      <c r="AX272" s="66"/>
    </row>
    <row r="273" spans="12:50" ht="12.75" x14ac:dyDescent="0.2">
      <c r="L273" s="53"/>
      <c r="T273" s="63"/>
      <c r="U273" s="63"/>
      <c r="V273" s="63"/>
      <c r="W273" s="63"/>
      <c r="X273" s="63"/>
      <c r="Y273" s="63"/>
      <c r="Z273" s="63"/>
      <c r="AA273" s="63"/>
      <c r="AD273" s="2"/>
      <c r="AT273" s="66"/>
      <c r="AU273" s="66"/>
      <c r="AV273" s="66"/>
      <c r="AW273" s="66"/>
      <c r="AX273" s="66"/>
    </row>
    <row r="274" spans="12:50" ht="12.75" x14ac:dyDescent="0.2">
      <c r="L274" s="53"/>
      <c r="AD274" s="2"/>
      <c r="AT274" s="66"/>
      <c r="AU274" s="66"/>
      <c r="AV274" s="66"/>
      <c r="AW274" s="66"/>
      <c r="AX274" s="66"/>
    </row>
    <row r="275" spans="12:50" ht="12.75" x14ac:dyDescent="0.2">
      <c r="L275" s="53"/>
      <c r="AD275" s="2"/>
      <c r="AT275" s="66"/>
      <c r="AU275" s="66"/>
      <c r="AV275" s="66"/>
      <c r="AW275" s="66"/>
      <c r="AX275" s="66"/>
    </row>
    <row r="276" spans="12:50" ht="12.75" x14ac:dyDescent="0.2">
      <c r="L276" s="53"/>
      <c r="AD276" s="2"/>
      <c r="AT276" s="66"/>
      <c r="AU276" s="66"/>
      <c r="AV276" s="66"/>
      <c r="AW276" s="66"/>
      <c r="AX276" s="66"/>
    </row>
    <row r="277" spans="12:50" ht="12.75" x14ac:dyDescent="0.2">
      <c r="L277" s="53"/>
      <c r="AD277" s="2"/>
      <c r="AT277" s="66"/>
      <c r="AU277" s="66"/>
      <c r="AV277" s="66"/>
      <c r="AW277" s="66"/>
      <c r="AX277" s="66"/>
    </row>
    <row r="278" spans="12:50" ht="12.75" x14ac:dyDescent="0.2">
      <c r="L278" s="53"/>
      <c r="AD278" s="2"/>
      <c r="AT278" s="66"/>
      <c r="AU278" s="66"/>
      <c r="AV278" s="66"/>
      <c r="AW278" s="66"/>
      <c r="AX278" s="66"/>
    </row>
    <row r="279" spans="12:50" ht="12.75" x14ac:dyDescent="0.2">
      <c r="L279" s="53"/>
      <c r="AD279" s="2"/>
      <c r="AT279" s="66"/>
      <c r="AU279" s="66"/>
      <c r="AV279" s="66"/>
      <c r="AW279" s="66"/>
      <c r="AX279" s="66"/>
    </row>
    <row r="280" spans="12:50" ht="12.75" x14ac:dyDescent="0.2">
      <c r="L280" s="53"/>
      <c r="AD280" s="2"/>
      <c r="AT280" s="66"/>
      <c r="AU280" s="66"/>
      <c r="AV280" s="66"/>
      <c r="AW280" s="66"/>
      <c r="AX280" s="66"/>
    </row>
    <row r="281" spans="12:50" ht="12.75" x14ac:dyDescent="0.2">
      <c r="L281" s="53"/>
      <c r="AD281" s="2"/>
      <c r="AT281" s="66"/>
      <c r="AU281" s="66"/>
      <c r="AV281" s="66"/>
      <c r="AW281" s="66"/>
      <c r="AX281" s="66"/>
    </row>
    <row r="282" spans="12:50" ht="12.75" x14ac:dyDescent="0.2">
      <c r="L282" s="53"/>
      <c r="AD282" s="2"/>
      <c r="AT282" s="66"/>
      <c r="AU282" s="66"/>
      <c r="AV282" s="66"/>
      <c r="AW282" s="66"/>
      <c r="AX282" s="66"/>
    </row>
    <row r="283" spans="12:50" ht="12.75" x14ac:dyDescent="0.2">
      <c r="L283" s="53"/>
      <c r="AD283" s="2"/>
      <c r="AT283" s="66"/>
      <c r="AU283" s="66"/>
      <c r="AV283" s="66"/>
      <c r="AW283" s="66"/>
      <c r="AX283" s="66"/>
    </row>
    <row r="284" spans="12:50" ht="12.75" x14ac:dyDescent="0.2">
      <c r="L284" s="53"/>
      <c r="AD284" s="2"/>
      <c r="AT284" s="66"/>
      <c r="AU284" s="66"/>
      <c r="AV284" s="66"/>
      <c r="AW284" s="66"/>
      <c r="AX284" s="66"/>
    </row>
    <row r="285" spans="12:50" ht="12.75" x14ac:dyDescent="0.2">
      <c r="L285" s="53"/>
      <c r="AD285" s="2"/>
      <c r="AT285" s="66"/>
      <c r="AU285" s="66"/>
      <c r="AV285" s="66"/>
      <c r="AW285" s="66"/>
      <c r="AX285" s="66"/>
    </row>
    <row r="286" spans="12:50" ht="12.75" x14ac:dyDescent="0.2">
      <c r="L286" s="53"/>
      <c r="AD286" s="2"/>
      <c r="AT286" s="66"/>
      <c r="AU286" s="66"/>
      <c r="AV286" s="66"/>
      <c r="AW286" s="66"/>
      <c r="AX286" s="66"/>
    </row>
    <row r="287" spans="12:50" ht="12.75" x14ac:dyDescent="0.2">
      <c r="L287" s="53"/>
      <c r="AD287" s="2"/>
      <c r="AT287" s="66"/>
      <c r="AU287" s="66"/>
      <c r="AV287" s="66"/>
      <c r="AW287" s="66"/>
      <c r="AX287" s="66"/>
    </row>
    <row r="288" spans="12:50" ht="12.75" x14ac:dyDescent="0.2">
      <c r="L288" s="53"/>
      <c r="AD288" s="2"/>
      <c r="AT288" s="66"/>
      <c r="AU288" s="66"/>
      <c r="AV288" s="66"/>
      <c r="AW288" s="66"/>
      <c r="AX288" s="66"/>
    </row>
    <row r="289" spans="12:50" ht="12.75" x14ac:dyDescent="0.2">
      <c r="L289" s="53"/>
      <c r="AD289" s="2"/>
      <c r="AT289" s="66"/>
      <c r="AU289" s="66"/>
      <c r="AV289" s="66"/>
      <c r="AW289" s="66"/>
      <c r="AX289" s="66"/>
    </row>
    <row r="290" spans="12:50" ht="12.75" x14ac:dyDescent="0.2">
      <c r="L290" s="53"/>
      <c r="AD290" s="2"/>
      <c r="AT290" s="66"/>
      <c r="AU290" s="66"/>
      <c r="AV290" s="66"/>
      <c r="AW290" s="66"/>
      <c r="AX290" s="66"/>
    </row>
    <row r="291" spans="12:50" ht="12.75" x14ac:dyDescent="0.2">
      <c r="L291" s="53"/>
      <c r="AD291" s="2"/>
      <c r="AT291" s="66"/>
      <c r="AU291" s="66"/>
      <c r="AV291" s="66"/>
      <c r="AW291" s="66"/>
      <c r="AX291" s="66"/>
    </row>
    <row r="292" spans="12:50" ht="12.75" x14ac:dyDescent="0.2">
      <c r="L292" s="53"/>
      <c r="AD292" s="2"/>
      <c r="AT292" s="66"/>
      <c r="AU292" s="66"/>
      <c r="AV292" s="66"/>
      <c r="AW292" s="66"/>
      <c r="AX292" s="66"/>
    </row>
    <row r="293" spans="12:50" ht="12.75" x14ac:dyDescent="0.2">
      <c r="L293" s="53"/>
      <c r="AD293" s="2"/>
      <c r="AT293" s="66"/>
      <c r="AU293" s="66"/>
      <c r="AV293" s="66"/>
      <c r="AW293" s="66"/>
      <c r="AX293" s="66"/>
    </row>
    <row r="294" spans="12:50" ht="12.75" x14ac:dyDescent="0.2">
      <c r="L294" s="53"/>
      <c r="AD294" s="2"/>
      <c r="AT294" s="66"/>
      <c r="AU294" s="66"/>
      <c r="AV294" s="66"/>
      <c r="AW294" s="66"/>
      <c r="AX294" s="66"/>
    </row>
    <row r="295" spans="12:50" ht="12.75" x14ac:dyDescent="0.2">
      <c r="L295" s="53"/>
      <c r="AD295" s="2"/>
      <c r="AT295" s="66"/>
      <c r="AU295" s="66"/>
      <c r="AV295" s="66"/>
      <c r="AW295" s="66"/>
      <c r="AX295" s="66"/>
    </row>
    <row r="296" spans="12:50" ht="12.75" x14ac:dyDescent="0.2">
      <c r="L296" s="53"/>
      <c r="AD296" s="2"/>
      <c r="AT296" s="66"/>
      <c r="AU296" s="66"/>
      <c r="AV296" s="66"/>
      <c r="AW296" s="66"/>
      <c r="AX296" s="66"/>
    </row>
    <row r="297" spans="12:50" ht="12.75" x14ac:dyDescent="0.2">
      <c r="L297" s="53"/>
      <c r="AD297" s="2"/>
      <c r="AT297" s="66"/>
      <c r="AU297" s="66"/>
      <c r="AV297" s="66"/>
      <c r="AW297" s="66"/>
      <c r="AX297" s="66"/>
    </row>
    <row r="298" spans="12:50" ht="12.75" x14ac:dyDescent="0.2">
      <c r="L298" s="53"/>
      <c r="AD298" s="2"/>
      <c r="AT298" s="66"/>
      <c r="AU298" s="66"/>
      <c r="AV298" s="66"/>
      <c r="AW298" s="66"/>
      <c r="AX298" s="66"/>
    </row>
    <row r="299" spans="12:50" ht="12.75" x14ac:dyDescent="0.2">
      <c r="L299" s="53"/>
      <c r="AD299" s="2"/>
      <c r="AT299" s="66"/>
      <c r="AU299" s="66"/>
      <c r="AV299" s="66"/>
      <c r="AW299" s="66"/>
      <c r="AX299" s="66"/>
    </row>
    <row r="300" spans="12:50" ht="12.75" x14ac:dyDescent="0.2">
      <c r="L300" s="53"/>
      <c r="AD300" s="2"/>
      <c r="AT300" s="66"/>
      <c r="AU300" s="66"/>
      <c r="AV300" s="66"/>
      <c r="AW300" s="66"/>
      <c r="AX300" s="66"/>
    </row>
    <row r="301" spans="12:50" ht="12.75" x14ac:dyDescent="0.2">
      <c r="L301" s="53"/>
      <c r="AD301" s="2"/>
      <c r="AT301" s="66"/>
      <c r="AU301" s="66"/>
      <c r="AV301" s="66"/>
      <c r="AW301" s="66"/>
      <c r="AX301" s="66"/>
    </row>
    <row r="302" spans="12:50" ht="12.75" x14ac:dyDescent="0.2">
      <c r="L302" s="53"/>
      <c r="AD302" s="2"/>
      <c r="AT302" s="66"/>
      <c r="AU302" s="66"/>
      <c r="AV302" s="66"/>
      <c r="AW302" s="66"/>
      <c r="AX302" s="66"/>
    </row>
    <row r="303" spans="12:50" ht="12.75" x14ac:dyDescent="0.2">
      <c r="L303" s="53"/>
      <c r="AD303" s="2"/>
      <c r="AT303" s="66"/>
      <c r="AU303" s="66"/>
      <c r="AV303" s="66"/>
      <c r="AW303" s="66"/>
      <c r="AX303" s="66"/>
    </row>
    <row r="304" spans="12:50" ht="12.75" x14ac:dyDescent="0.2">
      <c r="L304" s="53"/>
      <c r="AD304" s="2"/>
      <c r="AT304" s="66"/>
      <c r="AU304" s="66"/>
      <c r="AV304" s="66"/>
      <c r="AW304" s="66"/>
      <c r="AX304" s="66"/>
    </row>
    <row r="305" spans="12:50" ht="12.75" x14ac:dyDescent="0.2">
      <c r="L305" s="53"/>
      <c r="AD305" s="2"/>
      <c r="AT305" s="66"/>
      <c r="AU305" s="66"/>
      <c r="AV305" s="66"/>
      <c r="AW305" s="66"/>
      <c r="AX305" s="66"/>
    </row>
    <row r="306" spans="12:50" ht="12.75" x14ac:dyDescent="0.2">
      <c r="L306" s="53"/>
      <c r="AD306" s="2"/>
      <c r="AT306" s="66"/>
      <c r="AU306" s="66"/>
      <c r="AV306" s="66"/>
      <c r="AW306" s="66"/>
      <c r="AX306" s="66"/>
    </row>
    <row r="307" spans="12:50" ht="12.75" x14ac:dyDescent="0.2">
      <c r="L307" s="53"/>
      <c r="AD307" s="2"/>
      <c r="AT307" s="66"/>
      <c r="AU307" s="66"/>
      <c r="AV307" s="66"/>
      <c r="AW307" s="66"/>
      <c r="AX307" s="66"/>
    </row>
    <row r="308" spans="12:50" ht="12.75" x14ac:dyDescent="0.2">
      <c r="L308" s="53"/>
      <c r="AD308" s="2"/>
      <c r="AT308" s="66"/>
      <c r="AU308" s="66"/>
      <c r="AV308" s="66"/>
      <c r="AW308" s="66"/>
      <c r="AX308" s="66"/>
    </row>
    <row r="309" spans="12:50" ht="12.75" x14ac:dyDescent="0.2">
      <c r="L309" s="53"/>
      <c r="AD309" s="2"/>
      <c r="AT309" s="66"/>
      <c r="AU309" s="66"/>
      <c r="AV309" s="66"/>
      <c r="AW309" s="66"/>
      <c r="AX309" s="66"/>
    </row>
    <row r="310" spans="12:50" ht="12.75" x14ac:dyDescent="0.2">
      <c r="L310" s="53"/>
      <c r="AD310" s="2"/>
      <c r="AT310" s="66"/>
      <c r="AU310" s="66"/>
      <c r="AV310" s="66"/>
      <c r="AW310" s="66"/>
      <c r="AX310" s="66"/>
    </row>
    <row r="311" spans="12:50" ht="12.75" x14ac:dyDescent="0.2">
      <c r="L311" s="53"/>
      <c r="AD311" s="2"/>
      <c r="AT311" s="66"/>
      <c r="AU311" s="66"/>
      <c r="AV311" s="66"/>
      <c r="AW311" s="66"/>
      <c r="AX311" s="66"/>
    </row>
    <row r="312" spans="12:50" ht="12.75" x14ac:dyDescent="0.2">
      <c r="L312" s="53"/>
      <c r="AD312" s="2"/>
      <c r="AT312" s="66"/>
      <c r="AU312" s="66"/>
      <c r="AV312" s="66"/>
      <c r="AW312" s="66"/>
      <c r="AX312" s="66"/>
    </row>
    <row r="313" spans="12:50" ht="12.75" x14ac:dyDescent="0.2">
      <c r="L313" s="53"/>
      <c r="AD313" s="2"/>
      <c r="AT313" s="66"/>
      <c r="AU313" s="66"/>
      <c r="AV313" s="66"/>
      <c r="AW313" s="66"/>
      <c r="AX313" s="66"/>
    </row>
    <row r="314" spans="12:50" ht="12.75" x14ac:dyDescent="0.2">
      <c r="L314" s="53"/>
      <c r="AD314" s="2"/>
      <c r="AT314" s="66"/>
      <c r="AU314" s="66"/>
      <c r="AV314" s="66"/>
      <c r="AW314" s="66"/>
      <c r="AX314" s="66"/>
    </row>
    <row r="315" spans="12:50" ht="12.75" x14ac:dyDescent="0.2">
      <c r="L315" s="53"/>
      <c r="AD315" s="2"/>
      <c r="AT315" s="66"/>
      <c r="AU315" s="66"/>
      <c r="AV315" s="66"/>
      <c r="AW315" s="66"/>
      <c r="AX315" s="66"/>
    </row>
    <row r="316" spans="12:50" ht="12.75" x14ac:dyDescent="0.2">
      <c r="L316" s="53"/>
      <c r="AD316" s="2"/>
      <c r="AT316" s="66"/>
      <c r="AU316" s="66"/>
      <c r="AV316" s="66"/>
      <c r="AW316" s="66"/>
      <c r="AX316" s="66"/>
    </row>
    <row r="317" spans="12:50" ht="12.75" x14ac:dyDescent="0.2">
      <c r="L317" s="53"/>
      <c r="AD317" s="2"/>
      <c r="AT317" s="66"/>
      <c r="AU317" s="66"/>
      <c r="AV317" s="66"/>
      <c r="AW317" s="66"/>
      <c r="AX317" s="66"/>
    </row>
    <row r="318" spans="12:50" ht="12.75" x14ac:dyDescent="0.2">
      <c r="L318" s="53"/>
      <c r="AD318" s="2"/>
      <c r="AT318" s="66"/>
      <c r="AU318" s="66"/>
      <c r="AV318" s="66"/>
      <c r="AW318" s="66"/>
      <c r="AX318" s="66"/>
    </row>
    <row r="319" spans="12:50" ht="12.75" x14ac:dyDescent="0.2">
      <c r="L319" s="53"/>
      <c r="AD319" s="2"/>
      <c r="AT319" s="66"/>
      <c r="AU319" s="66"/>
      <c r="AV319" s="66"/>
      <c r="AW319" s="66"/>
      <c r="AX319" s="66"/>
    </row>
    <row r="320" spans="12:50" ht="12.75" x14ac:dyDescent="0.2">
      <c r="L320" s="53"/>
      <c r="AD320" s="2"/>
      <c r="AT320" s="66"/>
      <c r="AU320" s="66"/>
      <c r="AV320" s="66"/>
      <c r="AW320" s="66"/>
      <c r="AX320" s="66"/>
    </row>
    <row r="321" spans="12:50" ht="12.75" x14ac:dyDescent="0.2">
      <c r="L321" s="53"/>
      <c r="AD321" s="2"/>
      <c r="AT321" s="66"/>
      <c r="AU321" s="66"/>
      <c r="AV321" s="66"/>
      <c r="AW321" s="66"/>
      <c r="AX321" s="66"/>
    </row>
    <row r="322" spans="12:50" ht="12.75" x14ac:dyDescent="0.2">
      <c r="L322" s="53"/>
      <c r="AD322" s="2"/>
      <c r="AT322" s="66"/>
      <c r="AU322" s="66"/>
      <c r="AV322" s="66"/>
      <c r="AW322" s="66"/>
      <c r="AX322" s="66"/>
    </row>
    <row r="323" spans="12:50" ht="12.75" x14ac:dyDescent="0.2">
      <c r="L323" s="53"/>
      <c r="AD323" s="2"/>
      <c r="AT323" s="66"/>
      <c r="AU323" s="66"/>
      <c r="AV323" s="66"/>
      <c r="AW323" s="66"/>
      <c r="AX323" s="66"/>
    </row>
    <row r="324" spans="12:50" ht="12.75" x14ac:dyDescent="0.2">
      <c r="L324" s="53"/>
      <c r="AD324" s="2"/>
      <c r="AT324" s="66"/>
      <c r="AU324" s="66"/>
      <c r="AV324" s="66"/>
      <c r="AW324" s="66"/>
      <c r="AX324" s="66"/>
    </row>
    <row r="325" spans="12:50" ht="12.75" x14ac:dyDescent="0.2">
      <c r="L325" s="53"/>
      <c r="AD325" s="2"/>
      <c r="AT325" s="66"/>
      <c r="AU325" s="66"/>
      <c r="AV325" s="66"/>
      <c r="AW325" s="66"/>
      <c r="AX325" s="66"/>
    </row>
    <row r="326" spans="12:50" ht="12.75" x14ac:dyDescent="0.2">
      <c r="L326" s="53"/>
      <c r="AD326" s="2"/>
      <c r="AT326" s="66"/>
      <c r="AU326" s="66"/>
      <c r="AV326" s="66"/>
      <c r="AW326" s="66"/>
      <c r="AX326" s="66"/>
    </row>
    <row r="327" spans="12:50" ht="12.75" x14ac:dyDescent="0.2">
      <c r="L327" s="53"/>
      <c r="AD327" s="2"/>
      <c r="AT327" s="66"/>
      <c r="AU327" s="66"/>
      <c r="AV327" s="66"/>
      <c r="AW327" s="66"/>
      <c r="AX327" s="66"/>
    </row>
    <row r="328" spans="12:50" ht="12.75" x14ac:dyDescent="0.2">
      <c r="L328" s="53"/>
      <c r="AD328" s="2"/>
      <c r="AT328" s="66"/>
      <c r="AU328" s="66"/>
      <c r="AV328" s="66"/>
      <c r="AW328" s="66"/>
      <c r="AX328" s="66"/>
    </row>
    <row r="329" spans="12:50" ht="12.75" x14ac:dyDescent="0.2">
      <c r="L329" s="53"/>
      <c r="AD329" s="2"/>
      <c r="AT329" s="66"/>
      <c r="AU329" s="66"/>
      <c r="AV329" s="66"/>
      <c r="AW329" s="66"/>
      <c r="AX329" s="66"/>
    </row>
    <row r="330" spans="12:50" ht="12.75" x14ac:dyDescent="0.2">
      <c r="L330" s="53"/>
      <c r="AD330" s="2"/>
      <c r="AT330" s="66"/>
      <c r="AU330" s="66"/>
      <c r="AV330" s="66"/>
      <c r="AW330" s="66"/>
      <c r="AX330" s="66"/>
    </row>
    <row r="331" spans="12:50" ht="12.75" x14ac:dyDescent="0.2">
      <c r="L331" s="53"/>
      <c r="AD331" s="2"/>
      <c r="AT331" s="66"/>
      <c r="AU331" s="66"/>
      <c r="AV331" s="66"/>
      <c r="AW331" s="66"/>
      <c r="AX331" s="66"/>
    </row>
    <row r="332" spans="12:50" ht="12.75" x14ac:dyDescent="0.2">
      <c r="L332" s="53"/>
      <c r="AD332" s="2"/>
      <c r="AT332" s="66"/>
      <c r="AU332" s="66"/>
      <c r="AV332" s="66"/>
      <c r="AW332" s="66"/>
      <c r="AX332" s="66"/>
    </row>
    <row r="333" spans="12:50" ht="12.75" x14ac:dyDescent="0.2">
      <c r="L333" s="53"/>
      <c r="AD333" s="2"/>
      <c r="AT333" s="66"/>
      <c r="AU333" s="66"/>
      <c r="AV333" s="66"/>
      <c r="AW333" s="66"/>
      <c r="AX333" s="66"/>
    </row>
    <row r="334" spans="12:50" ht="12.75" x14ac:dyDescent="0.2">
      <c r="L334" s="53"/>
      <c r="AD334" s="2"/>
      <c r="AT334" s="66"/>
      <c r="AU334" s="66"/>
      <c r="AV334" s="66"/>
      <c r="AW334" s="66"/>
      <c r="AX334" s="66"/>
    </row>
    <row r="335" spans="12:50" ht="12.75" x14ac:dyDescent="0.2">
      <c r="L335" s="53"/>
      <c r="AD335" s="2"/>
      <c r="AT335" s="66"/>
      <c r="AU335" s="66"/>
      <c r="AV335" s="66"/>
      <c r="AW335" s="66"/>
      <c r="AX335" s="66"/>
    </row>
    <row r="336" spans="12:50" ht="12.75" x14ac:dyDescent="0.2">
      <c r="L336" s="53"/>
      <c r="AD336" s="2"/>
      <c r="AT336" s="66"/>
      <c r="AU336" s="66"/>
      <c r="AV336" s="66"/>
      <c r="AW336" s="66"/>
      <c r="AX336" s="66"/>
    </row>
    <row r="337" spans="12:50" ht="12.75" x14ac:dyDescent="0.2">
      <c r="L337" s="53"/>
      <c r="AD337" s="2"/>
      <c r="AT337" s="66"/>
      <c r="AU337" s="66"/>
      <c r="AV337" s="66"/>
      <c r="AW337" s="66"/>
      <c r="AX337" s="66"/>
    </row>
    <row r="338" spans="12:50" ht="12.75" x14ac:dyDescent="0.2">
      <c r="L338" s="53"/>
      <c r="AD338" s="2"/>
      <c r="AT338" s="66"/>
      <c r="AU338" s="66"/>
      <c r="AV338" s="66"/>
      <c r="AW338" s="66"/>
      <c r="AX338" s="66"/>
    </row>
    <row r="339" spans="12:50" ht="12.75" x14ac:dyDescent="0.2">
      <c r="L339" s="53"/>
      <c r="AD339" s="2"/>
      <c r="AT339" s="66"/>
      <c r="AU339" s="66"/>
      <c r="AV339" s="66"/>
      <c r="AW339" s="66"/>
      <c r="AX339" s="66"/>
    </row>
    <row r="340" spans="12:50" ht="12.75" x14ac:dyDescent="0.2">
      <c r="L340" s="53"/>
      <c r="AD340" s="2"/>
      <c r="AT340" s="66"/>
      <c r="AU340" s="66"/>
      <c r="AV340" s="66"/>
      <c r="AW340" s="66"/>
      <c r="AX340" s="66"/>
    </row>
    <row r="341" spans="12:50" ht="12.75" x14ac:dyDescent="0.2">
      <c r="L341" s="53"/>
      <c r="AD341" s="2"/>
      <c r="AT341" s="66"/>
      <c r="AU341" s="66"/>
      <c r="AV341" s="66"/>
      <c r="AW341" s="66"/>
      <c r="AX341" s="66"/>
    </row>
    <row r="342" spans="12:50" ht="12.75" x14ac:dyDescent="0.2">
      <c r="L342" s="53"/>
      <c r="AD342" s="2"/>
      <c r="AT342" s="66"/>
      <c r="AU342" s="66"/>
      <c r="AV342" s="66"/>
      <c r="AW342" s="66"/>
      <c r="AX342" s="66"/>
    </row>
    <row r="343" spans="12:50" ht="12.75" x14ac:dyDescent="0.2">
      <c r="L343" s="53"/>
      <c r="AD343" s="2"/>
      <c r="AT343" s="66"/>
      <c r="AU343" s="66"/>
      <c r="AV343" s="66"/>
      <c r="AW343" s="66"/>
      <c r="AX343" s="66"/>
    </row>
    <row r="344" spans="12:50" ht="12.75" x14ac:dyDescent="0.2">
      <c r="L344" s="53"/>
      <c r="AD344" s="2"/>
      <c r="AT344" s="66"/>
      <c r="AU344" s="66"/>
      <c r="AV344" s="66"/>
      <c r="AW344" s="66"/>
      <c r="AX344" s="66"/>
    </row>
    <row r="345" spans="12:50" ht="12.75" x14ac:dyDescent="0.2">
      <c r="L345" s="53"/>
      <c r="T345" s="53"/>
      <c r="AD345" s="2"/>
      <c r="AT345" s="66"/>
      <c r="AU345" s="66"/>
      <c r="AV345" s="66"/>
      <c r="AW345" s="66"/>
      <c r="AX345" s="66"/>
    </row>
    <row r="346" spans="12:50" ht="12.75" x14ac:dyDescent="0.2">
      <c r="L346" s="53"/>
      <c r="T346" s="53"/>
      <c r="AD346" s="2"/>
      <c r="AT346" s="66"/>
      <c r="AU346" s="66"/>
      <c r="AV346" s="66"/>
      <c r="AW346" s="66"/>
      <c r="AX346" s="66"/>
    </row>
    <row r="347" spans="12:50" ht="12.75" x14ac:dyDescent="0.2">
      <c r="L347" s="53"/>
      <c r="T347" s="53"/>
      <c r="AD347" s="2"/>
      <c r="AT347" s="66"/>
      <c r="AU347" s="66"/>
      <c r="AV347" s="66"/>
      <c r="AW347" s="66"/>
      <c r="AX347" s="66"/>
    </row>
    <row r="348" spans="12:50" ht="12.75" x14ac:dyDescent="0.2">
      <c r="L348" s="53"/>
      <c r="T348" s="53"/>
      <c r="AD348" s="2"/>
      <c r="AT348" s="66"/>
      <c r="AU348" s="66"/>
      <c r="AV348" s="66"/>
      <c r="AW348" s="66"/>
      <c r="AX348" s="66"/>
    </row>
    <row r="349" spans="12:50" ht="12.75" x14ac:dyDescent="0.2">
      <c r="L349" s="53"/>
      <c r="T349" s="53"/>
      <c r="AD349" s="2"/>
      <c r="AT349" s="66"/>
      <c r="AU349" s="66"/>
      <c r="AV349" s="66"/>
      <c r="AW349" s="66"/>
      <c r="AX349" s="66"/>
    </row>
    <row r="350" spans="12:50" ht="12.75" x14ac:dyDescent="0.2">
      <c r="L350" s="53"/>
      <c r="T350" s="53"/>
      <c r="AD350" s="2"/>
      <c r="AT350" s="66"/>
      <c r="AU350" s="66"/>
      <c r="AV350" s="66"/>
      <c r="AW350" s="66"/>
      <c r="AX350" s="66"/>
    </row>
    <row r="351" spans="12:50" ht="12.75" x14ac:dyDescent="0.2">
      <c r="L351" s="53"/>
      <c r="T351" s="53"/>
      <c r="AD351" s="2"/>
      <c r="AT351" s="66"/>
      <c r="AU351" s="66"/>
      <c r="AV351" s="66"/>
      <c r="AW351" s="66"/>
      <c r="AX351" s="66"/>
    </row>
    <row r="352" spans="12:50" ht="12.75" x14ac:dyDescent="0.2">
      <c r="L352" s="53"/>
      <c r="T352" s="53"/>
      <c r="AD352" s="2"/>
      <c r="AT352" s="66"/>
      <c r="AU352" s="66"/>
      <c r="AV352" s="66"/>
      <c r="AW352" s="66"/>
      <c r="AX352" s="66"/>
    </row>
    <row r="353" spans="12:50" ht="12.75" x14ac:dyDescent="0.2">
      <c r="L353" s="53"/>
      <c r="T353" s="53"/>
      <c r="AD353" s="2"/>
      <c r="AT353" s="66"/>
      <c r="AU353" s="66"/>
      <c r="AV353" s="66"/>
      <c r="AW353" s="66"/>
      <c r="AX353" s="66"/>
    </row>
    <row r="354" spans="12:50" ht="12.75" x14ac:dyDescent="0.2">
      <c r="L354" s="53"/>
      <c r="T354" s="53"/>
      <c r="AD354" s="2"/>
      <c r="AT354" s="66"/>
      <c r="AU354" s="66"/>
      <c r="AV354" s="66"/>
      <c r="AW354" s="66"/>
      <c r="AX354" s="66"/>
    </row>
    <row r="355" spans="12:50" ht="12.75" x14ac:dyDescent="0.2">
      <c r="L355" s="53"/>
      <c r="T355" s="53"/>
      <c r="AD355" s="2"/>
      <c r="AT355" s="66"/>
      <c r="AU355" s="66"/>
      <c r="AV355" s="66"/>
      <c r="AW355" s="66"/>
      <c r="AX355" s="66"/>
    </row>
    <row r="356" spans="12:50" ht="12.75" x14ac:dyDescent="0.2">
      <c r="L356" s="53"/>
      <c r="T356" s="53"/>
      <c r="AD356" s="2"/>
      <c r="AT356" s="66"/>
      <c r="AU356" s="66"/>
      <c r="AV356" s="66"/>
      <c r="AW356" s="66"/>
      <c r="AX356" s="66"/>
    </row>
    <row r="357" spans="12:50" ht="12.75" x14ac:dyDescent="0.2">
      <c r="L357" s="53"/>
      <c r="T357" s="53"/>
      <c r="AD357" s="2"/>
      <c r="AT357" s="66"/>
      <c r="AU357" s="66"/>
      <c r="AV357" s="66"/>
      <c r="AW357" s="66"/>
      <c r="AX357" s="66"/>
    </row>
    <row r="358" spans="12:50" ht="12.75" x14ac:dyDescent="0.2">
      <c r="L358" s="53"/>
      <c r="T358" s="53"/>
      <c r="AD358" s="2"/>
      <c r="AT358" s="66"/>
      <c r="AU358" s="66"/>
      <c r="AV358" s="66"/>
      <c r="AW358" s="66"/>
      <c r="AX358" s="66"/>
    </row>
    <row r="359" spans="12:50" ht="12.75" x14ac:dyDescent="0.2">
      <c r="L359" s="53"/>
      <c r="T359" s="53"/>
      <c r="AD359" s="2"/>
      <c r="AT359" s="66"/>
      <c r="AU359" s="66"/>
      <c r="AV359" s="66"/>
      <c r="AW359" s="66"/>
      <c r="AX359" s="66"/>
    </row>
    <row r="360" spans="12:50" ht="12.75" x14ac:dyDescent="0.2">
      <c r="L360" s="53"/>
      <c r="T360" s="53"/>
      <c r="AD360" s="2"/>
      <c r="AT360" s="66"/>
      <c r="AU360" s="66"/>
      <c r="AV360" s="66"/>
      <c r="AW360" s="66"/>
      <c r="AX360" s="66"/>
    </row>
    <row r="361" spans="12:50" ht="12.75" x14ac:dyDescent="0.2">
      <c r="L361" s="53"/>
      <c r="T361" s="53"/>
      <c r="AD361" s="2"/>
      <c r="AT361" s="66"/>
      <c r="AU361" s="66"/>
      <c r="AV361" s="66"/>
      <c r="AW361" s="66"/>
      <c r="AX361" s="66"/>
    </row>
    <row r="362" spans="12:50" ht="12.75" x14ac:dyDescent="0.2">
      <c r="L362" s="53"/>
      <c r="T362" s="53"/>
      <c r="AD362" s="2"/>
      <c r="AT362" s="66"/>
      <c r="AU362" s="66"/>
      <c r="AV362" s="66"/>
      <c r="AW362" s="66"/>
      <c r="AX362" s="66"/>
    </row>
    <row r="363" spans="12:50" ht="12.75" x14ac:dyDescent="0.2">
      <c r="L363" s="53"/>
      <c r="T363" s="53"/>
      <c r="AD363" s="2"/>
      <c r="AT363" s="66"/>
      <c r="AU363" s="66"/>
      <c r="AV363" s="66"/>
      <c r="AW363" s="66"/>
      <c r="AX363" s="66"/>
    </row>
    <row r="364" spans="12:50" ht="12.75" x14ac:dyDescent="0.2">
      <c r="L364" s="53"/>
      <c r="T364" s="53"/>
      <c r="AD364" s="2"/>
      <c r="AT364" s="66"/>
      <c r="AU364" s="66"/>
      <c r="AV364" s="66"/>
      <c r="AW364" s="66"/>
      <c r="AX364" s="66"/>
    </row>
    <row r="365" spans="12:50" ht="12.75" x14ac:dyDescent="0.2">
      <c r="L365" s="53"/>
      <c r="T365" s="53"/>
      <c r="AD365" s="2"/>
      <c r="AT365" s="66"/>
      <c r="AU365" s="66"/>
      <c r="AV365" s="66"/>
      <c r="AW365" s="66"/>
      <c r="AX365" s="66"/>
    </row>
    <row r="366" spans="12:50" ht="12.75" x14ac:dyDescent="0.2">
      <c r="L366" s="53"/>
      <c r="T366" s="53"/>
      <c r="AD366" s="2"/>
      <c r="AT366" s="66"/>
      <c r="AU366" s="66"/>
      <c r="AV366" s="66"/>
      <c r="AW366" s="66"/>
      <c r="AX366" s="66"/>
    </row>
    <row r="367" spans="12:50" ht="12.75" x14ac:dyDescent="0.2">
      <c r="L367" s="53"/>
      <c r="T367" s="53"/>
      <c r="AD367" s="2"/>
      <c r="AT367" s="66"/>
      <c r="AU367" s="66"/>
      <c r="AV367" s="66"/>
      <c r="AW367" s="66"/>
      <c r="AX367" s="66"/>
    </row>
    <row r="368" spans="12:50" ht="12.75" x14ac:dyDescent="0.2">
      <c r="L368" s="53"/>
      <c r="T368" s="53"/>
      <c r="AD368" s="2"/>
      <c r="AT368" s="66"/>
      <c r="AU368" s="66"/>
      <c r="AV368" s="66"/>
      <c r="AW368" s="66"/>
      <c r="AX368" s="66"/>
    </row>
    <row r="369" spans="12:50" ht="12.75" x14ac:dyDescent="0.2">
      <c r="L369" s="53"/>
      <c r="T369" s="53"/>
      <c r="AD369" s="2"/>
      <c r="AT369" s="66"/>
      <c r="AU369" s="66"/>
      <c r="AV369" s="66"/>
      <c r="AW369" s="66"/>
      <c r="AX369" s="66"/>
    </row>
    <row r="370" spans="12:50" ht="12.75" x14ac:dyDescent="0.2">
      <c r="L370" s="53"/>
      <c r="T370" s="53"/>
      <c r="AD370" s="2"/>
      <c r="AT370" s="66"/>
      <c r="AU370" s="66"/>
      <c r="AV370" s="66"/>
      <c r="AW370" s="66"/>
      <c r="AX370" s="66"/>
    </row>
    <row r="371" spans="12:50" ht="12.75" x14ac:dyDescent="0.2">
      <c r="L371" s="53"/>
      <c r="T371" s="53"/>
      <c r="AD371" s="2"/>
      <c r="AT371" s="66"/>
      <c r="AU371" s="66"/>
      <c r="AV371" s="66"/>
      <c r="AW371" s="66"/>
      <c r="AX371" s="66"/>
    </row>
    <row r="372" spans="12:50" ht="12.75" x14ac:dyDescent="0.2">
      <c r="L372" s="53"/>
      <c r="T372" s="53"/>
      <c r="AD372" s="2"/>
      <c r="AT372" s="66"/>
      <c r="AU372" s="66"/>
      <c r="AV372" s="66"/>
      <c r="AW372" s="66"/>
      <c r="AX372" s="66"/>
    </row>
    <row r="373" spans="12:50" ht="12.75" x14ac:dyDescent="0.2">
      <c r="L373" s="53"/>
      <c r="T373" s="53"/>
      <c r="AD373" s="2"/>
      <c r="AT373" s="66"/>
      <c r="AU373" s="66"/>
      <c r="AV373" s="66"/>
      <c r="AW373" s="66"/>
      <c r="AX373" s="66"/>
    </row>
    <row r="374" spans="12:50" ht="12.75" x14ac:dyDescent="0.2">
      <c r="L374" s="53"/>
      <c r="T374" s="53"/>
      <c r="AD374" s="2"/>
      <c r="AT374" s="66"/>
      <c r="AU374" s="66"/>
      <c r="AV374" s="66"/>
      <c r="AW374" s="66"/>
      <c r="AX374" s="66"/>
    </row>
    <row r="375" spans="12:50" ht="12.75" x14ac:dyDescent="0.2">
      <c r="L375" s="53"/>
      <c r="T375" s="53"/>
      <c r="AD375" s="2"/>
      <c r="AT375" s="66"/>
      <c r="AU375" s="66"/>
      <c r="AV375" s="66"/>
      <c r="AW375" s="66"/>
      <c r="AX375" s="66"/>
    </row>
    <row r="376" spans="12:50" ht="12.75" x14ac:dyDescent="0.2">
      <c r="L376" s="53"/>
      <c r="T376" s="53"/>
      <c r="AD376" s="2"/>
      <c r="AT376" s="66"/>
      <c r="AU376" s="66"/>
      <c r="AV376" s="66"/>
      <c r="AW376" s="66"/>
      <c r="AX376" s="66"/>
    </row>
    <row r="377" spans="12:50" ht="12.75" x14ac:dyDescent="0.2">
      <c r="L377" s="53"/>
      <c r="T377" s="53"/>
      <c r="AD377" s="2"/>
      <c r="AT377" s="66"/>
      <c r="AU377" s="66"/>
      <c r="AV377" s="66"/>
      <c r="AW377" s="66"/>
      <c r="AX377" s="66"/>
    </row>
    <row r="378" spans="12:50" ht="12.75" x14ac:dyDescent="0.2">
      <c r="L378" s="53"/>
      <c r="T378" s="53"/>
      <c r="AD378" s="2"/>
      <c r="AT378" s="66"/>
      <c r="AU378" s="66"/>
      <c r="AV378" s="66"/>
      <c r="AW378" s="66"/>
      <c r="AX378" s="66"/>
    </row>
    <row r="379" spans="12:50" ht="12.75" x14ac:dyDescent="0.2">
      <c r="L379" s="53"/>
      <c r="T379" s="53"/>
      <c r="AD379" s="2"/>
      <c r="AT379" s="66"/>
      <c r="AU379" s="66"/>
      <c r="AV379" s="66"/>
      <c r="AW379" s="66"/>
      <c r="AX379" s="66"/>
    </row>
    <row r="380" spans="12:50" ht="12.75" x14ac:dyDescent="0.2">
      <c r="L380" s="53"/>
      <c r="T380" s="53"/>
      <c r="AD380" s="2"/>
      <c r="AT380" s="66"/>
      <c r="AU380" s="66"/>
      <c r="AV380" s="66"/>
      <c r="AW380" s="66"/>
      <c r="AX380" s="66"/>
    </row>
    <row r="381" spans="12:50" ht="12.75" x14ac:dyDescent="0.2">
      <c r="L381" s="53"/>
      <c r="T381" s="53"/>
      <c r="AD381" s="2"/>
      <c r="AT381" s="66"/>
      <c r="AU381" s="66"/>
      <c r="AV381" s="66"/>
      <c r="AW381" s="66"/>
      <c r="AX381" s="66"/>
    </row>
    <row r="382" spans="12:50" ht="12.75" x14ac:dyDescent="0.2">
      <c r="L382" s="53"/>
      <c r="T382" s="53"/>
      <c r="AD382" s="2"/>
      <c r="AT382" s="66"/>
      <c r="AU382" s="66"/>
      <c r="AV382" s="66"/>
      <c r="AW382" s="66"/>
      <c r="AX382" s="66"/>
    </row>
    <row r="383" spans="12:50" ht="12.75" x14ac:dyDescent="0.2">
      <c r="L383" s="53"/>
      <c r="T383" s="53"/>
      <c r="AD383" s="2"/>
      <c r="AT383" s="66"/>
      <c r="AU383" s="66"/>
      <c r="AV383" s="66"/>
      <c r="AW383" s="66"/>
      <c r="AX383" s="66"/>
    </row>
    <row r="384" spans="12:50" ht="12.75" x14ac:dyDescent="0.2">
      <c r="L384" s="53"/>
      <c r="T384" s="53"/>
      <c r="AD384" s="2"/>
      <c r="AT384" s="66"/>
      <c r="AU384" s="66"/>
      <c r="AV384" s="66"/>
      <c r="AW384" s="66"/>
      <c r="AX384" s="66"/>
    </row>
    <row r="385" spans="12:50" ht="12.75" x14ac:dyDescent="0.2">
      <c r="L385" s="53"/>
      <c r="T385" s="53"/>
      <c r="AD385" s="2"/>
      <c r="AT385" s="66"/>
      <c r="AU385" s="66"/>
      <c r="AV385" s="66"/>
      <c r="AW385" s="66"/>
      <c r="AX385" s="66"/>
    </row>
    <row r="386" spans="12:50" ht="12.75" x14ac:dyDescent="0.2">
      <c r="L386" s="53"/>
      <c r="T386" s="53"/>
      <c r="AD386" s="2"/>
      <c r="AT386" s="66"/>
      <c r="AU386" s="66"/>
      <c r="AV386" s="66"/>
      <c r="AW386" s="66"/>
      <c r="AX386" s="66"/>
    </row>
    <row r="387" spans="12:50" ht="12.75" x14ac:dyDescent="0.2">
      <c r="L387" s="53"/>
      <c r="T387" s="53"/>
      <c r="AD387" s="2"/>
      <c r="AT387" s="66"/>
      <c r="AU387" s="66"/>
      <c r="AV387" s="66"/>
      <c r="AW387" s="66"/>
      <c r="AX387" s="66"/>
    </row>
    <row r="388" spans="12:50" ht="12.75" x14ac:dyDescent="0.2">
      <c r="L388" s="53"/>
      <c r="T388" s="53"/>
      <c r="AD388" s="2"/>
      <c r="AT388" s="66"/>
      <c r="AU388" s="66"/>
      <c r="AV388" s="66"/>
      <c r="AW388" s="66"/>
      <c r="AX388" s="66"/>
    </row>
    <row r="389" spans="12:50" ht="12.75" x14ac:dyDescent="0.2">
      <c r="L389" s="53"/>
      <c r="T389" s="53"/>
      <c r="AD389" s="2"/>
      <c r="AT389" s="66"/>
      <c r="AU389" s="66"/>
      <c r="AV389" s="66"/>
      <c r="AW389" s="66"/>
      <c r="AX389" s="66"/>
    </row>
    <row r="390" spans="12:50" ht="12.75" x14ac:dyDescent="0.2">
      <c r="L390" s="53"/>
      <c r="T390" s="53"/>
      <c r="AD390" s="2"/>
      <c r="AT390" s="66"/>
      <c r="AU390" s="66"/>
      <c r="AV390" s="66"/>
      <c r="AW390" s="66"/>
      <c r="AX390" s="66"/>
    </row>
    <row r="391" spans="12:50" ht="12.75" x14ac:dyDescent="0.2">
      <c r="L391" s="53"/>
      <c r="T391" s="53"/>
      <c r="AD391" s="2"/>
      <c r="AT391" s="66"/>
      <c r="AU391" s="66"/>
      <c r="AV391" s="66"/>
      <c r="AW391" s="66"/>
      <c r="AX391" s="66"/>
    </row>
    <row r="392" spans="12:50" ht="12.75" x14ac:dyDescent="0.2">
      <c r="L392" s="53"/>
      <c r="T392" s="53"/>
      <c r="AD392" s="2"/>
      <c r="AT392" s="66"/>
      <c r="AU392" s="66"/>
      <c r="AV392" s="66"/>
      <c r="AW392" s="66"/>
      <c r="AX392" s="66"/>
    </row>
    <row r="393" spans="12:50" ht="12.75" x14ac:dyDescent="0.2">
      <c r="L393" s="53"/>
      <c r="T393" s="53"/>
      <c r="AD393" s="2"/>
      <c r="AT393" s="66"/>
      <c r="AU393" s="66"/>
      <c r="AV393" s="66"/>
      <c r="AW393" s="66"/>
      <c r="AX393" s="66"/>
    </row>
    <row r="394" spans="12:50" ht="12.75" x14ac:dyDescent="0.2">
      <c r="L394" s="53"/>
      <c r="T394" s="53"/>
      <c r="AD394" s="2"/>
      <c r="AT394" s="66"/>
      <c r="AU394" s="66"/>
      <c r="AV394" s="66"/>
      <c r="AW394" s="66"/>
      <c r="AX394" s="66"/>
    </row>
    <row r="395" spans="12:50" ht="12.75" x14ac:dyDescent="0.2">
      <c r="L395" s="53"/>
      <c r="T395" s="53"/>
      <c r="AD395" s="2"/>
      <c r="AT395" s="66"/>
      <c r="AU395" s="66"/>
      <c r="AV395" s="66"/>
      <c r="AW395" s="66"/>
      <c r="AX395" s="66"/>
    </row>
    <row r="396" spans="12:50" ht="12.75" x14ac:dyDescent="0.2">
      <c r="L396" s="53"/>
      <c r="T396" s="53"/>
      <c r="AD396" s="2"/>
      <c r="AT396" s="66"/>
      <c r="AU396" s="66"/>
      <c r="AV396" s="66"/>
      <c r="AW396" s="66"/>
      <c r="AX396" s="66"/>
    </row>
    <row r="397" spans="12:50" ht="12.75" x14ac:dyDescent="0.2">
      <c r="L397" s="53"/>
      <c r="T397" s="53"/>
      <c r="AD397" s="2"/>
      <c r="AT397" s="66"/>
      <c r="AU397" s="66"/>
      <c r="AV397" s="66"/>
      <c r="AW397" s="66"/>
      <c r="AX397" s="66"/>
    </row>
    <row r="398" spans="12:50" ht="12.75" x14ac:dyDescent="0.2">
      <c r="L398" s="53"/>
      <c r="T398" s="53"/>
      <c r="AD398" s="2"/>
      <c r="AT398" s="66"/>
      <c r="AU398" s="66"/>
      <c r="AV398" s="66"/>
      <c r="AW398" s="66"/>
      <c r="AX398" s="66"/>
    </row>
    <row r="399" spans="12:50" ht="12.75" x14ac:dyDescent="0.2">
      <c r="L399" s="53"/>
      <c r="T399" s="53"/>
      <c r="AD399" s="2"/>
      <c r="AT399" s="66"/>
      <c r="AU399" s="66"/>
      <c r="AV399" s="66"/>
      <c r="AW399" s="66"/>
      <c r="AX399" s="66"/>
    </row>
    <row r="400" spans="12:50" ht="12.75" x14ac:dyDescent="0.2">
      <c r="L400" s="53"/>
      <c r="T400" s="53"/>
      <c r="AD400" s="2"/>
      <c r="AT400" s="66"/>
      <c r="AU400" s="66"/>
      <c r="AV400" s="66"/>
      <c r="AW400" s="66"/>
      <c r="AX400" s="66"/>
    </row>
    <row r="401" spans="12:50" ht="12.75" x14ac:dyDescent="0.2">
      <c r="L401" s="53"/>
      <c r="T401" s="53"/>
      <c r="AD401" s="2"/>
      <c r="AT401" s="66"/>
      <c r="AU401" s="66"/>
      <c r="AV401" s="66"/>
      <c r="AW401" s="66"/>
      <c r="AX401" s="66"/>
    </row>
    <row r="402" spans="12:50" ht="12.75" x14ac:dyDescent="0.2">
      <c r="L402" s="53"/>
      <c r="T402" s="53"/>
      <c r="AD402" s="2"/>
      <c r="AT402" s="66"/>
      <c r="AU402" s="66"/>
      <c r="AV402" s="66"/>
      <c r="AW402" s="66"/>
      <c r="AX402" s="66"/>
    </row>
    <row r="403" spans="12:50" ht="12.75" x14ac:dyDescent="0.2">
      <c r="L403" s="53"/>
      <c r="T403" s="53"/>
      <c r="AD403" s="2"/>
      <c r="AT403" s="66"/>
      <c r="AU403" s="66"/>
      <c r="AV403" s="66"/>
      <c r="AW403" s="66"/>
      <c r="AX403" s="66"/>
    </row>
    <row r="404" spans="12:50" ht="12.75" x14ac:dyDescent="0.2">
      <c r="L404" s="53"/>
      <c r="T404" s="53"/>
      <c r="AD404" s="2"/>
      <c r="AT404" s="66"/>
      <c r="AU404" s="66"/>
      <c r="AV404" s="66"/>
      <c r="AW404" s="66"/>
      <c r="AX404" s="66"/>
    </row>
    <row r="405" spans="12:50" ht="12.75" x14ac:dyDescent="0.2">
      <c r="L405" s="53"/>
      <c r="T405" s="53"/>
      <c r="AD405" s="2"/>
      <c r="AT405" s="66"/>
      <c r="AU405" s="66"/>
      <c r="AV405" s="66"/>
      <c r="AW405" s="66"/>
      <c r="AX405" s="66"/>
    </row>
    <row r="406" spans="12:50" ht="12.75" x14ac:dyDescent="0.2">
      <c r="L406" s="53"/>
      <c r="T406" s="53"/>
      <c r="AD406" s="2"/>
      <c r="AT406" s="66"/>
      <c r="AU406" s="66"/>
      <c r="AV406" s="66"/>
      <c r="AW406" s="66"/>
      <c r="AX406" s="66"/>
    </row>
    <row r="407" spans="12:50" ht="12.75" x14ac:dyDescent="0.2">
      <c r="L407" s="53"/>
      <c r="T407" s="53"/>
      <c r="AD407" s="2"/>
      <c r="AT407" s="66"/>
      <c r="AU407" s="66"/>
      <c r="AV407" s="66"/>
      <c r="AW407" s="66"/>
      <c r="AX407" s="66"/>
    </row>
    <row r="408" spans="12:50" ht="12.75" x14ac:dyDescent="0.2">
      <c r="L408" s="53"/>
      <c r="T408" s="53"/>
      <c r="AD408" s="2"/>
      <c r="AT408" s="66"/>
      <c r="AU408" s="66"/>
      <c r="AV408" s="66"/>
      <c r="AW408" s="66"/>
      <c r="AX408" s="66"/>
    </row>
    <row r="409" spans="12:50" ht="12.75" x14ac:dyDescent="0.2">
      <c r="L409" s="53"/>
      <c r="T409" s="53"/>
      <c r="AD409" s="2"/>
      <c r="AT409" s="66"/>
      <c r="AU409" s="66"/>
      <c r="AV409" s="66"/>
      <c r="AW409" s="66"/>
      <c r="AX409" s="66"/>
    </row>
    <row r="410" spans="12:50" ht="12.75" x14ac:dyDescent="0.2">
      <c r="L410" s="53"/>
      <c r="T410" s="53"/>
      <c r="AD410" s="2"/>
      <c r="AT410" s="66"/>
      <c r="AU410" s="66"/>
      <c r="AV410" s="66"/>
      <c r="AW410" s="66"/>
      <c r="AX410" s="66"/>
    </row>
    <row r="411" spans="12:50" ht="12.75" x14ac:dyDescent="0.2">
      <c r="L411" s="53"/>
      <c r="T411" s="53"/>
      <c r="AD411" s="2"/>
      <c r="AT411" s="66"/>
      <c r="AU411" s="66"/>
      <c r="AV411" s="66"/>
      <c r="AW411" s="66"/>
      <c r="AX411" s="66"/>
    </row>
    <row r="412" spans="12:50" ht="12.75" x14ac:dyDescent="0.2">
      <c r="L412" s="53"/>
      <c r="T412" s="53"/>
      <c r="AD412" s="2"/>
      <c r="AT412" s="66"/>
      <c r="AU412" s="66"/>
      <c r="AV412" s="66"/>
      <c r="AW412" s="66"/>
      <c r="AX412" s="66"/>
    </row>
    <row r="413" spans="12:50" ht="12.75" x14ac:dyDescent="0.2">
      <c r="L413" s="53"/>
      <c r="T413" s="53"/>
      <c r="AD413" s="2"/>
      <c r="AT413" s="66"/>
      <c r="AU413" s="66"/>
      <c r="AV413" s="66"/>
      <c r="AW413" s="66"/>
      <c r="AX413" s="66"/>
    </row>
    <row r="414" spans="12:50" ht="12.75" x14ac:dyDescent="0.2">
      <c r="L414" s="53"/>
      <c r="T414" s="53"/>
      <c r="AD414" s="2"/>
      <c r="AT414" s="66"/>
      <c r="AU414" s="66"/>
      <c r="AV414" s="66"/>
      <c r="AW414" s="66"/>
      <c r="AX414" s="66"/>
    </row>
    <row r="415" spans="12:50" ht="12.75" x14ac:dyDescent="0.2">
      <c r="L415" s="53"/>
      <c r="T415" s="53"/>
      <c r="AD415" s="2"/>
      <c r="AT415" s="66"/>
      <c r="AU415" s="66"/>
      <c r="AV415" s="66"/>
      <c r="AW415" s="66"/>
      <c r="AX415" s="66"/>
    </row>
    <row r="416" spans="12:50" ht="12.75" x14ac:dyDescent="0.2">
      <c r="L416" s="53"/>
      <c r="T416" s="53"/>
      <c r="AD416" s="2"/>
      <c r="AT416" s="66"/>
      <c r="AU416" s="66"/>
      <c r="AV416" s="66"/>
      <c r="AW416" s="66"/>
      <c r="AX416" s="66"/>
    </row>
    <row r="417" spans="12:50" ht="12.75" x14ac:dyDescent="0.2">
      <c r="L417" s="53"/>
      <c r="T417" s="53"/>
      <c r="AD417" s="2"/>
      <c r="AT417" s="66"/>
      <c r="AU417" s="66"/>
      <c r="AV417" s="66"/>
      <c r="AW417" s="66"/>
      <c r="AX417" s="66"/>
    </row>
    <row r="418" spans="12:50" ht="12.75" x14ac:dyDescent="0.2">
      <c r="L418" s="53"/>
      <c r="T418" s="53"/>
      <c r="AD418" s="2"/>
      <c r="AT418" s="66"/>
      <c r="AU418" s="66"/>
      <c r="AV418" s="66"/>
      <c r="AW418" s="66"/>
      <c r="AX418" s="66"/>
    </row>
    <row r="419" spans="12:50" ht="12.75" x14ac:dyDescent="0.2">
      <c r="L419" s="53"/>
      <c r="T419" s="53"/>
      <c r="AD419" s="2"/>
      <c r="AT419" s="66"/>
      <c r="AU419" s="66"/>
      <c r="AV419" s="66"/>
      <c r="AW419" s="66"/>
      <c r="AX419" s="66"/>
    </row>
    <row r="420" spans="12:50" ht="12.75" x14ac:dyDescent="0.2">
      <c r="L420" s="53"/>
      <c r="T420" s="53"/>
      <c r="AD420" s="2"/>
      <c r="AT420" s="66"/>
      <c r="AU420" s="66"/>
      <c r="AV420" s="66"/>
      <c r="AW420" s="66"/>
      <c r="AX420" s="66"/>
    </row>
    <row r="421" spans="12:50" ht="12.75" x14ac:dyDescent="0.2">
      <c r="L421" s="53"/>
      <c r="T421" s="53"/>
      <c r="AD421" s="2"/>
      <c r="AT421" s="66"/>
      <c r="AU421" s="66"/>
      <c r="AV421" s="66"/>
      <c r="AW421" s="66"/>
      <c r="AX421" s="66"/>
    </row>
    <row r="422" spans="12:50" ht="12.75" x14ac:dyDescent="0.2">
      <c r="L422" s="53"/>
      <c r="T422" s="53"/>
      <c r="AD422" s="2"/>
      <c r="AT422" s="66"/>
      <c r="AU422" s="66"/>
      <c r="AV422" s="66"/>
      <c r="AW422" s="66"/>
      <c r="AX422" s="66"/>
    </row>
    <row r="423" spans="12:50" ht="12.75" x14ac:dyDescent="0.2">
      <c r="L423" s="53"/>
      <c r="T423" s="53"/>
      <c r="AD423" s="2"/>
      <c r="AT423" s="66"/>
      <c r="AU423" s="66"/>
      <c r="AV423" s="66"/>
      <c r="AW423" s="66"/>
      <c r="AX423" s="66"/>
    </row>
    <row r="424" spans="12:50" ht="12.75" x14ac:dyDescent="0.2">
      <c r="L424" s="53"/>
      <c r="T424" s="53"/>
      <c r="AD424" s="2"/>
      <c r="AT424" s="66"/>
      <c r="AU424" s="66"/>
      <c r="AV424" s="66"/>
      <c r="AW424" s="66"/>
      <c r="AX424" s="66"/>
    </row>
    <row r="425" spans="12:50" ht="12.75" x14ac:dyDescent="0.2">
      <c r="L425" s="53"/>
      <c r="T425" s="53"/>
      <c r="AD425" s="2"/>
      <c r="AT425" s="66"/>
      <c r="AU425" s="66"/>
      <c r="AV425" s="66"/>
      <c r="AW425" s="66"/>
      <c r="AX425" s="66"/>
    </row>
    <row r="426" spans="12:50" ht="12.75" x14ac:dyDescent="0.2">
      <c r="L426" s="53"/>
      <c r="T426" s="53"/>
      <c r="AD426" s="2"/>
      <c r="AT426" s="66"/>
      <c r="AU426" s="66"/>
      <c r="AV426" s="66"/>
      <c r="AW426" s="66"/>
      <c r="AX426" s="66"/>
    </row>
    <row r="427" spans="12:50" ht="12.75" x14ac:dyDescent="0.2">
      <c r="L427" s="53"/>
      <c r="T427" s="53"/>
      <c r="AD427" s="2"/>
      <c r="AT427" s="66"/>
      <c r="AU427" s="66"/>
      <c r="AV427" s="66"/>
      <c r="AW427" s="66"/>
      <c r="AX427" s="66"/>
    </row>
    <row r="428" spans="12:50" ht="12.75" x14ac:dyDescent="0.2">
      <c r="L428" s="53"/>
      <c r="T428" s="53"/>
      <c r="AD428" s="2"/>
      <c r="AT428" s="66"/>
      <c r="AU428" s="66"/>
      <c r="AV428" s="66"/>
      <c r="AW428" s="66"/>
      <c r="AX428" s="66"/>
    </row>
    <row r="429" spans="12:50" ht="12.75" x14ac:dyDescent="0.2">
      <c r="L429" s="53"/>
      <c r="T429" s="53"/>
      <c r="AD429" s="2"/>
      <c r="AT429" s="66"/>
      <c r="AU429" s="66"/>
      <c r="AV429" s="66"/>
      <c r="AW429" s="66"/>
      <c r="AX429" s="66"/>
    </row>
    <row r="430" spans="12:50" ht="12.75" x14ac:dyDescent="0.2">
      <c r="L430" s="53"/>
      <c r="T430" s="53"/>
      <c r="AD430" s="2"/>
      <c r="AT430" s="66"/>
      <c r="AU430" s="66"/>
      <c r="AV430" s="66"/>
      <c r="AW430" s="66"/>
      <c r="AX430" s="66"/>
    </row>
    <row r="431" spans="12:50" ht="12.75" x14ac:dyDescent="0.2">
      <c r="L431" s="53"/>
      <c r="T431" s="53"/>
      <c r="AD431" s="2"/>
      <c r="AT431" s="66"/>
      <c r="AU431" s="66"/>
      <c r="AV431" s="66"/>
      <c r="AW431" s="66"/>
      <c r="AX431" s="66"/>
    </row>
    <row r="432" spans="12:50" ht="12.75" x14ac:dyDescent="0.2">
      <c r="L432" s="53"/>
      <c r="T432" s="53"/>
      <c r="AD432" s="2"/>
      <c r="AT432" s="66"/>
      <c r="AU432" s="66"/>
      <c r="AV432" s="66"/>
      <c r="AW432" s="66"/>
      <c r="AX432" s="66"/>
    </row>
    <row r="433" spans="12:50" ht="12.75" x14ac:dyDescent="0.2">
      <c r="L433" s="53"/>
      <c r="T433" s="53"/>
      <c r="AD433" s="2"/>
      <c r="AT433" s="66"/>
      <c r="AU433" s="66"/>
      <c r="AV433" s="66"/>
      <c r="AW433" s="66"/>
      <c r="AX433" s="66"/>
    </row>
    <row r="434" spans="12:50" ht="12.75" x14ac:dyDescent="0.2">
      <c r="L434" s="53"/>
      <c r="T434" s="53"/>
      <c r="AD434" s="2"/>
      <c r="AT434" s="66"/>
      <c r="AU434" s="66"/>
      <c r="AV434" s="66"/>
      <c r="AW434" s="66"/>
      <c r="AX434" s="66"/>
    </row>
    <row r="435" spans="12:50" ht="12.75" x14ac:dyDescent="0.2">
      <c r="L435" s="53"/>
      <c r="T435" s="53"/>
      <c r="AD435" s="2"/>
      <c r="AT435" s="66"/>
      <c r="AU435" s="66"/>
      <c r="AV435" s="66"/>
      <c r="AW435" s="66"/>
      <c r="AX435" s="66"/>
    </row>
    <row r="436" spans="12:50" ht="12.75" x14ac:dyDescent="0.2">
      <c r="L436" s="53"/>
      <c r="T436" s="53"/>
      <c r="AD436" s="2"/>
      <c r="AT436" s="66"/>
      <c r="AU436" s="66"/>
      <c r="AV436" s="66"/>
      <c r="AW436" s="66"/>
      <c r="AX436" s="66"/>
    </row>
    <row r="437" spans="12:50" ht="12.75" x14ac:dyDescent="0.2">
      <c r="L437" s="53"/>
      <c r="T437" s="53"/>
      <c r="AD437" s="2"/>
      <c r="AT437" s="66"/>
      <c r="AU437" s="66"/>
      <c r="AV437" s="66"/>
      <c r="AW437" s="66"/>
      <c r="AX437" s="66"/>
    </row>
    <row r="438" spans="12:50" ht="12.75" x14ac:dyDescent="0.2">
      <c r="L438" s="53"/>
      <c r="T438" s="53"/>
      <c r="AD438" s="2"/>
      <c r="AT438" s="66"/>
      <c r="AU438" s="66"/>
      <c r="AV438" s="66"/>
      <c r="AW438" s="66"/>
      <c r="AX438" s="66"/>
    </row>
    <row r="439" spans="12:50" ht="12.75" x14ac:dyDescent="0.2">
      <c r="L439" s="53"/>
      <c r="T439" s="53"/>
      <c r="AD439" s="2"/>
      <c r="AT439" s="66"/>
      <c r="AU439" s="66"/>
      <c r="AV439" s="66"/>
      <c r="AW439" s="66"/>
      <c r="AX439" s="66"/>
    </row>
    <row r="440" spans="12:50" ht="12.75" x14ac:dyDescent="0.2">
      <c r="L440" s="53"/>
      <c r="T440" s="53"/>
      <c r="AD440" s="2"/>
      <c r="AT440" s="66"/>
      <c r="AU440" s="66"/>
      <c r="AV440" s="66"/>
      <c r="AW440" s="66"/>
      <c r="AX440" s="66"/>
    </row>
    <row r="441" spans="12:50" ht="12.75" x14ac:dyDescent="0.2">
      <c r="L441" s="53"/>
      <c r="T441" s="53"/>
      <c r="AD441" s="2"/>
      <c r="AT441" s="66"/>
      <c r="AU441" s="66"/>
      <c r="AV441" s="66"/>
      <c r="AW441" s="66"/>
      <c r="AX441" s="66"/>
    </row>
    <row r="442" spans="12:50" ht="12.75" x14ac:dyDescent="0.2">
      <c r="L442" s="53"/>
      <c r="T442" s="53"/>
      <c r="AD442" s="2"/>
      <c r="AT442" s="66"/>
      <c r="AU442" s="66"/>
      <c r="AV442" s="66"/>
      <c r="AW442" s="66"/>
      <c r="AX442" s="66"/>
    </row>
    <row r="443" spans="12:50" ht="12.75" x14ac:dyDescent="0.2">
      <c r="L443" s="53"/>
      <c r="T443" s="53"/>
      <c r="AD443" s="2"/>
      <c r="AT443" s="66"/>
      <c r="AU443" s="66"/>
      <c r="AV443" s="66"/>
      <c r="AW443" s="66"/>
      <c r="AX443" s="66"/>
    </row>
    <row r="444" spans="12:50" ht="12.75" x14ac:dyDescent="0.2">
      <c r="L444" s="53"/>
      <c r="T444" s="53"/>
      <c r="AD444" s="2"/>
      <c r="AT444" s="66"/>
      <c r="AU444" s="66"/>
      <c r="AV444" s="66"/>
      <c r="AW444" s="66"/>
      <c r="AX444" s="66"/>
    </row>
    <row r="445" spans="12:50" ht="12.75" x14ac:dyDescent="0.2">
      <c r="L445" s="53"/>
      <c r="T445" s="53"/>
      <c r="AD445" s="2"/>
      <c r="AT445" s="66"/>
      <c r="AU445" s="66"/>
      <c r="AV445" s="66"/>
      <c r="AW445" s="66"/>
      <c r="AX445" s="66"/>
    </row>
    <row r="446" spans="12:50" ht="12.75" x14ac:dyDescent="0.2">
      <c r="L446" s="53"/>
      <c r="T446" s="53"/>
      <c r="AD446" s="2"/>
      <c r="AT446" s="66"/>
      <c r="AU446" s="66"/>
      <c r="AV446" s="66"/>
      <c r="AW446" s="66"/>
      <c r="AX446" s="66"/>
    </row>
    <row r="447" spans="12:50" ht="12.75" x14ac:dyDescent="0.2">
      <c r="L447" s="53"/>
      <c r="T447" s="53"/>
      <c r="AD447" s="2"/>
      <c r="AT447" s="66"/>
      <c r="AU447" s="66"/>
      <c r="AV447" s="66"/>
      <c r="AW447" s="66"/>
      <c r="AX447" s="66"/>
    </row>
    <row r="448" spans="12:50" ht="12.75" x14ac:dyDescent="0.2">
      <c r="L448" s="53"/>
      <c r="T448" s="53"/>
      <c r="AD448" s="2"/>
      <c r="AT448" s="66"/>
      <c r="AU448" s="66"/>
      <c r="AV448" s="66"/>
      <c r="AW448" s="66"/>
      <c r="AX448" s="66"/>
    </row>
    <row r="449" spans="12:50" ht="12.75" x14ac:dyDescent="0.2">
      <c r="L449" s="53"/>
      <c r="T449" s="53"/>
      <c r="AD449" s="2"/>
      <c r="AT449" s="66"/>
      <c r="AU449" s="66"/>
      <c r="AV449" s="66"/>
      <c r="AW449" s="66"/>
      <c r="AX449" s="66"/>
    </row>
    <row r="450" spans="12:50" ht="12.75" x14ac:dyDescent="0.2">
      <c r="L450" s="53"/>
      <c r="T450" s="53"/>
      <c r="AD450" s="2"/>
      <c r="AT450" s="66"/>
      <c r="AU450" s="66"/>
      <c r="AV450" s="66"/>
      <c r="AW450" s="66"/>
      <c r="AX450" s="66"/>
    </row>
    <row r="451" spans="12:50" ht="12.75" x14ac:dyDescent="0.2">
      <c r="L451" s="53"/>
      <c r="T451" s="53"/>
      <c r="AD451" s="2"/>
      <c r="AT451" s="66"/>
      <c r="AU451" s="66"/>
      <c r="AV451" s="66"/>
      <c r="AW451" s="66"/>
      <c r="AX451" s="66"/>
    </row>
    <row r="452" spans="12:50" ht="12.75" x14ac:dyDescent="0.2">
      <c r="L452" s="53"/>
      <c r="T452" s="53"/>
      <c r="AD452" s="2"/>
      <c r="AT452" s="66"/>
      <c r="AU452" s="66"/>
      <c r="AV452" s="66"/>
      <c r="AW452" s="66"/>
      <c r="AX452" s="66"/>
    </row>
    <row r="453" spans="12:50" ht="12.75" x14ac:dyDescent="0.2">
      <c r="L453" s="53"/>
      <c r="T453" s="53"/>
      <c r="AD453" s="2"/>
      <c r="AT453" s="66"/>
      <c r="AU453" s="66"/>
      <c r="AV453" s="66"/>
      <c r="AW453" s="66"/>
      <c r="AX453" s="66"/>
    </row>
    <row r="454" spans="12:50" ht="12.75" x14ac:dyDescent="0.2">
      <c r="L454" s="53"/>
      <c r="T454" s="53"/>
      <c r="AD454" s="2"/>
      <c r="AT454" s="66"/>
      <c r="AU454" s="66"/>
      <c r="AV454" s="66"/>
      <c r="AW454" s="66"/>
      <c r="AX454" s="66"/>
    </row>
    <row r="455" spans="12:50" ht="12.75" x14ac:dyDescent="0.2">
      <c r="L455" s="53"/>
      <c r="T455" s="53"/>
      <c r="AD455" s="2"/>
      <c r="AT455" s="66"/>
      <c r="AU455" s="66"/>
      <c r="AV455" s="66"/>
      <c r="AW455" s="66"/>
      <c r="AX455" s="66"/>
    </row>
    <row r="456" spans="12:50" ht="12.75" x14ac:dyDescent="0.2">
      <c r="L456" s="53"/>
      <c r="T456" s="53"/>
      <c r="AD456" s="2"/>
      <c r="AT456" s="66"/>
      <c r="AU456" s="66"/>
      <c r="AV456" s="66"/>
      <c r="AW456" s="66"/>
      <c r="AX456" s="66"/>
    </row>
    <row r="457" spans="12:50" ht="12.75" x14ac:dyDescent="0.2">
      <c r="L457" s="53"/>
      <c r="T457" s="53"/>
      <c r="AD457" s="2"/>
      <c r="AT457" s="66"/>
      <c r="AU457" s="66"/>
      <c r="AV457" s="66"/>
      <c r="AW457" s="66"/>
      <c r="AX457" s="66"/>
    </row>
    <row r="458" spans="12:50" ht="12.75" x14ac:dyDescent="0.2">
      <c r="L458" s="53"/>
      <c r="T458" s="53"/>
      <c r="AD458" s="2"/>
      <c r="AT458" s="66"/>
      <c r="AU458" s="66"/>
      <c r="AV458" s="66"/>
      <c r="AW458" s="66"/>
      <c r="AX458" s="66"/>
    </row>
    <row r="459" spans="12:50" ht="12.75" x14ac:dyDescent="0.2">
      <c r="L459" s="53"/>
      <c r="T459" s="53"/>
      <c r="AD459" s="2"/>
      <c r="AT459" s="66"/>
      <c r="AU459" s="66"/>
      <c r="AV459" s="66"/>
      <c r="AW459" s="66"/>
      <c r="AX459" s="66"/>
    </row>
    <row r="460" spans="12:50" ht="12.75" x14ac:dyDescent="0.2">
      <c r="L460" s="53"/>
      <c r="T460" s="53"/>
      <c r="AD460" s="2"/>
      <c r="AT460" s="66"/>
      <c r="AU460" s="66"/>
      <c r="AV460" s="66"/>
      <c r="AW460" s="66"/>
      <c r="AX460" s="66"/>
    </row>
    <row r="461" spans="12:50" ht="12.75" x14ac:dyDescent="0.2">
      <c r="L461" s="53"/>
      <c r="T461" s="53"/>
      <c r="AD461" s="2"/>
      <c r="AT461" s="66"/>
      <c r="AU461" s="66"/>
      <c r="AV461" s="66"/>
      <c r="AW461" s="66"/>
      <c r="AX461" s="66"/>
    </row>
    <row r="462" spans="12:50" ht="12.75" x14ac:dyDescent="0.2">
      <c r="L462" s="53"/>
      <c r="T462" s="53"/>
      <c r="AD462" s="2"/>
      <c r="AT462" s="66"/>
      <c r="AU462" s="66"/>
      <c r="AV462" s="66"/>
      <c r="AW462" s="66"/>
      <c r="AX462" s="66"/>
    </row>
    <row r="463" spans="12:50" ht="12.75" x14ac:dyDescent="0.2">
      <c r="L463" s="53"/>
      <c r="T463" s="53"/>
      <c r="AD463" s="2"/>
      <c r="AT463" s="66"/>
      <c r="AU463" s="66"/>
      <c r="AV463" s="66"/>
      <c r="AW463" s="66"/>
      <c r="AX463" s="66"/>
    </row>
    <row r="464" spans="12:50" ht="12.75" x14ac:dyDescent="0.2">
      <c r="L464" s="53"/>
      <c r="T464" s="53"/>
      <c r="AD464" s="2"/>
      <c r="AT464" s="66"/>
      <c r="AU464" s="66"/>
      <c r="AV464" s="66"/>
      <c r="AW464" s="66"/>
      <c r="AX464" s="66"/>
    </row>
    <row r="465" spans="12:50" ht="12.75" x14ac:dyDescent="0.2">
      <c r="L465" s="53"/>
      <c r="T465" s="53"/>
      <c r="AD465" s="2"/>
      <c r="AT465" s="66"/>
      <c r="AU465" s="66"/>
      <c r="AV465" s="66"/>
      <c r="AW465" s="66"/>
      <c r="AX465" s="66"/>
    </row>
    <row r="466" spans="12:50" ht="12.75" x14ac:dyDescent="0.2">
      <c r="L466" s="53"/>
      <c r="T466" s="53"/>
      <c r="AD466" s="2"/>
      <c r="AT466" s="66"/>
      <c r="AU466" s="66"/>
      <c r="AV466" s="66"/>
      <c r="AW466" s="66"/>
      <c r="AX466" s="66"/>
    </row>
    <row r="467" spans="12:50" ht="12.75" x14ac:dyDescent="0.2">
      <c r="L467" s="53"/>
      <c r="T467" s="53"/>
      <c r="AD467" s="2"/>
      <c r="AT467" s="66"/>
      <c r="AU467" s="66"/>
      <c r="AV467" s="66"/>
      <c r="AW467" s="66"/>
      <c r="AX467" s="66"/>
    </row>
    <row r="468" spans="12:50" ht="12.75" x14ac:dyDescent="0.2">
      <c r="L468" s="53"/>
      <c r="T468" s="53"/>
      <c r="AD468" s="2"/>
      <c r="AT468" s="66"/>
      <c r="AU468" s="66"/>
      <c r="AV468" s="66"/>
      <c r="AW468" s="66"/>
      <c r="AX468" s="66"/>
    </row>
    <row r="469" spans="12:50" ht="12.75" x14ac:dyDescent="0.2">
      <c r="L469" s="53"/>
      <c r="T469" s="53"/>
      <c r="AD469" s="2"/>
      <c r="AT469" s="66"/>
      <c r="AU469" s="66"/>
      <c r="AV469" s="66"/>
      <c r="AW469" s="66"/>
      <c r="AX469" s="66"/>
    </row>
    <row r="470" spans="12:50" ht="12.75" x14ac:dyDescent="0.2">
      <c r="L470" s="53"/>
      <c r="T470" s="53"/>
      <c r="AD470" s="2"/>
      <c r="AT470" s="66"/>
      <c r="AU470" s="66"/>
      <c r="AV470" s="66"/>
      <c r="AW470" s="66"/>
      <c r="AX470" s="66"/>
    </row>
    <row r="471" spans="12:50" ht="12.75" x14ac:dyDescent="0.2">
      <c r="L471" s="53"/>
      <c r="T471" s="53"/>
      <c r="AD471" s="2"/>
      <c r="AT471" s="66"/>
      <c r="AU471" s="66"/>
      <c r="AV471" s="66"/>
      <c r="AW471" s="66"/>
      <c r="AX471" s="66"/>
    </row>
    <row r="472" spans="12:50" ht="12.75" x14ac:dyDescent="0.2">
      <c r="L472" s="53"/>
      <c r="T472" s="53"/>
      <c r="AD472" s="2"/>
      <c r="AT472" s="66"/>
      <c r="AU472" s="66"/>
      <c r="AV472" s="66"/>
      <c r="AW472" s="66"/>
      <c r="AX472" s="66"/>
    </row>
    <row r="473" spans="12:50" ht="12.75" x14ac:dyDescent="0.2">
      <c r="L473" s="53"/>
      <c r="T473" s="53"/>
      <c r="AD473" s="2"/>
      <c r="AT473" s="66"/>
      <c r="AU473" s="66"/>
      <c r="AV473" s="66"/>
      <c r="AW473" s="66"/>
      <c r="AX473" s="66"/>
    </row>
    <row r="474" spans="12:50" ht="12.75" x14ac:dyDescent="0.2">
      <c r="L474" s="53"/>
      <c r="T474" s="53"/>
      <c r="AD474" s="2"/>
      <c r="AT474" s="66"/>
      <c r="AU474" s="66"/>
      <c r="AV474" s="66"/>
      <c r="AW474" s="66"/>
      <c r="AX474" s="66"/>
    </row>
    <row r="475" spans="12:50" ht="12.75" x14ac:dyDescent="0.2">
      <c r="L475" s="53"/>
      <c r="T475" s="53"/>
      <c r="AD475" s="2"/>
      <c r="AT475" s="66"/>
      <c r="AU475" s="66"/>
      <c r="AV475" s="66"/>
      <c r="AW475" s="66"/>
      <c r="AX475" s="66"/>
    </row>
    <row r="476" spans="12:50" ht="12.75" x14ac:dyDescent="0.2">
      <c r="L476" s="53"/>
      <c r="T476" s="53"/>
      <c r="AD476" s="2"/>
      <c r="AT476" s="66"/>
      <c r="AU476" s="66"/>
      <c r="AV476" s="66"/>
      <c r="AW476" s="66"/>
      <c r="AX476" s="66"/>
    </row>
    <row r="477" spans="12:50" ht="12.75" x14ac:dyDescent="0.2">
      <c r="L477" s="53"/>
      <c r="T477" s="53"/>
      <c r="AD477" s="2"/>
      <c r="AT477" s="66"/>
      <c r="AU477" s="66"/>
      <c r="AV477" s="66"/>
      <c r="AW477" s="66"/>
      <c r="AX477" s="66"/>
    </row>
    <row r="478" spans="12:50" ht="12.75" x14ac:dyDescent="0.2">
      <c r="L478" s="53"/>
      <c r="T478" s="53"/>
      <c r="AD478" s="2"/>
      <c r="AT478" s="66"/>
      <c r="AU478" s="66"/>
      <c r="AV478" s="66"/>
      <c r="AW478" s="66"/>
      <c r="AX478" s="66"/>
    </row>
    <row r="479" spans="12:50" ht="12.75" x14ac:dyDescent="0.2">
      <c r="L479" s="53"/>
      <c r="T479" s="53"/>
      <c r="AD479" s="2"/>
      <c r="AT479" s="66"/>
      <c r="AU479" s="66"/>
      <c r="AV479" s="66"/>
      <c r="AW479" s="66"/>
      <c r="AX479" s="66"/>
    </row>
    <row r="480" spans="12:50" ht="12.75" x14ac:dyDescent="0.2">
      <c r="L480" s="53"/>
      <c r="T480" s="53"/>
      <c r="AD480" s="2"/>
      <c r="AT480" s="66"/>
      <c r="AU480" s="66"/>
      <c r="AV480" s="66"/>
      <c r="AW480" s="66"/>
      <c r="AX480" s="66"/>
    </row>
    <row r="481" spans="12:50" ht="12.75" x14ac:dyDescent="0.2">
      <c r="L481" s="53"/>
      <c r="T481" s="53"/>
      <c r="AD481" s="2"/>
      <c r="AT481" s="66"/>
      <c r="AU481" s="66"/>
      <c r="AV481" s="66"/>
      <c r="AW481" s="66"/>
      <c r="AX481" s="66"/>
    </row>
    <row r="482" spans="12:50" ht="12.75" x14ac:dyDescent="0.2">
      <c r="L482" s="53"/>
      <c r="T482" s="53"/>
      <c r="AD482" s="2"/>
      <c r="AT482" s="66"/>
      <c r="AU482" s="66"/>
      <c r="AV482" s="66"/>
      <c r="AW482" s="66"/>
      <c r="AX482" s="66"/>
    </row>
    <row r="483" spans="12:50" ht="12.75" x14ac:dyDescent="0.2">
      <c r="L483" s="53"/>
      <c r="T483" s="53"/>
      <c r="AD483" s="2"/>
      <c r="AT483" s="66"/>
      <c r="AU483" s="66"/>
      <c r="AV483" s="66"/>
      <c r="AW483" s="66"/>
      <c r="AX483" s="66"/>
    </row>
    <row r="484" spans="12:50" ht="12.75" x14ac:dyDescent="0.2">
      <c r="L484" s="53"/>
      <c r="T484" s="53"/>
      <c r="AD484" s="2"/>
      <c r="AT484" s="66"/>
      <c r="AU484" s="66"/>
      <c r="AV484" s="66"/>
      <c r="AW484" s="66"/>
      <c r="AX484" s="66"/>
    </row>
    <row r="485" spans="12:50" ht="12.75" x14ac:dyDescent="0.2">
      <c r="L485" s="53"/>
      <c r="T485" s="53"/>
      <c r="AD485" s="2"/>
      <c r="AT485" s="66"/>
      <c r="AU485" s="66"/>
      <c r="AV485" s="66"/>
      <c r="AW485" s="66"/>
      <c r="AX485" s="66"/>
    </row>
    <row r="486" spans="12:50" ht="12.75" x14ac:dyDescent="0.2">
      <c r="L486" s="53"/>
      <c r="T486" s="53"/>
      <c r="AD486" s="2"/>
      <c r="AT486" s="66"/>
      <c r="AU486" s="66"/>
      <c r="AV486" s="66"/>
      <c r="AW486" s="66"/>
      <c r="AX486" s="66"/>
    </row>
    <row r="487" spans="12:50" ht="12.75" x14ac:dyDescent="0.2">
      <c r="L487" s="53"/>
      <c r="T487" s="53"/>
      <c r="AD487" s="2"/>
      <c r="AT487" s="66"/>
      <c r="AU487" s="66"/>
      <c r="AV487" s="66"/>
      <c r="AW487" s="66"/>
      <c r="AX487" s="66"/>
    </row>
    <row r="488" spans="12:50" ht="12.75" x14ac:dyDescent="0.2">
      <c r="L488" s="53"/>
      <c r="T488" s="53"/>
      <c r="AD488" s="2"/>
      <c r="AT488" s="66"/>
      <c r="AU488" s="66"/>
      <c r="AV488" s="66"/>
      <c r="AW488" s="66"/>
      <c r="AX488" s="66"/>
    </row>
    <row r="489" spans="12:50" ht="12.75" x14ac:dyDescent="0.2">
      <c r="L489" s="53"/>
      <c r="T489" s="53"/>
      <c r="AD489" s="2"/>
      <c r="AT489" s="66"/>
      <c r="AU489" s="66"/>
      <c r="AV489" s="66"/>
      <c r="AW489" s="66"/>
      <c r="AX489" s="66"/>
    </row>
    <row r="490" spans="12:50" ht="12.75" x14ac:dyDescent="0.2">
      <c r="L490" s="53"/>
      <c r="T490" s="53"/>
      <c r="AD490" s="2"/>
      <c r="AT490" s="66"/>
      <c r="AU490" s="66"/>
      <c r="AV490" s="66"/>
      <c r="AW490" s="66"/>
      <c r="AX490" s="66"/>
    </row>
    <row r="491" spans="12:50" ht="12.75" x14ac:dyDescent="0.2">
      <c r="L491" s="53"/>
      <c r="T491" s="53"/>
      <c r="AD491" s="2"/>
      <c r="AT491" s="66"/>
      <c r="AU491" s="66"/>
      <c r="AV491" s="66"/>
      <c r="AW491" s="66"/>
      <c r="AX491" s="66"/>
    </row>
    <row r="492" spans="12:50" ht="12.75" x14ac:dyDescent="0.2">
      <c r="L492" s="53"/>
      <c r="T492" s="53"/>
      <c r="AD492" s="2"/>
      <c r="AT492" s="66"/>
      <c r="AU492" s="66"/>
      <c r="AV492" s="66"/>
      <c r="AW492" s="66"/>
      <c r="AX492" s="66"/>
    </row>
    <row r="493" spans="12:50" ht="12.75" x14ac:dyDescent="0.2">
      <c r="L493" s="53"/>
      <c r="T493" s="53"/>
      <c r="AD493" s="2"/>
      <c r="AT493" s="66"/>
      <c r="AU493" s="66"/>
      <c r="AV493" s="66"/>
      <c r="AW493" s="66"/>
      <c r="AX493" s="66"/>
    </row>
    <row r="494" spans="12:50" ht="12.75" x14ac:dyDescent="0.2">
      <c r="L494" s="53"/>
      <c r="T494" s="53"/>
      <c r="AD494" s="2"/>
      <c r="AT494" s="66"/>
      <c r="AU494" s="66"/>
      <c r="AV494" s="66"/>
      <c r="AW494" s="66"/>
      <c r="AX494" s="66"/>
    </row>
    <row r="495" spans="12:50" ht="12.75" x14ac:dyDescent="0.2">
      <c r="L495" s="53"/>
      <c r="T495" s="53"/>
      <c r="AD495" s="2"/>
      <c r="AT495" s="66"/>
      <c r="AU495" s="66"/>
      <c r="AV495" s="66"/>
      <c r="AW495" s="66"/>
      <c r="AX495" s="66"/>
    </row>
    <row r="496" spans="12:50" ht="12.75" x14ac:dyDescent="0.2">
      <c r="L496" s="53"/>
      <c r="T496" s="53"/>
      <c r="AD496" s="2"/>
      <c r="AT496" s="66"/>
      <c r="AU496" s="66"/>
      <c r="AV496" s="66"/>
      <c r="AW496" s="66"/>
      <c r="AX496" s="66"/>
    </row>
    <row r="497" spans="12:50" ht="12.75" x14ac:dyDescent="0.2">
      <c r="L497" s="53"/>
      <c r="T497" s="53"/>
      <c r="AD497" s="2"/>
      <c r="AT497" s="66"/>
      <c r="AU497" s="66"/>
      <c r="AV497" s="66"/>
      <c r="AW497" s="66"/>
      <c r="AX497" s="66"/>
    </row>
    <row r="498" spans="12:50" ht="12.75" x14ac:dyDescent="0.2">
      <c r="L498" s="53"/>
      <c r="T498" s="53"/>
      <c r="AD498" s="2"/>
      <c r="AT498" s="66"/>
      <c r="AU498" s="66"/>
      <c r="AV498" s="66"/>
      <c r="AW498" s="66"/>
      <c r="AX498" s="66"/>
    </row>
    <row r="499" spans="12:50" ht="12.75" x14ac:dyDescent="0.2">
      <c r="L499" s="53"/>
      <c r="T499" s="53"/>
      <c r="AD499" s="2"/>
      <c r="AT499" s="66"/>
      <c r="AU499" s="66"/>
      <c r="AV499" s="66"/>
      <c r="AW499" s="66"/>
      <c r="AX499" s="66"/>
    </row>
    <row r="500" spans="12:50" ht="12.75" x14ac:dyDescent="0.2">
      <c r="L500" s="53"/>
      <c r="T500" s="53"/>
      <c r="AD500" s="2"/>
      <c r="AT500" s="66"/>
      <c r="AU500" s="66"/>
      <c r="AV500" s="66"/>
      <c r="AW500" s="66"/>
      <c r="AX500" s="66"/>
    </row>
    <row r="501" spans="12:50" ht="12.75" x14ac:dyDescent="0.2">
      <c r="L501" s="53"/>
      <c r="T501" s="53"/>
      <c r="AD501" s="2"/>
      <c r="AT501" s="66"/>
      <c r="AU501" s="66"/>
      <c r="AV501" s="66"/>
      <c r="AW501" s="66"/>
      <c r="AX501" s="66"/>
    </row>
    <row r="502" spans="12:50" ht="12.75" x14ac:dyDescent="0.2">
      <c r="L502" s="53"/>
      <c r="T502" s="53"/>
      <c r="AD502" s="2"/>
      <c r="AT502" s="66"/>
      <c r="AU502" s="66"/>
      <c r="AV502" s="66"/>
      <c r="AW502" s="66"/>
      <c r="AX502" s="66"/>
    </row>
    <row r="503" spans="12:50" ht="12.75" x14ac:dyDescent="0.2">
      <c r="L503" s="53"/>
      <c r="T503" s="53"/>
      <c r="AD503" s="2"/>
      <c r="AT503" s="66"/>
      <c r="AU503" s="66"/>
      <c r="AV503" s="66"/>
      <c r="AW503" s="66"/>
      <c r="AX503" s="66"/>
    </row>
    <row r="504" spans="12:50" ht="12.75" x14ac:dyDescent="0.2">
      <c r="L504" s="53"/>
      <c r="T504" s="53"/>
      <c r="AD504" s="2"/>
      <c r="AT504" s="66"/>
      <c r="AU504" s="66"/>
      <c r="AV504" s="66"/>
      <c r="AW504" s="66"/>
      <c r="AX504" s="66"/>
    </row>
    <row r="505" spans="12:50" ht="12.75" x14ac:dyDescent="0.2">
      <c r="L505" s="53"/>
      <c r="T505" s="53"/>
      <c r="AD505" s="2"/>
      <c r="AT505" s="66"/>
      <c r="AU505" s="66"/>
      <c r="AV505" s="66"/>
      <c r="AW505" s="66"/>
      <c r="AX505" s="66"/>
    </row>
    <row r="506" spans="12:50" ht="12.75" x14ac:dyDescent="0.2">
      <c r="L506" s="53"/>
      <c r="T506" s="53"/>
      <c r="AD506" s="2"/>
      <c r="AT506" s="66"/>
      <c r="AU506" s="66"/>
      <c r="AV506" s="66"/>
      <c r="AW506" s="66"/>
      <c r="AX506" s="66"/>
    </row>
    <row r="507" spans="12:50" ht="12.75" x14ac:dyDescent="0.2">
      <c r="L507" s="53"/>
      <c r="T507" s="53"/>
      <c r="AD507" s="2"/>
      <c r="AT507" s="66"/>
      <c r="AU507" s="66"/>
      <c r="AV507" s="66"/>
      <c r="AW507" s="66"/>
      <c r="AX507" s="66"/>
    </row>
    <row r="508" spans="12:50" ht="12.75" x14ac:dyDescent="0.2">
      <c r="L508" s="53"/>
      <c r="T508" s="53"/>
      <c r="AD508" s="2"/>
      <c r="AT508" s="66"/>
      <c r="AU508" s="66"/>
      <c r="AV508" s="66"/>
      <c r="AW508" s="66"/>
      <c r="AX508" s="66"/>
    </row>
    <row r="509" spans="12:50" ht="12.75" x14ac:dyDescent="0.2">
      <c r="L509" s="53"/>
      <c r="T509" s="53"/>
      <c r="AD509" s="2"/>
      <c r="AT509" s="66"/>
      <c r="AU509" s="66"/>
      <c r="AV509" s="66"/>
      <c r="AW509" s="66"/>
      <c r="AX509" s="66"/>
    </row>
    <row r="510" spans="12:50" ht="12.75" x14ac:dyDescent="0.2">
      <c r="L510" s="53"/>
      <c r="T510" s="53"/>
      <c r="AD510" s="2"/>
      <c r="AT510" s="66"/>
      <c r="AU510" s="66"/>
      <c r="AV510" s="66"/>
      <c r="AW510" s="66"/>
      <c r="AX510" s="66"/>
    </row>
    <row r="511" spans="12:50" ht="12.75" x14ac:dyDescent="0.2">
      <c r="L511" s="53"/>
      <c r="T511" s="53"/>
      <c r="AD511" s="2"/>
      <c r="AT511" s="66"/>
      <c r="AU511" s="66"/>
      <c r="AV511" s="66"/>
      <c r="AW511" s="66"/>
      <c r="AX511" s="66"/>
    </row>
    <row r="512" spans="12:50" ht="12.75" x14ac:dyDescent="0.2">
      <c r="L512" s="53"/>
      <c r="T512" s="53"/>
      <c r="AD512" s="2"/>
      <c r="AT512" s="66"/>
      <c r="AU512" s="66"/>
      <c r="AV512" s="66"/>
      <c r="AW512" s="66"/>
      <c r="AX512" s="66"/>
    </row>
    <row r="513" spans="12:50" ht="12.75" x14ac:dyDescent="0.2">
      <c r="L513" s="53"/>
      <c r="T513" s="53"/>
      <c r="AD513" s="2"/>
      <c r="AT513" s="66"/>
      <c r="AU513" s="66"/>
      <c r="AV513" s="66"/>
      <c r="AW513" s="66"/>
      <c r="AX513" s="66"/>
    </row>
    <row r="514" spans="12:50" ht="12.75" x14ac:dyDescent="0.2">
      <c r="L514" s="53"/>
      <c r="T514" s="53"/>
      <c r="AD514" s="2"/>
      <c r="AT514" s="66"/>
      <c r="AU514" s="66"/>
      <c r="AV514" s="66"/>
      <c r="AW514" s="66"/>
      <c r="AX514" s="66"/>
    </row>
    <row r="515" spans="12:50" ht="12.75" x14ac:dyDescent="0.2">
      <c r="L515" s="53"/>
      <c r="T515" s="53"/>
      <c r="AD515" s="2"/>
      <c r="AT515" s="66"/>
      <c r="AU515" s="66"/>
      <c r="AV515" s="66"/>
      <c r="AW515" s="66"/>
      <c r="AX515" s="66"/>
    </row>
    <row r="516" spans="12:50" ht="12.75" x14ac:dyDescent="0.2">
      <c r="L516" s="53"/>
      <c r="T516" s="53"/>
      <c r="AD516" s="2"/>
      <c r="AT516" s="66"/>
      <c r="AU516" s="66"/>
      <c r="AV516" s="66"/>
      <c r="AW516" s="66"/>
      <c r="AX516" s="66"/>
    </row>
    <row r="517" spans="12:50" ht="12.75" x14ac:dyDescent="0.2">
      <c r="L517" s="53"/>
      <c r="T517" s="53"/>
      <c r="AD517" s="2"/>
      <c r="AT517" s="66"/>
      <c r="AU517" s="66"/>
      <c r="AV517" s="66"/>
      <c r="AW517" s="66"/>
      <c r="AX517" s="66"/>
    </row>
    <row r="518" spans="12:50" ht="12.75" x14ac:dyDescent="0.2">
      <c r="L518" s="53"/>
      <c r="T518" s="53"/>
      <c r="AD518" s="2"/>
      <c r="AT518" s="66"/>
      <c r="AU518" s="66"/>
      <c r="AV518" s="66"/>
      <c r="AW518" s="66"/>
      <c r="AX518" s="66"/>
    </row>
    <row r="519" spans="12:50" ht="12.75" x14ac:dyDescent="0.2">
      <c r="L519" s="53"/>
      <c r="T519" s="53"/>
      <c r="AD519" s="2"/>
      <c r="AT519" s="66"/>
      <c r="AU519" s="66"/>
      <c r="AV519" s="66"/>
      <c r="AW519" s="66"/>
      <c r="AX519" s="66"/>
    </row>
    <row r="520" spans="12:50" ht="12.75" x14ac:dyDescent="0.2">
      <c r="L520" s="53"/>
      <c r="T520" s="53"/>
      <c r="AD520" s="2"/>
      <c r="AT520" s="66"/>
      <c r="AU520" s="66"/>
      <c r="AV520" s="66"/>
      <c r="AW520" s="66"/>
      <c r="AX520" s="66"/>
    </row>
    <row r="521" spans="12:50" ht="12.75" x14ac:dyDescent="0.2">
      <c r="L521" s="53"/>
      <c r="T521" s="53"/>
      <c r="AD521" s="2"/>
      <c r="AT521" s="66"/>
      <c r="AU521" s="66"/>
      <c r="AV521" s="66"/>
      <c r="AW521" s="66"/>
      <c r="AX521" s="66"/>
    </row>
    <row r="522" spans="12:50" ht="12.75" x14ac:dyDescent="0.2">
      <c r="L522" s="53"/>
      <c r="T522" s="53"/>
      <c r="AD522" s="2"/>
      <c r="AT522" s="66"/>
      <c r="AU522" s="66"/>
      <c r="AV522" s="66"/>
      <c r="AW522" s="66"/>
      <c r="AX522" s="66"/>
    </row>
    <row r="523" spans="12:50" ht="12.75" x14ac:dyDescent="0.2">
      <c r="L523" s="53"/>
      <c r="T523" s="53"/>
      <c r="AD523" s="2"/>
      <c r="AT523" s="66"/>
      <c r="AU523" s="66"/>
      <c r="AV523" s="66"/>
      <c r="AW523" s="66"/>
      <c r="AX523" s="66"/>
    </row>
    <row r="524" spans="12:50" ht="12.75" x14ac:dyDescent="0.2">
      <c r="L524" s="53"/>
      <c r="T524" s="53"/>
      <c r="AD524" s="2"/>
      <c r="AT524" s="66"/>
      <c r="AU524" s="66"/>
      <c r="AV524" s="66"/>
      <c r="AW524" s="66"/>
      <c r="AX524" s="66"/>
    </row>
    <row r="525" spans="12:50" ht="12.75" x14ac:dyDescent="0.2">
      <c r="L525" s="53"/>
      <c r="T525" s="53"/>
      <c r="AD525" s="2"/>
      <c r="AT525" s="66"/>
      <c r="AU525" s="66"/>
      <c r="AV525" s="66"/>
      <c r="AW525" s="66"/>
      <c r="AX525" s="66"/>
    </row>
    <row r="526" spans="12:50" ht="12.75" x14ac:dyDescent="0.2">
      <c r="L526" s="53"/>
      <c r="T526" s="53"/>
      <c r="AD526" s="2"/>
      <c r="AT526" s="66"/>
      <c r="AU526" s="66"/>
      <c r="AV526" s="66"/>
      <c r="AW526" s="66"/>
      <c r="AX526" s="66"/>
    </row>
    <row r="527" spans="12:50" ht="12.75" x14ac:dyDescent="0.2">
      <c r="L527" s="53"/>
      <c r="T527" s="53"/>
      <c r="AD527" s="2"/>
      <c r="AT527" s="66"/>
      <c r="AU527" s="66"/>
      <c r="AV527" s="66"/>
      <c r="AW527" s="66"/>
      <c r="AX527" s="66"/>
    </row>
    <row r="528" spans="12:50" ht="12.75" x14ac:dyDescent="0.2">
      <c r="L528" s="53"/>
      <c r="T528" s="53"/>
      <c r="AD528" s="2"/>
      <c r="AT528" s="66"/>
      <c r="AU528" s="66"/>
      <c r="AV528" s="66"/>
      <c r="AW528" s="66"/>
      <c r="AX528" s="66"/>
    </row>
    <row r="529" spans="12:50" ht="12.75" x14ac:dyDescent="0.2">
      <c r="L529" s="53"/>
      <c r="T529" s="53"/>
      <c r="AD529" s="2"/>
      <c r="AT529" s="66"/>
      <c r="AU529" s="66"/>
      <c r="AV529" s="66"/>
      <c r="AW529" s="66"/>
      <c r="AX529" s="66"/>
    </row>
    <row r="530" spans="12:50" ht="12.75" x14ac:dyDescent="0.2">
      <c r="L530" s="53"/>
      <c r="T530" s="53"/>
      <c r="AD530" s="2"/>
      <c r="AT530" s="66"/>
      <c r="AU530" s="66"/>
      <c r="AV530" s="66"/>
      <c r="AW530" s="66"/>
      <c r="AX530" s="66"/>
    </row>
    <row r="531" spans="12:50" ht="12.75" x14ac:dyDescent="0.2">
      <c r="L531" s="53"/>
      <c r="T531" s="53"/>
      <c r="AD531" s="2"/>
      <c r="AT531" s="66"/>
      <c r="AU531" s="66"/>
      <c r="AV531" s="66"/>
      <c r="AW531" s="66"/>
      <c r="AX531" s="66"/>
    </row>
    <row r="532" spans="12:50" ht="12.75" x14ac:dyDescent="0.2">
      <c r="L532" s="53"/>
      <c r="T532" s="53"/>
      <c r="AD532" s="2"/>
      <c r="AT532" s="66"/>
      <c r="AU532" s="66"/>
      <c r="AV532" s="66"/>
      <c r="AW532" s="66"/>
      <c r="AX532" s="66"/>
    </row>
    <row r="533" spans="12:50" ht="12.75" x14ac:dyDescent="0.2">
      <c r="L533" s="53"/>
      <c r="T533" s="53"/>
      <c r="AD533" s="2"/>
      <c r="AT533" s="66"/>
      <c r="AU533" s="66"/>
      <c r="AV533" s="66"/>
      <c r="AW533" s="66"/>
      <c r="AX533" s="66"/>
    </row>
    <row r="534" spans="12:50" ht="12.75" x14ac:dyDescent="0.2">
      <c r="L534" s="53"/>
      <c r="T534" s="53"/>
      <c r="AD534" s="2"/>
      <c r="AT534" s="66"/>
      <c r="AU534" s="66"/>
      <c r="AV534" s="66"/>
      <c r="AW534" s="66"/>
      <c r="AX534" s="66"/>
    </row>
    <row r="535" spans="12:50" ht="12.75" x14ac:dyDescent="0.2">
      <c r="L535" s="53"/>
      <c r="T535" s="53"/>
      <c r="AD535" s="2"/>
      <c r="AT535" s="66"/>
      <c r="AU535" s="66"/>
      <c r="AV535" s="66"/>
      <c r="AW535" s="66"/>
      <c r="AX535" s="66"/>
    </row>
    <row r="536" spans="12:50" ht="12.75" x14ac:dyDescent="0.2">
      <c r="L536" s="53"/>
      <c r="T536" s="53"/>
      <c r="AD536" s="2"/>
      <c r="AT536" s="66"/>
      <c r="AU536" s="66"/>
      <c r="AV536" s="66"/>
      <c r="AW536" s="66"/>
      <c r="AX536" s="66"/>
    </row>
    <row r="537" spans="12:50" ht="12.75" x14ac:dyDescent="0.2">
      <c r="L537" s="53"/>
      <c r="T537" s="53"/>
      <c r="AD537" s="2"/>
      <c r="AT537" s="66"/>
      <c r="AU537" s="66"/>
      <c r="AV537" s="66"/>
      <c r="AW537" s="66"/>
      <c r="AX537" s="66"/>
    </row>
    <row r="538" spans="12:50" ht="12.75" x14ac:dyDescent="0.2">
      <c r="L538" s="53"/>
      <c r="T538" s="53"/>
      <c r="AD538" s="2"/>
      <c r="AT538" s="66"/>
      <c r="AU538" s="66"/>
      <c r="AV538" s="66"/>
      <c r="AW538" s="66"/>
      <c r="AX538" s="66"/>
    </row>
    <row r="539" spans="12:50" ht="12.75" x14ac:dyDescent="0.2">
      <c r="L539" s="53"/>
      <c r="T539" s="53"/>
      <c r="AD539" s="2"/>
      <c r="AT539" s="66"/>
      <c r="AU539" s="66"/>
      <c r="AV539" s="66"/>
      <c r="AW539" s="66"/>
      <c r="AX539" s="66"/>
    </row>
    <row r="540" spans="12:50" ht="12.75" x14ac:dyDescent="0.2">
      <c r="L540" s="53"/>
      <c r="T540" s="53"/>
      <c r="AD540" s="2"/>
      <c r="AT540" s="66"/>
      <c r="AU540" s="66"/>
      <c r="AV540" s="66"/>
      <c r="AW540" s="66"/>
      <c r="AX540" s="66"/>
    </row>
    <row r="541" spans="12:50" ht="12.75" x14ac:dyDescent="0.2">
      <c r="L541" s="53"/>
      <c r="T541" s="53"/>
      <c r="AD541" s="2"/>
      <c r="AT541" s="66"/>
      <c r="AU541" s="66"/>
      <c r="AV541" s="66"/>
      <c r="AW541" s="66"/>
      <c r="AX541" s="66"/>
    </row>
    <row r="542" spans="12:50" ht="12.75" x14ac:dyDescent="0.2">
      <c r="L542" s="53"/>
      <c r="T542" s="53"/>
      <c r="AD542" s="2"/>
      <c r="AT542" s="66"/>
      <c r="AU542" s="66"/>
      <c r="AV542" s="66"/>
      <c r="AW542" s="66"/>
      <c r="AX542" s="66"/>
    </row>
    <row r="543" spans="12:50" ht="12.75" x14ac:dyDescent="0.2">
      <c r="L543" s="53"/>
      <c r="T543" s="53"/>
      <c r="AD543" s="2"/>
      <c r="AT543" s="66"/>
      <c r="AU543" s="66"/>
      <c r="AV543" s="66"/>
      <c r="AW543" s="66"/>
      <c r="AX543" s="66"/>
    </row>
    <row r="544" spans="12:50" ht="12.75" x14ac:dyDescent="0.2">
      <c r="L544" s="53"/>
      <c r="T544" s="53"/>
      <c r="AD544" s="2"/>
      <c r="AT544" s="66"/>
      <c r="AU544" s="66"/>
      <c r="AV544" s="66"/>
      <c r="AW544" s="66"/>
      <c r="AX544" s="66"/>
    </row>
    <row r="545" spans="12:50" ht="12.75" x14ac:dyDescent="0.2">
      <c r="L545" s="53"/>
      <c r="T545" s="53"/>
      <c r="AD545" s="2"/>
      <c r="AT545" s="66"/>
      <c r="AU545" s="66"/>
      <c r="AV545" s="66"/>
      <c r="AW545" s="66"/>
      <c r="AX545" s="66"/>
    </row>
    <row r="546" spans="12:50" ht="12.75" x14ac:dyDescent="0.2">
      <c r="L546" s="53"/>
      <c r="T546" s="53"/>
      <c r="AD546" s="2"/>
      <c r="AT546" s="66"/>
      <c r="AU546" s="66"/>
      <c r="AV546" s="66"/>
      <c r="AW546" s="66"/>
      <c r="AX546" s="66"/>
    </row>
    <row r="547" spans="12:50" ht="12.75" x14ac:dyDescent="0.2">
      <c r="L547" s="53"/>
      <c r="T547" s="53"/>
      <c r="AD547" s="2"/>
      <c r="AT547" s="66"/>
      <c r="AU547" s="66"/>
      <c r="AV547" s="66"/>
      <c r="AW547" s="66"/>
      <c r="AX547" s="66"/>
    </row>
    <row r="548" spans="12:50" ht="12.75" x14ac:dyDescent="0.2">
      <c r="L548" s="53"/>
      <c r="T548" s="53"/>
      <c r="AD548" s="2"/>
      <c r="AT548" s="66"/>
      <c r="AU548" s="66"/>
      <c r="AV548" s="66"/>
      <c r="AW548" s="66"/>
      <c r="AX548" s="66"/>
    </row>
    <row r="549" spans="12:50" ht="12.75" x14ac:dyDescent="0.2">
      <c r="L549" s="53"/>
      <c r="T549" s="53"/>
      <c r="AD549" s="2"/>
      <c r="AT549" s="66"/>
      <c r="AU549" s="66"/>
      <c r="AV549" s="66"/>
      <c r="AW549" s="66"/>
      <c r="AX549" s="66"/>
    </row>
    <row r="550" spans="12:50" ht="12.75" x14ac:dyDescent="0.2">
      <c r="L550" s="53"/>
      <c r="T550" s="53"/>
      <c r="AD550" s="2"/>
      <c r="AT550" s="66"/>
      <c r="AU550" s="66"/>
      <c r="AV550" s="66"/>
      <c r="AW550" s="66"/>
      <c r="AX550" s="66"/>
    </row>
    <row r="551" spans="12:50" ht="12.75" x14ac:dyDescent="0.2">
      <c r="L551" s="53"/>
      <c r="T551" s="53"/>
      <c r="AD551" s="2"/>
      <c r="AT551" s="66"/>
      <c r="AU551" s="66"/>
      <c r="AV551" s="66"/>
      <c r="AW551" s="66"/>
      <c r="AX551" s="66"/>
    </row>
    <row r="552" spans="12:50" ht="12.75" x14ac:dyDescent="0.2">
      <c r="L552" s="53"/>
      <c r="T552" s="53"/>
      <c r="AD552" s="2"/>
      <c r="AT552" s="66"/>
      <c r="AU552" s="66"/>
      <c r="AV552" s="66"/>
      <c r="AW552" s="66"/>
      <c r="AX552" s="66"/>
    </row>
    <row r="553" spans="12:50" ht="12.75" x14ac:dyDescent="0.2">
      <c r="L553" s="53"/>
      <c r="T553" s="53"/>
      <c r="AD553" s="2"/>
      <c r="AT553" s="66"/>
      <c r="AU553" s="66"/>
      <c r="AV553" s="66"/>
      <c r="AW553" s="66"/>
      <c r="AX553" s="66"/>
    </row>
    <row r="554" spans="12:50" ht="12.75" x14ac:dyDescent="0.2">
      <c r="L554" s="53"/>
      <c r="T554" s="53"/>
      <c r="AD554" s="2"/>
      <c r="AT554" s="66"/>
      <c r="AU554" s="66"/>
      <c r="AV554" s="66"/>
      <c r="AW554" s="66"/>
      <c r="AX554" s="66"/>
    </row>
    <row r="555" spans="12:50" ht="12.75" x14ac:dyDescent="0.2">
      <c r="L555" s="53"/>
      <c r="T555" s="53"/>
      <c r="AD555" s="2"/>
      <c r="AT555" s="66"/>
      <c r="AU555" s="66"/>
      <c r="AV555" s="66"/>
      <c r="AW555" s="66"/>
      <c r="AX555" s="66"/>
    </row>
    <row r="556" spans="12:50" ht="12.75" x14ac:dyDescent="0.2">
      <c r="L556" s="53"/>
      <c r="T556" s="53"/>
      <c r="AD556" s="2"/>
      <c r="AT556" s="66"/>
      <c r="AU556" s="66"/>
      <c r="AV556" s="66"/>
      <c r="AW556" s="66"/>
      <c r="AX556" s="66"/>
    </row>
    <row r="557" spans="12:50" ht="12.75" x14ac:dyDescent="0.2">
      <c r="L557" s="53"/>
      <c r="T557" s="53"/>
      <c r="AD557" s="2"/>
      <c r="AT557" s="66"/>
      <c r="AU557" s="66"/>
      <c r="AV557" s="66"/>
      <c r="AW557" s="66"/>
      <c r="AX557" s="66"/>
    </row>
    <row r="558" spans="12:50" ht="12.75" x14ac:dyDescent="0.2">
      <c r="L558" s="53"/>
      <c r="T558" s="53"/>
      <c r="AD558" s="2"/>
      <c r="AT558" s="66"/>
      <c r="AU558" s="66"/>
      <c r="AV558" s="66"/>
      <c r="AW558" s="66"/>
      <c r="AX558" s="66"/>
    </row>
    <row r="559" spans="12:50" ht="12.75" x14ac:dyDescent="0.2">
      <c r="L559" s="53"/>
      <c r="T559" s="53"/>
      <c r="AD559" s="2"/>
      <c r="AT559" s="66"/>
      <c r="AU559" s="66"/>
      <c r="AV559" s="66"/>
      <c r="AW559" s="66"/>
      <c r="AX559" s="66"/>
    </row>
    <row r="560" spans="12:50" ht="12.75" x14ac:dyDescent="0.2">
      <c r="L560" s="53"/>
      <c r="T560" s="53"/>
      <c r="AD560" s="2"/>
      <c r="AT560" s="66"/>
      <c r="AU560" s="66"/>
      <c r="AV560" s="66"/>
      <c r="AW560" s="66"/>
      <c r="AX560" s="66"/>
    </row>
    <row r="561" spans="12:50" ht="12.75" x14ac:dyDescent="0.2">
      <c r="L561" s="53"/>
      <c r="T561" s="53"/>
      <c r="AD561" s="2"/>
      <c r="AT561" s="66"/>
      <c r="AU561" s="66"/>
      <c r="AV561" s="66"/>
      <c r="AW561" s="66"/>
      <c r="AX561" s="66"/>
    </row>
    <row r="562" spans="12:50" ht="12.75" x14ac:dyDescent="0.2">
      <c r="L562" s="53"/>
      <c r="T562" s="53"/>
      <c r="AD562" s="2"/>
      <c r="AT562" s="66"/>
      <c r="AU562" s="66"/>
      <c r="AV562" s="66"/>
      <c r="AW562" s="66"/>
      <c r="AX562" s="66"/>
    </row>
    <row r="563" spans="12:50" ht="12.75" x14ac:dyDescent="0.2">
      <c r="L563" s="53"/>
      <c r="T563" s="53"/>
      <c r="AD563" s="2"/>
      <c r="AT563" s="66"/>
      <c r="AU563" s="66"/>
      <c r="AV563" s="66"/>
      <c r="AW563" s="66"/>
      <c r="AX563" s="66"/>
    </row>
    <row r="564" spans="12:50" ht="12.75" x14ac:dyDescent="0.2">
      <c r="L564" s="53"/>
      <c r="T564" s="53"/>
      <c r="AD564" s="2"/>
      <c r="AT564" s="66"/>
      <c r="AU564" s="66"/>
      <c r="AV564" s="66"/>
      <c r="AW564" s="66"/>
      <c r="AX564" s="66"/>
    </row>
    <row r="565" spans="12:50" ht="12.75" x14ac:dyDescent="0.2">
      <c r="L565" s="53"/>
      <c r="T565" s="53"/>
      <c r="AD565" s="2"/>
      <c r="AT565" s="66"/>
      <c r="AU565" s="66"/>
      <c r="AV565" s="66"/>
      <c r="AW565" s="66"/>
      <c r="AX565" s="66"/>
    </row>
    <row r="566" spans="12:50" ht="12.75" x14ac:dyDescent="0.2">
      <c r="L566" s="53"/>
      <c r="T566" s="53"/>
      <c r="AD566" s="2"/>
      <c r="AT566" s="66"/>
      <c r="AU566" s="66"/>
      <c r="AV566" s="66"/>
      <c r="AW566" s="66"/>
      <c r="AX566" s="66"/>
    </row>
    <row r="567" spans="12:50" ht="12.75" x14ac:dyDescent="0.2">
      <c r="L567" s="53"/>
      <c r="T567" s="53"/>
      <c r="AD567" s="2"/>
      <c r="AT567" s="66"/>
      <c r="AU567" s="66"/>
      <c r="AV567" s="66"/>
      <c r="AW567" s="66"/>
      <c r="AX567" s="66"/>
    </row>
    <row r="568" spans="12:50" ht="12.75" x14ac:dyDescent="0.2">
      <c r="L568" s="53"/>
      <c r="T568" s="53"/>
      <c r="AD568" s="2"/>
      <c r="AT568" s="66"/>
      <c r="AU568" s="66"/>
      <c r="AV568" s="66"/>
      <c r="AW568" s="66"/>
      <c r="AX568" s="66"/>
    </row>
    <row r="569" spans="12:50" ht="12.75" x14ac:dyDescent="0.2">
      <c r="L569" s="53"/>
      <c r="T569" s="53"/>
      <c r="AD569" s="2"/>
      <c r="AT569" s="66"/>
      <c r="AU569" s="66"/>
      <c r="AV569" s="66"/>
      <c r="AW569" s="66"/>
      <c r="AX569" s="66"/>
    </row>
    <row r="570" spans="12:50" ht="12.75" x14ac:dyDescent="0.2">
      <c r="L570" s="53"/>
      <c r="T570" s="53"/>
      <c r="AD570" s="2"/>
      <c r="AT570" s="66"/>
      <c r="AU570" s="66"/>
      <c r="AV570" s="66"/>
      <c r="AW570" s="66"/>
      <c r="AX570" s="66"/>
    </row>
    <row r="571" spans="12:50" ht="12.75" x14ac:dyDescent="0.2">
      <c r="L571" s="53"/>
      <c r="T571" s="53"/>
      <c r="AD571" s="2"/>
      <c r="AT571" s="66"/>
      <c r="AU571" s="66"/>
      <c r="AV571" s="66"/>
      <c r="AW571" s="66"/>
      <c r="AX571" s="66"/>
    </row>
    <row r="572" spans="12:50" ht="12.75" x14ac:dyDescent="0.2">
      <c r="L572" s="53"/>
      <c r="T572" s="53"/>
      <c r="AD572" s="2"/>
      <c r="AT572" s="66"/>
      <c r="AU572" s="66"/>
      <c r="AV572" s="66"/>
      <c r="AW572" s="66"/>
      <c r="AX572" s="66"/>
    </row>
    <row r="573" spans="12:50" ht="12.75" x14ac:dyDescent="0.2">
      <c r="L573" s="53"/>
      <c r="T573" s="53"/>
      <c r="AD573" s="2"/>
      <c r="AT573" s="66"/>
      <c r="AU573" s="66"/>
      <c r="AV573" s="66"/>
      <c r="AW573" s="66"/>
      <c r="AX573" s="66"/>
    </row>
    <row r="574" spans="12:50" ht="12.75" x14ac:dyDescent="0.2">
      <c r="L574" s="53"/>
      <c r="T574" s="53"/>
      <c r="AD574" s="2"/>
      <c r="AT574" s="66"/>
      <c r="AU574" s="66"/>
      <c r="AV574" s="66"/>
      <c r="AW574" s="66"/>
      <c r="AX574" s="66"/>
    </row>
    <row r="575" spans="12:50" ht="12.75" x14ac:dyDescent="0.2">
      <c r="L575" s="53"/>
      <c r="T575" s="53"/>
      <c r="AD575" s="2"/>
      <c r="AT575" s="66"/>
      <c r="AU575" s="66"/>
      <c r="AV575" s="66"/>
      <c r="AW575" s="66"/>
      <c r="AX575" s="66"/>
    </row>
    <row r="576" spans="12:50" ht="12.75" x14ac:dyDescent="0.2">
      <c r="L576" s="53"/>
      <c r="T576" s="53"/>
      <c r="AD576" s="2"/>
      <c r="AT576" s="66"/>
      <c r="AU576" s="66"/>
      <c r="AV576" s="66"/>
      <c r="AW576" s="66"/>
      <c r="AX576" s="66"/>
    </row>
    <row r="577" spans="12:50" ht="12.75" x14ac:dyDescent="0.2">
      <c r="L577" s="53"/>
      <c r="T577" s="53"/>
      <c r="AD577" s="2"/>
      <c r="AT577" s="66"/>
      <c r="AU577" s="66"/>
      <c r="AV577" s="66"/>
      <c r="AW577" s="66"/>
      <c r="AX577" s="66"/>
    </row>
    <row r="578" spans="12:50" ht="12.75" x14ac:dyDescent="0.2">
      <c r="L578" s="53"/>
      <c r="T578" s="53"/>
      <c r="AD578" s="2"/>
      <c r="AT578" s="66"/>
      <c r="AU578" s="66"/>
      <c r="AV578" s="66"/>
      <c r="AW578" s="66"/>
      <c r="AX578" s="66"/>
    </row>
    <row r="579" spans="12:50" ht="12.75" x14ac:dyDescent="0.2">
      <c r="L579" s="53"/>
      <c r="T579" s="53"/>
      <c r="AD579" s="2"/>
      <c r="AT579" s="66"/>
      <c r="AU579" s="66"/>
      <c r="AV579" s="66"/>
      <c r="AW579" s="66"/>
      <c r="AX579" s="66"/>
    </row>
    <row r="580" spans="12:50" ht="12.75" x14ac:dyDescent="0.2">
      <c r="L580" s="53"/>
      <c r="T580" s="53"/>
      <c r="AD580" s="2"/>
      <c r="AT580" s="66"/>
      <c r="AU580" s="66"/>
      <c r="AV580" s="66"/>
      <c r="AW580" s="66"/>
      <c r="AX580" s="66"/>
    </row>
    <row r="581" spans="12:50" ht="12.75" x14ac:dyDescent="0.2">
      <c r="L581" s="53"/>
      <c r="T581" s="53"/>
      <c r="AD581" s="2"/>
      <c r="AT581" s="66"/>
      <c r="AU581" s="66"/>
      <c r="AV581" s="66"/>
      <c r="AW581" s="66"/>
      <c r="AX581" s="66"/>
    </row>
    <row r="582" spans="12:50" ht="12.75" x14ac:dyDescent="0.2">
      <c r="L582" s="53"/>
      <c r="T582" s="53"/>
      <c r="AD582" s="2"/>
      <c r="AT582" s="66"/>
      <c r="AU582" s="66"/>
      <c r="AV582" s="66"/>
      <c r="AW582" s="66"/>
      <c r="AX582" s="66"/>
    </row>
    <row r="583" spans="12:50" ht="12.75" x14ac:dyDescent="0.2">
      <c r="L583" s="53"/>
      <c r="T583" s="53"/>
      <c r="AD583" s="2"/>
      <c r="AT583" s="66"/>
      <c r="AU583" s="66"/>
      <c r="AV583" s="66"/>
      <c r="AW583" s="66"/>
      <c r="AX583" s="66"/>
    </row>
    <row r="584" spans="12:50" ht="12.75" x14ac:dyDescent="0.2">
      <c r="L584" s="53"/>
      <c r="T584" s="53"/>
      <c r="AD584" s="2"/>
      <c r="AT584" s="66"/>
      <c r="AU584" s="66"/>
      <c r="AV584" s="66"/>
      <c r="AW584" s="66"/>
      <c r="AX584" s="66"/>
    </row>
    <row r="585" spans="12:50" ht="12.75" x14ac:dyDescent="0.2">
      <c r="L585" s="53"/>
      <c r="T585" s="53"/>
      <c r="AD585" s="2"/>
      <c r="AT585" s="66"/>
      <c r="AU585" s="66"/>
      <c r="AV585" s="66"/>
      <c r="AW585" s="66"/>
      <c r="AX585" s="66"/>
    </row>
    <row r="586" spans="12:50" ht="12.75" x14ac:dyDescent="0.2">
      <c r="L586" s="53"/>
      <c r="T586" s="53"/>
      <c r="AD586" s="2"/>
      <c r="AT586" s="66"/>
      <c r="AU586" s="66"/>
      <c r="AV586" s="66"/>
      <c r="AW586" s="66"/>
      <c r="AX586" s="66"/>
    </row>
    <row r="587" spans="12:50" ht="12.75" x14ac:dyDescent="0.2">
      <c r="L587" s="53"/>
      <c r="T587" s="53"/>
      <c r="AD587" s="2"/>
      <c r="AT587" s="66"/>
      <c r="AU587" s="66"/>
      <c r="AV587" s="66"/>
      <c r="AW587" s="66"/>
      <c r="AX587" s="66"/>
    </row>
    <row r="588" spans="12:50" ht="12.75" x14ac:dyDescent="0.2">
      <c r="L588" s="53"/>
      <c r="T588" s="53"/>
      <c r="AD588" s="2"/>
      <c r="AT588" s="66"/>
      <c r="AU588" s="66"/>
      <c r="AV588" s="66"/>
      <c r="AW588" s="66"/>
      <c r="AX588" s="66"/>
    </row>
    <row r="589" spans="12:50" ht="12.75" x14ac:dyDescent="0.2">
      <c r="L589" s="53"/>
      <c r="T589" s="53"/>
      <c r="AD589" s="2"/>
      <c r="AT589" s="66"/>
      <c r="AU589" s="66"/>
      <c r="AV589" s="66"/>
      <c r="AW589" s="66"/>
      <c r="AX589" s="66"/>
    </row>
    <row r="590" spans="12:50" ht="12.75" x14ac:dyDescent="0.2">
      <c r="L590" s="53"/>
      <c r="T590" s="53"/>
      <c r="AD590" s="2"/>
      <c r="AT590" s="66"/>
      <c r="AU590" s="66"/>
      <c r="AV590" s="66"/>
      <c r="AW590" s="66"/>
      <c r="AX590" s="66"/>
    </row>
    <row r="591" spans="12:50" ht="12.75" x14ac:dyDescent="0.2">
      <c r="L591" s="53"/>
      <c r="T591" s="53"/>
      <c r="AD591" s="2"/>
      <c r="AT591" s="66"/>
      <c r="AU591" s="66"/>
      <c r="AV591" s="66"/>
      <c r="AW591" s="66"/>
      <c r="AX591" s="66"/>
    </row>
    <row r="592" spans="12:50" ht="12.75" x14ac:dyDescent="0.2">
      <c r="L592" s="53"/>
      <c r="T592" s="53"/>
      <c r="AD592" s="2"/>
      <c r="AT592" s="66"/>
      <c r="AU592" s="66"/>
      <c r="AV592" s="66"/>
      <c r="AW592" s="66"/>
      <c r="AX592" s="66"/>
    </row>
    <row r="593" spans="12:50" ht="12.75" x14ac:dyDescent="0.2">
      <c r="L593" s="53"/>
      <c r="T593" s="53"/>
      <c r="AD593" s="2"/>
      <c r="AT593" s="66"/>
      <c r="AU593" s="66"/>
      <c r="AV593" s="66"/>
      <c r="AW593" s="66"/>
      <c r="AX593" s="66"/>
    </row>
    <row r="594" spans="12:50" ht="12.75" x14ac:dyDescent="0.2">
      <c r="L594" s="53"/>
      <c r="T594" s="53"/>
      <c r="AD594" s="2"/>
      <c r="AT594" s="66"/>
      <c r="AU594" s="66"/>
      <c r="AV594" s="66"/>
      <c r="AW594" s="66"/>
      <c r="AX594" s="66"/>
    </row>
    <row r="595" spans="12:50" ht="12.75" x14ac:dyDescent="0.2">
      <c r="L595" s="53"/>
      <c r="T595" s="53"/>
      <c r="AD595" s="2"/>
      <c r="AT595" s="66"/>
      <c r="AU595" s="66"/>
      <c r="AV595" s="66"/>
      <c r="AW595" s="66"/>
      <c r="AX595" s="66"/>
    </row>
    <row r="596" spans="12:50" ht="12.75" x14ac:dyDescent="0.2">
      <c r="L596" s="53"/>
      <c r="T596" s="53"/>
      <c r="AD596" s="2"/>
      <c r="AT596" s="66"/>
      <c r="AU596" s="66"/>
      <c r="AV596" s="66"/>
      <c r="AW596" s="66"/>
      <c r="AX596" s="66"/>
    </row>
    <row r="597" spans="12:50" ht="12.75" x14ac:dyDescent="0.2">
      <c r="L597" s="53"/>
      <c r="T597" s="53"/>
      <c r="AD597" s="2"/>
      <c r="AT597" s="66"/>
      <c r="AU597" s="66"/>
      <c r="AV597" s="66"/>
      <c r="AW597" s="66"/>
      <c r="AX597" s="66"/>
    </row>
    <row r="598" spans="12:50" ht="12.75" x14ac:dyDescent="0.2">
      <c r="L598" s="53"/>
      <c r="T598" s="53"/>
      <c r="AD598" s="2"/>
      <c r="AT598" s="66"/>
      <c r="AU598" s="66"/>
      <c r="AV598" s="66"/>
      <c r="AW598" s="66"/>
      <c r="AX598" s="66"/>
    </row>
    <row r="599" spans="12:50" ht="12.75" x14ac:dyDescent="0.2">
      <c r="L599" s="53"/>
      <c r="T599" s="53"/>
      <c r="AD599" s="2"/>
      <c r="AT599" s="66"/>
      <c r="AU599" s="66"/>
      <c r="AV599" s="66"/>
      <c r="AW599" s="66"/>
      <c r="AX599" s="66"/>
    </row>
    <row r="600" spans="12:50" ht="12.75" x14ac:dyDescent="0.2">
      <c r="L600" s="53"/>
      <c r="T600" s="53"/>
      <c r="AD600" s="2"/>
      <c r="AT600" s="66"/>
      <c r="AU600" s="66"/>
      <c r="AV600" s="66"/>
      <c r="AW600" s="66"/>
      <c r="AX600" s="66"/>
    </row>
    <row r="601" spans="12:50" ht="12.75" x14ac:dyDescent="0.2">
      <c r="L601" s="53"/>
      <c r="T601" s="53"/>
      <c r="AD601" s="2"/>
      <c r="AT601" s="66"/>
      <c r="AU601" s="66"/>
      <c r="AV601" s="66"/>
      <c r="AW601" s="66"/>
      <c r="AX601" s="66"/>
    </row>
    <row r="602" spans="12:50" ht="12.75" x14ac:dyDescent="0.2">
      <c r="L602" s="53"/>
      <c r="T602" s="53"/>
      <c r="AD602" s="2"/>
      <c r="AT602" s="66"/>
      <c r="AU602" s="66"/>
      <c r="AV602" s="66"/>
      <c r="AW602" s="66"/>
      <c r="AX602" s="66"/>
    </row>
    <row r="603" spans="12:50" ht="12.75" x14ac:dyDescent="0.2">
      <c r="L603" s="53"/>
      <c r="T603" s="53"/>
      <c r="AD603" s="2"/>
      <c r="AT603" s="66"/>
      <c r="AU603" s="66"/>
      <c r="AV603" s="66"/>
      <c r="AW603" s="66"/>
      <c r="AX603" s="66"/>
    </row>
    <row r="604" spans="12:50" ht="12.75" x14ac:dyDescent="0.2">
      <c r="L604" s="53"/>
      <c r="T604" s="53"/>
      <c r="AD604" s="2"/>
      <c r="AT604" s="66"/>
      <c r="AU604" s="66"/>
      <c r="AV604" s="66"/>
      <c r="AW604" s="66"/>
      <c r="AX604" s="66"/>
    </row>
    <row r="605" spans="12:50" ht="12.75" x14ac:dyDescent="0.2">
      <c r="L605" s="53"/>
      <c r="T605" s="53"/>
      <c r="AD605" s="2"/>
      <c r="AT605" s="66"/>
      <c r="AU605" s="66"/>
      <c r="AV605" s="66"/>
      <c r="AW605" s="66"/>
      <c r="AX605" s="66"/>
    </row>
    <row r="606" spans="12:50" ht="12.75" x14ac:dyDescent="0.2">
      <c r="L606" s="53"/>
      <c r="T606" s="53"/>
      <c r="AD606" s="2"/>
      <c r="AT606" s="66"/>
      <c r="AU606" s="66"/>
      <c r="AV606" s="66"/>
      <c r="AW606" s="66"/>
      <c r="AX606" s="66"/>
    </row>
    <row r="607" spans="12:50" ht="12.75" x14ac:dyDescent="0.2">
      <c r="L607" s="53"/>
      <c r="T607" s="53"/>
      <c r="AD607" s="2"/>
      <c r="AT607" s="66"/>
      <c r="AU607" s="66"/>
      <c r="AV607" s="66"/>
      <c r="AW607" s="66"/>
      <c r="AX607" s="66"/>
    </row>
    <row r="608" spans="12:50" ht="12.75" x14ac:dyDescent="0.2">
      <c r="L608" s="53"/>
      <c r="T608" s="53"/>
      <c r="AD608" s="2"/>
      <c r="AT608" s="66"/>
      <c r="AU608" s="66"/>
      <c r="AV608" s="66"/>
      <c r="AW608" s="66"/>
      <c r="AX608" s="66"/>
    </row>
    <row r="609" spans="12:50" ht="12.75" x14ac:dyDescent="0.2">
      <c r="L609" s="53"/>
      <c r="T609" s="53"/>
      <c r="AD609" s="2"/>
      <c r="AT609" s="66"/>
      <c r="AU609" s="66"/>
      <c r="AV609" s="66"/>
      <c r="AW609" s="66"/>
      <c r="AX609" s="66"/>
    </row>
    <row r="610" spans="12:50" ht="12.75" x14ac:dyDescent="0.2">
      <c r="L610" s="53"/>
      <c r="T610" s="53"/>
      <c r="AD610" s="2"/>
      <c r="AT610" s="66"/>
      <c r="AU610" s="66"/>
      <c r="AV610" s="66"/>
      <c r="AW610" s="66"/>
      <c r="AX610" s="66"/>
    </row>
    <row r="611" spans="12:50" ht="12.75" x14ac:dyDescent="0.2">
      <c r="L611" s="53"/>
      <c r="T611" s="53"/>
      <c r="AD611" s="2"/>
      <c r="AT611" s="66"/>
      <c r="AU611" s="66"/>
      <c r="AV611" s="66"/>
      <c r="AW611" s="66"/>
      <c r="AX611" s="66"/>
    </row>
    <row r="612" spans="12:50" ht="12.75" x14ac:dyDescent="0.2">
      <c r="L612" s="53"/>
      <c r="T612" s="53"/>
      <c r="AD612" s="2"/>
      <c r="AT612" s="66"/>
      <c r="AU612" s="66"/>
      <c r="AV612" s="66"/>
      <c r="AW612" s="66"/>
      <c r="AX612" s="66"/>
    </row>
    <row r="613" spans="12:50" ht="12.75" x14ac:dyDescent="0.2">
      <c r="L613" s="53"/>
      <c r="T613" s="53"/>
      <c r="AD613" s="2"/>
      <c r="AT613" s="66"/>
      <c r="AU613" s="66"/>
      <c r="AV613" s="66"/>
      <c r="AW613" s="66"/>
      <c r="AX613" s="66"/>
    </row>
    <row r="614" spans="12:50" ht="12.75" x14ac:dyDescent="0.2">
      <c r="L614" s="53"/>
      <c r="T614" s="53"/>
      <c r="AD614" s="2"/>
      <c r="AT614" s="66"/>
      <c r="AU614" s="66"/>
      <c r="AV614" s="66"/>
      <c r="AW614" s="66"/>
      <c r="AX614" s="66"/>
    </row>
    <row r="615" spans="12:50" ht="12.75" x14ac:dyDescent="0.2">
      <c r="L615" s="53"/>
      <c r="T615" s="53"/>
      <c r="AD615" s="2"/>
      <c r="AT615" s="66"/>
      <c r="AU615" s="66"/>
      <c r="AV615" s="66"/>
      <c r="AW615" s="66"/>
      <c r="AX615" s="66"/>
    </row>
    <row r="616" spans="12:50" ht="12.75" x14ac:dyDescent="0.2">
      <c r="L616" s="53"/>
      <c r="T616" s="53"/>
      <c r="AD616" s="2"/>
      <c r="AT616" s="66"/>
      <c r="AU616" s="66"/>
      <c r="AV616" s="66"/>
      <c r="AW616" s="66"/>
      <c r="AX616" s="66"/>
    </row>
    <row r="617" spans="12:50" ht="12.75" x14ac:dyDescent="0.2">
      <c r="L617" s="53"/>
      <c r="T617" s="53"/>
      <c r="AD617" s="2"/>
      <c r="AT617" s="66"/>
      <c r="AU617" s="66"/>
      <c r="AV617" s="66"/>
      <c r="AW617" s="66"/>
      <c r="AX617" s="66"/>
    </row>
    <row r="618" spans="12:50" ht="12.75" x14ac:dyDescent="0.2">
      <c r="L618" s="53"/>
      <c r="T618" s="53"/>
      <c r="AD618" s="2"/>
      <c r="AT618" s="66"/>
      <c r="AU618" s="66"/>
      <c r="AV618" s="66"/>
      <c r="AW618" s="66"/>
      <c r="AX618" s="66"/>
    </row>
    <row r="619" spans="12:50" ht="12.75" x14ac:dyDescent="0.2">
      <c r="L619" s="53"/>
      <c r="T619" s="53"/>
      <c r="AD619" s="2"/>
      <c r="AT619" s="66"/>
      <c r="AU619" s="66"/>
      <c r="AV619" s="66"/>
      <c r="AW619" s="66"/>
      <c r="AX619" s="66"/>
    </row>
    <row r="620" spans="12:50" ht="12.75" x14ac:dyDescent="0.2">
      <c r="L620" s="53"/>
      <c r="T620" s="53"/>
      <c r="AD620" s="2"/>
      <c r="AT620" s="66"/>
      <c r="AU620" s="66"/>
      <c r="AV620" s="66"/>
      <c r="AW620" s="66"/>
      <c r="AX620" s="66"/>
    </row>
    <row r="621" spans="12:50" ht="12.75" x14ac:dyDescent="0.2">
      <c r="L621" s="53"/>
      <c r="T621" s="53"/>
      <c r="AD621" s="2"/>
      <c r="AT621" s="66"/>
      <c r="AU621" s="66"/>
      <c r="AV621" s="66"/>
      <c r="AW621" s="66"/>
      <c r="AX621" s="66"/>
    </row>
    <row r="622" spans="12:50" ht="12.75" x14ac:dyDescent="0.2">
      <c r="L622" s="53"/>
      <c r="T622" s="53"/>
      <c r="AD622" s="2"/>
      <c r="AT622" s="66"/>
      <c r="AU622" s="66"/>
      <c r="AV622" s="66"/>
      <c r="AW622" s="66"/>
      <c r="AX622" s="66"/>
    </row>
    <row r="623" spans="12:50" ht="12.75" x14ac:dyDescent="0.2">
      <c r="L623" s="53"/>
      <c r="T623" s="53"/>
      <c r="AD623" s="2"/>
      <c r="AT623" s="66"/>
      <c r="AU623" s="66"/>
      <c r="AV623" s="66"/>
      <c r="AW623" s="66"/>
      <c r="AX623" s="66"/>
    </row>
    <row r="624" spans="12:50" ht="12.75" x14ac:dyDescent="0.2">
      <c r="L624" s="53"/>
      <c r="T624" s="53"/>
      <c r="AD624" s="2"/>
      <c r="AT624" s="66"/>
      <c r="AU624" s="66"/>
      <c r="AV624" s="66"/>
      <c r="AW624" s="66"/>
      <c r="AX624" s="66"/>
    </row>
    <row r="625" spans="12:50" ht="12.75" x14ac:dyDescent="0.2">
      <c r="L625" s="53"/>
      <c r="T625" s="53"/>
      <c r="AD625" s="2"/>
      <c r="AT625" s="66"/>
      <c r="AU625" s="66"/>
      <c r="AV625" s="66"/>
      <c r="AW625" s="66"/>
      <c r="AX625" s="66"/>
    </row>
    <row r="626" spans="12:50" ht="12.75" x14ac:dyDescent="0.2">
      <c r="L626" s="53"/>
      <c r="T626" s="53"/>
      <c r="AD626" s="2"/>
      <c r="AT626" s="66"/>
      <c r="AU626" s="66"/>
      <c r="AV626" s="66"/>
      <c r="AW626" s="66"/>
      <c r="AX626" s="66"/>
    </row>
    <row r="627" spans="12:50" ht="12.75" x14ac:dyDescent="0.2">
      <c r="L627" s="53"/>
      <c r="T627" s="53"/>
      <c r="AD627" s="2"/>
      <c r="AT627" s="66"/>
      <c r="AU627" s="66"/>
      <c r="AV627" s="66"/>
      <c r="AW627" s="66"/>
      <c r="AX627" s="66"/>
    </row>
    <row r="628" spans="12:50" ht="12.75" x14ac:dyDescent="0.2">
      <c r="L628" s="53"/>
      <c r="T628" s="53"/>
      <c r="AD628" s="2"/>
      <c r="AT628" s="66"/>
      <c r="AU628" s="66"/>
      <c r="AV628" s="66"/>
      <c r="AW628" s="66"/>
      <c r="AX628" s="66"/>
    </row>
    <row r="629" spans="12:50" ht="12.75" x14ac:dyDescent="0.2">
      <c r="L629" s="53"/>
      <c r="T629" s="53"/>
      <c r="AD629" s="2"/>
      <c r="AT629" s="66"/>
      <c r="AU629" s="66"/>
      <c r="AV629" s="66"/>
      <c r="AW629" s="66"/>
      <c r="AX629" s="66"/>
    </row>
    <row r="630" spans="12:50" ht="12.75" x14ac:dyDescent="0.2">
      <c r="L630" s="53"/>
      <c r="T630" s="53"/>
      <c r="AD630" s="2"/>
      <c r="AT630" s="66"/>
      <c r="AU630" s="66"/>
      <c r="AV630" s="66"/>
      <c r="AW630" s="66"/>
      <c r="AX630" s="66"/>
    </row>
    <row r="631" spans="12:50" ht="12.75" x14ac:dyDescent="0.2">
      <c r="L631" s="53"/>
      <c r="T631" s="53"/>
      <c r="AD631" s="2"/>
      <c r="AT631" s="66"/>
      <c r="AU631" s="66"/>
      <c r="AV631" s="66"/>
      <c r="AW631" s="66"/>
      <c r="AX631" s="66"/>
    </row>
    <row r="632" spans="12:50" ht="12.75" x14ac:dyDescent="0.2">
      <c r="L632" s="53"/>
      <c r="T632" s="53"/>
      <c r="AD632" s="2"/>
      <c r="AT632" s="66"/>
      <c r="AU632" s="66"/>
      <c r="AV632" s="66"/>
      <c r="AW632" s="66"/>
      <c r="AX632" s="66"/>
    </row>
    <row r="633" spans="12:50" ht="12.75" x14ac:dyDescent="0.2">
      <c r="L633" s="53"/>
      <c r="T633" s="53"/>
      <c r="AD633" s="2"/>
      <c r="AT633" s="66"/>
      <c r="AU633" s="66"/>
      <c r="AV633" s="66"/>
      <c r="AW633" s="66"/>
      <c r="AX633" s="66"/>
    </row>
    <row r="634" spans="12:50" ht="12.75" x14ac:dyDescent="0.2">
      <c r="L634" s="53"/>
      <c r="T634" s="53"/>
      <c r="AD634" s="2"/>
      <c r="AT634" s="66"/>
      <c r="AU634" s="66"/>
      <c r="AV634" s="66"/>
      <c r="AW634" s="66"/>
      <c r="AX634" s="66"/>
    </row>
    <row r="635" spans="12:50" ht="12.75" x14ac:dyDescent="0.2">
      <c r="L635" s="53"/>
      <c r="T635" s="53"/>
      <c r="AD635" s="2"/>
      <c r="AT635" s="66"/>
      <c r="AU635" s="66"/>
      <c r="AV635" s="66"/>
      <c r="AW635" s="66"/>
      <c r="AX635" s="66"/>
    </row>
    <row r="636" spans="12:50" ht="12.75" x14ac:dyDescent="0.2">
      <c r="L636" s="53"/>
      <c r="T636" s="53"/>
      <c r="AD636" s="2"/>
      <c r="AT636" s="66"/>
      <c r="AU636" s="66"/>
      <c r="AV636" s="66"/>
      <c r="AW636" s="66"/>
      <c r="AX636" s="66"/>
    </row>
    <row r="637" spans="12:50" ht="12.75" x14ac:dyDescent="0.2">
      <c r="L637" s="53"/>
      <c r="T637" s="53"/>
      <c r="AD637" s="2"/>
      <c r="AT637" s="66"/>
      <c r="AU637" s="66"/>
      <c r="AV637" s="66"/>
      <c r="AW637" s="66"/>
      <c r="AX637" s="66"/>
    </row>
    <row r="638" spans="12:50" ht="12.75" x14ac:dyDescent="0.2">
      <c r="L638" s="53"/>
      <c r="T638" s="53"/>
      <c r="AD638" s="2"/>
      <c r="AT638" s="66"/>
      <c r="AU638" s="66"/>
      <c r="AV638" s="66"/>
      <c r="AW638" s="66"/>
      <c r="AX638" s="66"/>
    </row>
    <row r="639" spans="12:50" ht="12.75" x14ac:dyDescent="0.2">
      <c r="L639" s="53"/>
      <c r="T639" s="53"/>
      <c r="AD639" s="2"/>
      <c r="AT639" s="66"/>
      <c r="AU639" s="66"/>
      <c r="AV639" s="66"/>
      <c r="AW639" s="66"/>
      <c r="AX639" s="66"/>
    </row>
    <row r="640" spans="12:50" ht="12.75" x14ac:dyDescent="0.2">
      <c r="L640" s="53"/>
      <c r="T640" s="53"/>
      <c r="AD640" s="2"/>
      <c r="AT640" s="66"/>
      <c r="AU640" s="66"/>
      <c r="AV640" s="66"/>
      <c r="AW640" s="66"/>
      <c r="AX640" s="66"/>
    </row>
    <row r="641" spans="12:50" ht="12.75" x14ac:dyDescent="0.2">
      <c r="L641" s="53"/>
      <c r="T641" s="53"/>
      <c r="AD641" s="2"/>
      <c r="AT641" s="66"/>
      <c r="AU641" s="66"/>
      <c r="AV641" s="66"/>
      <c r="AW641" s="66"/>
      <c r="AX641" s="66"/>
    </row>
    <row r="642" spans="12:50" ht="12.75" x14ac:dyDescent="0.2">
      <c r="L642" s="53"/>
      <c r="T642" s="53"/>
      <c r="AD642" s="2"/>
      <c r="AT642" s="66"/>
      <c r="AU642" s="66"/>
      <c r="AV642" s="66"/>
      <c r="AW642" s="66"/>
      <c r="AX642" s="66"/>
    </row>
    <row r="643" spans="12:50" ht="12.75" x14ac:dyDescent="0.2">
      <c r="L643" s="53"/>
      <c r="T643" s="53"/>
      <c r="AD643" s="2"/>
      <c r="AT643" s="66"/>
      <c r="AU643" s="66"/>
      <c r="AV643" s="66"/>
      <c r="AW643" s="66"/>
      <c r="AX643" s="66"/>
    </row>
    <row r="644" spans="12:50" ht="12.75" x14ac:dyDescent="0.2">
      <c r="L644" s="53"/>
      <c r="T644" s="53"/>
      <c r="AD644" s="2"/>
      <c r="AT644" s="66"/>
      <c r="AU644" s="66"/>
      <c r="AV644" s="66"/>
      <c r="AW644" s="66"/>
      <c r="AX644" s="66"/>
    </row>
    <row r="645" spans="12:50" ht="12.75" x14ac:dyDescent="0.2">
      <c r="L645" s="53"/>
      <c r="T645" s="53"/>
      <c r="AD645" s="2"/>
      <c r="AT645" s="66"/>
      <c r="AU645" s="66"/>
      <c r="AV645" s="66"/>
      <c r="AW645" s="66"/>
      <c r="AX645" s="66"/>
    </row>
    <row r="646" spans="12:50" ht="12.75" x14ac:dyDescent="0.2">
      <c r="L646" s="53"/>
      <c r="T646" s="53"/>
      <c r="AD646" s="2"/>
      <c r="AT646" s="66"/>
      <c r="AU646" s="66"/>
      <c r="AV646" s="66"/>
      <c r="AW646" s="66"/>
      <c r="AX646" s="66"/>
    </row>
    <row r="647" spans="12:50" ht="12.75" x14ac:dyDescent="0.2">
      <c r="L647" s="53"/>
      <c r="T647" s="53"/>
      <c r="AD647" s="2"/>
      <c r="AT647" s="66"/>
      <c r="AU647" s="66"/>
      <c r="AV647" s="66"/>
      <c r="AW647" s="66"/>
      <c r="AX647" s="66"/>
    </row>
    <row r="648" spans="12:50" ht="12.75" x14ac:dyDescent="0.2">
      <c r="L648" s="53"/>
      <c r="T648" s="53"/>
      <c r="AD648" s="2"/>
      <c r="AT648" s="66"/>
      <c r="AU648" s="66"/>
      <c r="AV648" s="66"/>
      <c r="AW648" s="66"/>
      <c r="AX648" s="66"/>
    </row>
    <row r="649" spans="12:50" ht="12.75" x14ac:dyDescent="0.2">
      <c r="L649" s="53"/>
      <c r="T649" s="53"/>
      <c r="AD649" s="2"/>
      <c r="AT649" s="66"/>
      <c r="AU649" s="66"/>
      <c r="AV649" s="66"/>
      <c r="AW649" s="66"/>
      <c r="AX649" s="66"/>
    </row>
    <row r="650" spans="12:50" ht="12.75" x14ac:dyDescent="0.2">
      <c r="L650" s="53"/>
      <c r="T650" s="53"/>
      <c r="AD650" s="2"/>
      <c r="AT650" s="66"/>
      <c r="AU650" s="66"/>
      <c r="AV650" s="66"/>
      <c r="AW650" s="66"/>
      <c r="AX650" s="66"/>
    </row>
    <row r="651" spans="12:50" ht="12.75" x14ac:dyDescent="0.2">
      <c r="L651" s="53"/>
      <c r="T651" s="53"/>
      <c r="AD651" s="2"/>
      <c r="AT651" s="66"/>
      <c r="AU651" s="66"/>
      <c r="AV651" s="66"/>
      <c r="AW651" s="66"/>
      <c r="AX651" s="66"/>
    </row>
    <row r="652" spans="12:50" ht="12.75" x14ac:dyDescent="0.2">
      <c r="L652" s="53"/>
      <c r="T652" s="53"/>
      <c r="AD652" s="2"/>
      <c r="AT652" s="66"/>
      <c r="AU652" s="66"/>
      <c r="AV652" s="66"/>
      <c r="AW652" s="66"/>
      <c r="AX652" s="66"/>
    </row>
    <row r="653" spans="12:50" ht="12.75" x14ac:dyDescent="0.2">
      <c r="L653" s="53"/>
      <c r="T653" s="53"/>
      <c r="AD653" s="2"/>
      <c r="AT653" s="66"/>
      <c r="AU653" s="66"/>
      <c r="AV653" s="66"/>
      <c r="AW653" s="66"/>
      <c r="AX653" s="66"/>
    </row>
    <row r="654" spans="12:50" ht="12.75" x14ac:dyDescent="0.2">
      <c r="L654" s="53"/>
      <c r="T654" s="53"/>
      <c r="AD654" s="2"/>
      <c r="AT654" s="66"/>
      <c r="AU654" s="66"/>
      <c r="AV654" s="66"/>
      <c r="AW654" s="66"/>
      <c r="AX654" s="66"/>
    </row>
    <row r="655" spans="12:50" ht="12.75" x14ac:dyDescent="0.2">
      <c r="L655" s="53"/>
      <c r="T655" s="53"/>
      <c r="AD655" s="2"/>
      <c r="AT655" s="66"/>
      <c r="AU655" s="66"/>
      <c r="AV655" s="66"/>
      <c r="AW655" s="66"/>
      <c r="AX655" s="66"/>
    </row>
    <row r="656" spans="12:50" ht="12.75" x14ac:dyDescent="0.2">
      <c r="L656" s="53"/>
      <c r="T656" s="53"/>
      <c r="AD656" s="2"/>
      <c r="AT656" s="66"/>
      <c r="AU656" s="66"/>
      <c r="AV656" s="66"/>
      <c r="AW656" s="66"/>
      <c r="AX656" s="66"/>
    </row>
    <row r="657" spans="12:50" ht="12.75" x14ac:dyDescent="0.2">
      <c r="L657" s="53"/>
      <c r="T657" s="53"/>
      <c r="AD657" s="2"/>
      <c r="AT657" s="66"/>
      <c r="AU657" s="66"/>
      <c r="AV657" s="66"/>
      <c r="AW657" s="66"/>
      <c r="AX657" s="66"/>
    </row>
    <row r="658" spans="12:50" ht="12.75" x14ac:dyDescent="0.2">
      <c r="L658" s="53"/>
      <c r="T658" s="53"/>
      <c r="AD658" s="2"/>
      <c r="AT658" s="66"/>
      <c r="AU658" s="66"/>
      <c r="AV658" s="66"/>
      <c r="AW658" s="66"/>
      <c r="AX658" s="66"/>
    </row>
    <row r="659" spans="12:50" ht="12.75" x14ac:dyDescent="0.2">
      <c r="L659" s="53"/>
      <c r="T659" s="53"/>
      <c r="AD659" s="2"/>
      <c r="AT659" s="66"/>
      <c r="AU659" s="66"/>
      <c r="AV659" s="66"/>
      <c r="AW659" s="66"/>
      <c r="AX659" s="66"/>
    </row>
    <row r="660" spans="12:50" ht="12.75" x14ac:dyDescent="0.2">
      <c r="L660" s="53"/>
      <c r="T660" s="53"/>
      <c r="AD660" s="2"/>
      <c r="AT660" s="66"/>
      <c r="AU660" s="66"/>
      <c r="AV660" s="66"/>
      <c r="AW660" s="66"/>
      <c r="AX660" s="66"/>
    </row>
    <row r="661" spans="12:50" ht="12.75" x14ac:dyDescent="0.2">
      <c r="L661" s="53"/>
      <c r="T661" s="53"/>
      <c r="AD661" s="2"/>
      <c r="AT661" s="66"/>
      <c r="AU661" s="66"/>
      <c r="AV661" s="66"/>
      <c r="AW661" s="66"/>
      <c r="AX661" s="66"/>
    </row>
    <row r="662" spans="12:50" ht="12.75" x14ac:dyDescent="0.2">
      <c r="L662" s="53"/>
      <c r="T662" s="53"/>
      <c r="AD662" s="2"/>
      <c r="AT662" s="66"/>
      <c r="AU662" s="66"/>
      <c r="AV662" s="66"/>
      <c r="AW662" s="66"/>
      <c r="AX662" s="66"/>
    </row>
    <row r="663" spans="12:50" ht="12.75" x14ac:dyDescent="0.2">
      <c r="L663" s="53"/>
      <c r="T663" s="53"/>
      <c r="AD663" s="2"/>
      <c r="AT663" s="66"/>
      <c r="AU663" s="66"/>
      <c r="AV663" s="66"/>
      <c r="AW663" s="66"/>
      <c r="AX663" s="66"/>
    </row>
    <row r="664" spans="12:50" ht="12.75" x14ac:dyDescent="0.2">
      <c r="L664" s="53"/>
      <c r="T664" s="53"/>
      <c r="AD664" s="2"/>
      <c r="AT664" s="66"/>
      <c r="AU664" s="66"/>
      <c r="AV664" s="66"/>
      <c r="AW664" s="66"/>
      <c r="AX664" s="66"/>
    </row>
    <row r="665" spans="12:50" ht="12.75" x14ac:dyDescent="0.2">
      <c r="L665" s="53"/>
      <c r="T665" s="53"/>
      <c r="AD665" s="2"/>
      <c r="AT665" s="66"/>
      <c r="AU665" s="66"/>
      <c r="AV665" s="66"/>
      <c r="AW665" s="66"/>
      <c r="AX665" s="66"/>
    </row>
    <row r="666" spans="12:50" ht="12.75" x14ac:dyDescent="0.2">
      <c r="L666" s="53"/>
      <c r="T666" s="53"/>
      <c r="AD666" s="2"/>
      <c r="AT666" s="66"/>
      <c r="AU666" s="66"/>
      <c r="AV666" s="66"/>
      <c r="AW666" s="66"/>
      <c r="AX666" s="66"/>
    </row>
    <row r="667" spans="12:50" ht="12.75" x14ac:dyDescent="0.2">
      <c r="L667" s="53"/>
      <c r="T667" s="53"/>
      <c r="AD667" s="2"/>
      <c r="AT667" s="66"/>
      <c r="AU667" s="66"/>
      <c r="AV667" s="66"/>
      <c r="AW667" s="66"/>
      <c r="AX667" s="66"/>
    </row>
    <row r="668" spans="12:50" ht="12.75" x14ac:dyDescent="0.2">
      <c r="L668" s="53"/>
      <c r="T668" s="53"/>
      <c r="AD668" s="2"/>
      <c r="AT668" s="66"/>
      <c r="AU668" s="66"/>
      <c r="AV668" s="66"/>
      <c r="AW668" s="66"/>
      <c r="AX668" s="66"/>
    </row>
    <row r="669" spans="12:50" ht="12.75" x14ac:dyDescent="0.2">
      <c r="L669" s="53"/>
      <c r="T669" s="53"/>
      <c r="AD669" s="2"/>
      <c r="AT669" s="66"/>
      <c r="AU669" s="66"/>
      <c r="AV669" s="66"/>
      <c r="AW669" s="66"/>
      <c r="AX669" s="66"/>
    </row>
    <row r="670" spans="12:50" ht="12.75" x14ac:dyDescent="0.2">
      <c r="L670" s="53"/>
      <c r="T670" s="53"/>
      <c r="AD670" s="2"/>
      <c r="AT670" s="66"/>
      <c r="AU670" s="66"/>
      <c r="AV670" s="66"/>
      <c r="AW670" s="66"/>
      <c r="AX670" s="66"/>
    </row>
    <row r="671" spans="12:50" ht="12.75" x14ac:dyDescent="0.2">
      <c r="L671" s="53"/>
      <c r="T671" s="53"/>
      <c r="AD671" s="2"/>
      <c r="AT671" s="66"/>
      <c r="AU671" s="66"/>
      <c r="AV671" s="66"/>
      <c r="AW671" s="66"/>
      <c r="AX671" s="66"/>
    </row>
    <row r="672" spans="12:50" ht="12.75" x14ac:dyDescent="0.2">
      <c r="L672" s="53"/>
      <c r="T672" s="53"/>
      <c r="AD672" s="2"/>
      <c r="AT672" s="66"/>
      <c r="AU672" s="66"/>
      <c r="AV672" s="66"/>
      <c r="AW672" s="66"/>
      <c r="AX672" s="66"/>
    </row>
    <row r="673" spans="12:50" ht="12.75" x14ac:dyDescent="0.2">
      <c r="L673" s="53"/>
      <c r="T673" s="53"/>
      <c r="AD673" s="2"/>
      <c r="AT673" s="66"/>
      <c r="AU673" s="66"/>
      <c r="AV673" s="66"/>
      <c r="AW673" s="66"/>
      <c r="AX673" s="66"/>
    </row>
    <row r="674" spans="12:50" ht="12.75" x14ac:dyDescent="0.2">
      <c r="L674" s="53"/>
      <c r="T674" s="53"/>
      <c r="AD674" s="2"/>
      <c r="AT674" s="66"/>
      <c r="AU674" s="66"/>
      <c r="AV674" s="66"/>
      <c r="AW674" s="66"/>
      <c r="AX674" s="66"/>
    </row>
    <row r="675" spans="12:50" ht="12.75" x14ac:dyDescent="0.2">
      <c r="L675" s="53"/>
      <c r="T675" s="53"/>
      <c r="AD675" s="2"/>
      <c r="AT675" s="66"/>
      <c r="AU675" s="66"/>
      <c r="AV675" s="66"/>
      <c r="AW675" s="66"/>
      <c r="AX675" s="66"/>
    </row>
    <row r="676" spans="12:50" ht="12.75" x14ac:dyDescent="0.2">
      <c r="L676" s="53"/>
      <c r="T676" s="53"/>
      <c r="AD676" s="2"/>
      <c r="AT676" s="66"/>
      <c r="AU676" s="66"/>
      <c r="AV676" s="66"/>
      <c r="AW676" s="66"/>
      <c r="AX676" s="66"/>
    </row>
    <row r="677" spans="12:50" ht="12.75" x14ac:dyDescent="0.2">
      <c r="L677" s="53"/>
      <c r="T677" s="53"/>
      <c r="AD677" s="2"/>
      <c r="AT677" s="66"/>
      <c r="AU677" s="66"/>
      <c r="AV677" s="66"/>
      <c r="AW677" s="66"/>
      <c r="AX677" s="66"/>
    </row>
    <row r="678" spans="12:50" ht="12.75" x14ac:dyDescent="0.2">
      <c r="L678" s="53"/>
      <c r="T678" s="53"/>
      <c r="AD678" s="2"/>
      <c r="AT678" s="66"/>
      <c r="AU678" s="66"/>
      <c r="AV678" s="66"/>
      <c r="AW678" s="66"/>
      <c r="AX678" s="66"/>
    </row>
    <row r="679" spans="12:50" ht="12.75" x14ac:dyDescent="0.2">
      <c r="L679" s="53"/>
      <c r="T679" s="53"/>
      <c r="AD679" s="2"/>
      <c r="AT679" s="66"/>
      <c r="AU679" s="66"/>
      <c r="AV679" s="66"/>
      <c r="AW679" s="66"/>
      <c r="AX679" s="66"/>
    </row>
    <row r="680" spans="12:50" ht="12.75" x14ac:dyDescent="0.2">
      <c r="L680" s="53"/>
      <c r="T680" s="53"/>
      <c r="AD680" s="2"/>
      <c r="AT680" s="66"/>
      <c r="AU680" s="66"/>
      <c r="AV680" s="66"/>
      <c r="AW680" s="66"/>
      <c r="AX680" s="66"/>
    </row>
    <row r="681" spans="12:50" ht="12.75" x14ac:dyDescent="0.2">
      <c r="L681" s="53"/>
      <c r="T681" s="53"/>
      <c r="AD681" s="2"/>
      <c r="AT681" s="66"/>
      <c r="AU681" s="66"/>
      <c r="AV681" s="66"/>
      <c r="AW681" s="66"/>
      <c r="AX681" s="66"/>
    </row>
    <row r="682" spans="12:50" ht="12.75" x14ac:dyDescent="0.2">
      <c r="L682" s="53"/>
      <c r="T682" s="53"/>
      <c r="AD682" s="2"/>
      <c r="AT682" s="66"/>
      <c r="AU682" s="66"/>
      <c r="AV682" s="66"/>
      <c r="AW682" s="66"/>
      <c r="AX682" s="66"/>
    </row>
    <row r="683" spans="12:50" ht="12.75" x14ac:dyDescent="0.2">
      <c r="L683" s="53"/>
      <c r="T683" s="53"/>
      <c r="AD683" s="2"/>
      <c r="AT683" s="66"/>
      <c r="AU683" s="66"/>
      <c r="AV683" s="66"/>
      <c r="AW683" s="66"/>
      <c r="AX683" s="66"/>
    </row>
    <row r="684" spans="12:50" ht="12.75" x14ac:dyDescent="0.2">
      <c r="L684" s="53"/>
      <c r="T684" s="53"/>
      <c r="AD684" s="2"/>
      <c r="AT684" s="66"/>
      <c r="AU684" s="66"/>
      <c r="AV684" s="66"/>
      <c r="AW684" s="66"/>
      <c r="AX684" s="66"/>
    </row>
    <row r="685" spans="12:50" ht="12.75" x14ac:dyDescent="0.2">
      <c r="L685" s="53"/>
      <c r="T685" s="53"/>
      <c r="AD685" s="2"/>
      <c r="AT685" s="66"/>
      <c r="AU685" s="66"/>
      <c r="AV685" s="66"/>
      <c r="AW685" s="66"/>
      <c r="AX685" s="66"/>
    </row>
    <row r="686" spans="12:50" ht="12.75" x14ac:dyDescent="0.2">
      <c r="L686" s="53"/>
      <c r="T686" s="53"/>
      <c r="AD686" s="2"/>
      <c r="AT686" s="66"/>
      <c r="AU686" s="66"/>
      <c r="AV686" s="66"/>
      <c r="AW686" s="66"/>
      <c r="AX686" s="66"/>
    </row>
    <row r="687" spans="12:50" ht="12.75" x14ac:dyDescent="0.2">
      <c r="L687" s="53"/>
      <c r="T687" s="53"/>
      <c r="AD687" s="2"/>
      <c r="AT687" s="66"/>
      <c r="AU687" s="66"/>
      <c r="AV687" s="66"/>
      <c r="AW687" s="66"/>
      <c r="AX687" s="66"/>
    </row>
    <row r="688" spans="12:50" ht="12.75" x14ac:dyDescent="0.2">
      <c r="L688" s="53"/>
      <c r="T688" s="53"/>
      <c r="AD688" s="2"/>
      <c r="AT688" s="66"/>
      <c r="AU688" s="66"/>
      <c r="AV688" s="66"/>
      <c r="AW688" s="66"/>
      <c r="AX688" s="66"/>
    </row>
    <row r="689" spans="12:50" ht="12.75" x14ac:dyDescent="0.2">
      <c r="L689" s="53"/>
      <c r="T689" s="53"/>
      <c r="AD689" s="2"/>
      <c r="AT689" s="66"/>
      <c r="AU689" s="66"/>
      <c r="AV689" s="66"/>
      <c r="AW689" s="66"/>
      <c r="AX689" s="66"/>
    </row>
    <row r="690" spans="12:50" ht="12.75" x14ac:dyDescent="0.2">
      <c r="L690" s="53"/>
      <c r="T690" s="53"/>
      <c r="AD690" s="2"/>
      <c r="AT690" s="66"/>
      <c r="AU690" s="66"/>
      <c r="AV690" s="66"/>
      <c r="AW690" s="66"/>
      <c r="AX690" s="66"/>
    </row>
    <row r="691" spans="12:50" ht="12.75" x14ac:dyDescent="0.2">
      <c r="L691" s="53"/>
      <c r="T691" s="53"/>
      <c r="AD691" s="2"/>
      <c r="AT691" s="66"/>
      <c r="AU691" s="66"/>
      <c r="AV691" s="66"/>
      <c r="AW691" s="66"/>
      <c r="AX691" s="66"/>
    </row>
    <row r="692" spans="12:50" ht="12.75" x14ac:dyDescent="0.2">
      <c r="L692" s="53"/>
      <c r="T692" s="53"/>
      <c r="AD692" s="2"/>
      <c r="AT692" s="66"/>
      <c r="AU692" s="66"/>
      <c r="AV692" s="66"/>
      <c r="AW692" s="66"/>
      <c r="AX692" s="66"/>
    </row>
    <row r="693" spans="12:50" ht="12.75" x14ac:dyDescent="0.2">
      <c r="L693" s="53"/>
      <c r="T693" s="53"/>
      <c r="AD693" s="2"/>
      <c r="AT693" s="66"/>
      <c r="AU693" s="66"/>
      <c r="AV693" s="66"/>
      <c r="AW693" s="66"/>
      <c r="AX693" s="66"/>
    </row>
    <row r="694" spans="12:50" ht="12.75" x14ac:dyDescent="0.2">
      <c r="L694" s="53"/>
      <c r="T694" s="53"/>
      <c r="AD694" s="2"/>
      <c r="AT694" s="66"/>
      <c r="AU694" s="66"/>
      <c r="AV694" s="66"/>
      <c r="AW694" s="66"/>
      <c r="AX694" s="66"/>
    </row>
    <row r="695" spans="12:50" ht="12.75" x14ac:dyDescent="0.2">
      <c r="L695" s="53"/>
      <c r="T695" s="53"/>
      <c r="AD695" s="2"/>
      <c r="AT695" s="66"/>
      <c r="AU695" s="66"/>
      <c r="AV695" s="66"/>
      <c r="AW695" s="66"/>
      <c r="AX695" s="66"/>
    </row>
    <row r="696" spans="12:50" ht="12.75" x14ac:dyDescent="0.2">
      <c r="L696" s="53"/>
      <c r="T696" s="53"/>
      <c r="AD696" s="2"/>
      <c r="AT696" s="66"/>
      <c r="AU696" s="66"/>
      <c r="AV696" s="66"/>
      <c r="AW696" s="66"/>
      <c r="AX696" s="66"/>
    </row>
    <row r="697" spans="12:50" ht="12.75" x14ac:dyDescent="0.2">
      <c r="L697" s="53"/>
      <c r="T697" s="53"/>
      <c r="AD697" s="2"/>
      <c r="AT697" s="66"/>
      <c r="AU697" s="66"/>
      <c r="AV697" s="66"/>
      <c r="AW697" s="66"/>
      <c r="AX697" s="66"/>
    </row>
    <row r="698" spans="12:50" ht="12.75" x14ac:dyDescent="0.2">
      <c r="L698" s="53"/>
      <c r="T698" s="53"/>
      <c r="AD698" s="2"/>
      <c r="AT698" s="66"/>
      <c r="AU698" s="66"/>
      <c r="AV698" s="66"/>
      <c r="AW698" s="66"/>
      <c r="AX698" s="66"/>
    </row>
    <row r="699" spans="12:50" ht="12.75" x14ac:dyDescent="0.2">
      <c r="L699" s="53"/>
      <c r="T699" s="53"/>
      <c r="AD699" s="2"/>
      <c r="AT699" s="66"/>
      <c r="AU699" s="66"/>
      <c r="AV699" s="66"/>
      <c r="AW699" s="66"/>
      <c r="AX699" s="66"/>
    </row>
    <row r="700" spans="12:50" ht="12.75" x14ac:dyDescent="0.2">
      <c r="L700" s="53"/>
      <c r="T700" s="53"/>
      <c r="AD700" s="2"/>
      <c r="AT700" s="66"/>
      <c r="AU700" s="66"/>
      <c r="AV700" s="66"/>
      <c r="AW700" s="66"/>
      <c r="AX700" s="66"/>
    </row>
    <row r="701" spans="12:50" ht="12.75" x14ac:dyDescent="0.2">
      <c r="L701" s="53"/>
      <c r="T701" s="53"/>
      <c r="AD701" s="2"/>
      <c r="AT701" s="66"/>
      <c r="AU701" s="66"/>
      <c r="AV701" s="66"/>
      <c r="AW701" s="66"/>
      <c r="AX701" s="66"/>
    </row>
    <row r="702" spans="12:50" ht="12.75" x14ac:dyDescent="0.2">
      <c r="L702" s="53"/>
      <c r="T702" s="53"/>
      <c r="AD702" s="2"/>
      <c r="AT702" s="66"/>
      <c r="AU702" s="66"/>
      <c r="AV702" s="66"/>
      <c r="AW702" s="66"/>
      <c r="AX702" s="66"/>
    </row>
    <row r="703" spans="12:50" ht="12.75" x14ac:dyDescent="0.2">
      <c r="L703" s="53"/>
      <c r="T703" s="53"/>
      <c r="AD703" s="2"/>
      <c r="AT703" s="66"/>
      <c r="AU703" s="66"/>
      <c r="AV703" s="66"/>
      <c r="AW703" s="66"/>
      <c r="AX703" s="66"/>
    </row>
    <row r="704" spans="12:50" ht="12.75" x14ac:dyDescent="0.2">
      <c r="L704" s="53"/>
      <c r="T704" s="53"/>
      <c r="AD704" s="2"/>
      <c r="AT704" s="66"/>
      <c r="AU704" s="66"/>
      <c r="AV704" s="66"/>
      <c r="AW704" s="66"/>
      <c r="AX704" s="66"/>
    </row>
    <row r="705" spans="12:50" ht="12.75" x14ac:dyDescent="0.2">
      <c r="L705" s="53"/>
      <c r="T705" s="53"/>
      <c r="AD705" s="2"/>
      <c r="AT705" s="66"/>
      <c r="AU705" s="66"/>
      <c r="AV705" s="66"/>
      <c r="AW705" s="66"/>
      <c r="AX705" s="66"/>
    </row>
    <row r="706" spans="12:50" ht="12.75" x14ac:dyDescent="0.2">
      <c r="L706" s="53"/>
      <c r="T706" s="53"/>
      <c r="AD706" s="2"/>
      <c r="AT706" s="66"/>
      <c r="AU706" s="66"/>
      <c r="AV706" s="66"/>
      <c r="AW706" s="66"/>
      <c r="AX706" s="66"/>
    </row>
    <row r="707" spans="12:50" ht="12.75" x14ac:dyDescent="0.2">
      <c r="L707" s="53"/>
      <c r="T707" s="53"/>
      <c r="AD707" s="2"/>
      <c r="AT707" s="66"/>
      <c r="AU707" s="66"/>
      <c r="AV707" s="66"/>
      <c r="AW707" s="66"/>
      <c r="AX707" s="66"/>
    </row>
    <row r="708" spans="12:50" ht="12.75" x14ac:dyDescent="0.2">
      <c r="L708" s="53"/>
      <c r="T708" s="53"/>
      <c r="AD708" s="2"/>
      <c r="AT708" s="66"/>
      <c r="AU708" s="66"/>
      <c r="AV708" s="66"/>
      <c r="AW708" s="66"/>
      <c r="AX708" s="66"/>
    </row>
    <row r="709" spans="12:50" ht="12.75" x14ac:dyDescent="0.2">
      <c r="L709" s="53"/>
      <c r="T709" s="53"/>
      <c r="AD709" s="2"/>
      <c r="AT709" s="66"/>
      <c r="AU709" s="66"/>
      <c r="AV709" s="66"/>
      <c r="AW709" s="66"/>
      <c r="AX709" s="66"/>
    </row>
    <row r="710" spans="12:50" ht="12.75" x14ac:dyDescent="0.2">
      <c r="L710" s="53"/>
      <c r="T710" s="53"/>
      <c r="AD710" s="2"/>
      <c r="AT710" s="66"/>
      <c r="AU710" s="66"/>
      <c r="AV710" s="66"/>
      <c r="AW710" s="66"/>
      <c r="AX710" s="66"/>
    </row>
    <row r="711" spans="12:50" ht="12.75" x14ac:dyDescent="0.2">
      <c r="L711" s="53"/>
      <c r="T711" s="53"/>
      <c r="AD711" s="2"/>
      <c r="AT711" s="66"/>
      <c r="AU711" s="66"/>
      <c r="AV711" s="66"/>
      <c r="AW711" s="66"/>
      <c r="AX711" s="66"/>
    </row>
    <row r="712" spans="12:50" ht="12.75" x14ac:dyDescent="0.2">
      <c r="L712" s="53"/>
      <c r="T712" s="53"/>
      <c r="AD712" s="2"/>
      <c r="AT712" s="66"/>
      <c r="AU712" s="66"/>
      <c r="AV712" s="66"/>
      <c r="AW712" s="66"/>
      <c r="AX712" s="66"/>
    </row>
    <row r="713" spans="12:50" ht="12.75" x14ac:dyDescent="0.2">
      <c r="L713" s="53"/>
      <c r="T713" s="53"/>
      <c r="AD713" s="2"/>
      <c r="AT713" s="66"/>
      <c r="AU713" s="66"/>
      <c r="AV713" s="66"/>
      <c r="AW713" s="66"/>
      <c r="AX713" s="66"/>
    </row>
    <row r="714" spans="12:50" ht="12.75" x14ac:dyDescent="0.2">
      <c r="L714" s="53"/>
      <c r="T714" s="53"/>
      <c r="AD714" s="2"/>
      <c r="AT714" s="66"/>
      <c r="AU714" s="66"/>
      <c r="AV714" s="66"/>
      <c r="AW714" s="66"/>
      <c r="AX714" s="66"/>
    </row>
    <row r="715" spans="12:50" ht="12.75" x14ac:dyDescent="0.2">
      <c r="L715" s="53"/>
      <c r="T715" s="53"/>
      <c r="AD715" s="2"/>
      <c r="AT715" s="66"/>
      <c r="AU715" s="66"/>
      <c r="AV715" s="66"/>
      <c r="AW715" s="66"/>
      <c r="AX715" s="66"/>
    </row>
    <row r="716" spans="12:50" ht="12.75" x14ac:dyDescent="0.2">
      <c r="L716" s="53"/>
      <c r="T716" s="53"/>
      <c r="AD716" s="2"/>
      <c r="AT716" s="66"/>
      <c r="AU716" s="66"/>
      <c r="AV716" s="66"/>
      <c r="AW716" s="66"/>
      <c r="AX716" s="66"/>
    </row>
    <row r="717" spans="12:50" ht="12.75" x14ac:dyDescent="0.2">
      <c r="L717" s="53"/>
      <c r="T717" s="53"/>
      <c r="AD717" s="2"/>
      <c r="AT717" s="66"/>
      <c r="AU717" s="66"/>
      <c r="AV717" s="66"/>
      <c r="AW717" s="66"/>
      <c r="AX717" s="66"/>
    </row>
    <row r="718" spans="12:50" ht="12.75" x14ac:dyDescent="0.2">
      <c r="L718" s="53"/>
      <c r="T718" s="53"/>
      <c r="AD718" s="2"/>
      <c r="AT718" s="66"/>
      <c r="AU718" s="66"/>
      <c r="AV718" s="66"/>
      <c r="AW718" s="66"/>
      <c r="AX718" s="66"/>
    </row>
    <row r="719" spans="12:50" ht="12.75" x14ac:dyDescent="0.2">
      <c r="L719" s="53"/>
      <c r="T719" s="53"/>
      <c r="AD719" s="2"/>
      <c r="AT719" s="66"/>
      <c r="AU719" s="66"/>
      <c r="AV719" s="66"/>
      <c r="AW719" s="66"/>
      <c r="AX719" s="66"/>
    </row>
    <row r="720" spans="12:50" ht="12.75" x14ac:dyDescent="0.2">
      <c r="L720" s="53"/>
      <c r="T720" s="53"/>
      <c r="AD720" s="2"/>
      <c r="AT720" s="66"/>
      <c r="AU720" s="66"/>
      <c r="AV720" s="66"/>
      <c r="AW720" s="66"/>
      <c r="AX720" s="66"/>
    </row>
    <row r="721" spans="12:50" ht="12.75" x14ac:dyDescent="0.2">
      <c r="L721" s="53"/>
      <c r="T721" s="53"/>
      <c r="AD721" s="2"/>
      <c r="AT721" s="66"/>
      <c r="AU721" s="66"/>
      <c r="AV721" s="66"/>
      <c r="AW721" s="66"/>
      <c r="AX721" s="66"/>
    </row>
    <row r="722" spans="12:50" ht="12.75" x14ac:dyDescent="0.2">
      <c r="L722" s="53"/>
      <c r="T722" s="53"/>
      <c r="AD722" s="2"/>
      <c r="AT722" s="66"/>
      <c r="AU722" s="66"/>
      <c r="AV722" s="66"/>
      <c r="AW722" s="66"/>
      <c r="AX722" s="66"/>
    </row>
    <row r="723" spans="12:50" ht="12.75" x14ac:dyDescent="0.2">
      <c r="L723" s="53"/>
      <c r="T723" s="53"/>
      <c r="AD723" s="2"/>
      <c r="AT723" s="66"/>
      <c r="AU723" s="66"/>
      <c r="AV723" s="66"/>
      <c r="AW723" s="66"/>
      <c r="AX723" s="66"/>
    </row>
    <row r="724" spans="12:50" ht="12.75" x14ac:dyDescent="0.2">
      <c r="L724" s="53"/>
      <c r="T724" s="53"/>
      <c r="AD724" s="2"/>
      <c r="AT724" s="66"/>
      <c r="AU724" s="66"/>
      <c r="AV724" s="66"/>
      <c r="AW724" s="66"/>
      <c r="AX724" s="66"/>
    </row>
    <row r="725" spans="12:50" ht="12.75" x14ac:dyDescent="0.2">
      <c r="L725" s="53"/>
      <c r="T725" s="53"/>
      <c r="AD725" s="2"/>
      <c r="AT725" s="66"/>
      <c r="AU725" s="66"/>
      <c r="AV725" s="66"/>
      <c r="AW725" s="66"/>
      <c r="AX725" s="66"/>
    </row>
    <row r="726" spans="12:50" ht="12.75" x14ac:dyDescent="0.2">
      <c r="L726" s="53"/>
      <c r="T726" s="53"/>
      <c r="AD726" s="2"/>
      <c r="AT726" s="66"/>
      <c r="AU726" s="66"/>
      <c r="AV726" s="66"/>
      <c r="AW726" s="66"/>
      <c r="AX726" s="66"/>
    </row>
    <row r="727" spans="12:50" ht="12.75" x14ac:dyDescent="0.2">
      <c r="L727" s="53"/>
      <c r="T727" s="53"/>
      <c r="AD727" s="2"/>
      <c r="AT727" s="66"/>
      <c r="AU727" s="66"/>
      <c r="AV727" s="66"/>
      <c r="AW727" s="66"/>
      <c r="AX727" s="66"/>
    </row>
    <row r="728" spans="12:50" ht="12.75" x14ac:dyDescent="0.2">
      <c r="L728" s="53"/>
      <c r="T728" s="53"/>
      <c r="AD728" s="2"/>
      <c r="AT728" s="66"/>
      <c r="AU728" s="66"/>
      <c r="AV728" s="66"/>
      <c r="AW728" s="66"/>
      <c r="AX728" s="66"/>
    </row>
    <row r="729" spans="12:50" ht="12.75" x14ac:dyDescent="0.2">
      <c r="L729" s="53"/>
      <c r="T729" s="53"/>
      <c r="AD729" s="2"/>
      <c r="AT729" s="66"/>
      <c r="AU729" s="66"/>
      <c r="AV729" s="66"/>
      <c r="AW729" s="66"/>
      <c r="AX729" s="66"/>
    </row>
    <row r="730" spans="12:50" ht="12.75" x14ac:dyDescent="0.2">
      <c r="L730" s="53"/>
      <c r="T730" s="53"/>
      <c r="AD730" s="2"/>
      <c r="AT730" s="66"/>
      <c r="AU730" s="66"/>
      <c r="AV730" s="66"/>
      <c r="AW730" s="66"/>
      <c r="AX730" s="66"/>
    </row>
    <row r="731" spans="12:50" ht="12.75" x14ac:dyDescent="0.2">
      <c r="L731" s="53"/>
      <c r="T731" s="53"/>
      <c r="AD731" s="2"/>
      <c r="AT731" s="66"/>
      <c r="AU731" s="66"/>
      <c r="AV731" s="66"/>
      <c r="AW731" s="66"/>
      <c r="AX731" s="66"/>
    </row>
    <row r="732" spans="12:50" ht="12.75" x14ac:dyDescent="0.2">
      <c r="L732" s="53"/>
      <c r="T732" s="53"/>
      <c r="AD732" s="2"/>
      <c r="AT732" s="66"/>
      <c r="AU732" s="66"/>
      <c r="AV732" s="66"/>
      <c r="AW732" s="66"/>
      <c r="AX732" s="66"/>
    </row>
    <row r="733" spans="12:50" ht="12.75" x14ac:dyDescent="0.2">
      <c r="L733" s="53"/>
      <c r="T733" s="53"/>
      <c r="AD733" s="2"/>
      <c r="AT733" s="66"/>
      <c r="AU733" s="66"/>
      <c r="AV733" s="66"/>
      <c r="AW733" s="66"/>
      <c r="AX733" s="66"/>
    </row>
    <row r="734" spans="12:50" ht="12.75" x14ac:dyDescent="0.2">
      <c r="L734" s="53"/>
      <c r="T734" s="53"/>
      <c r="AD734" s="2"/>
      <c r="AT734" s="66"/>
      <c r="AU734" s="66"/>
      <c r="AV734" s="66"/>
      <c r="AW734" s="66"/>
      <c r="AX734" s="66"/>
    </row>
    <row r="735" spans="12:50" ht="12.75" x14ac:dyDescent="0.2">
      <c r="L735" s="53"/>
      <c r="T735" s="53"/>
      <c r="AD735" s="2"/>
      <c r="AT735" s="66"/>
      <c r="AU735" s="66"/>
      <c r="AV735" s="66"/>
      <c r="AW735" s="66"/>
      <c r="AX735" s="66"/>
    </row>
    <row r="736" spans="12:50" ht="12.75" x14ac:dyDescent="0.2">
      <c r="L736" s="53"/>
      <c r="T736" s="53"/>
      <c r="AD736" s="2"/>
      <c r="AT736" s="66"/>
      <c r="AU736" s="66"/>
      <c r="AV736" s="66"/>
      <c r="AW736" s="66"/>
      <c r="AX736" s="66"/>
    </row>
    <row r="737" spans="12:50" ht="12.75" x14ac:dyDescent="0.2">
      <c r="L737" s="53"/>
      <c r="T737" s="53"/>
      <c r="AD737" s="2"/>
      <c r="AT737" s="66"/>
      <c r="AU737" s="66"/>
      <c r="AV737" s="66"/>
      <c r="AW737" s="66"/>
      <c r="AX737" s="66"/>
    </row>
    <row r="738" spans="12:50" ht="12.75" x14ac:dyDescent="0.2">
      <c r="L738" s="53"/>
      <c r="T738" s="53"/>
      <c r="AD738" s="2"/>
      <c r="AT738" s="66"/>
      <c r="AU738" s="66"/>
      <c r="AV738" s="66"/>
      <c r="AW738" s="66"/>
      <c r="AX738" s="66"/>
    </row>
    <row r="739" spans="12:50" ht="12.75" x14ac:dyDescent="0.2">
      <c r="L739" s="53"/>
      <c r="T739" s="53"/>
      <c r="AD739" s="2"/>
      <c r="AT739" s="66"/>
      <c r="AU739" s="66"/>
      <c r="AV739" s="66"/>
      <c r="AW739" s="66"/>
      <c r="AX739" s="66"/>
    </row>
    <row r="740" spans="12:50" ht="12.75" x14ac:dyDescent="0.2">
      <c r="L740" s="53"/>
      <c r="T740" s="53"/>
      <c r="AD740" s="2"/>
      <c r="AT740" s="66"/>
      <c r="AU740" s="66"/>
      <c r="AV740" s="66"/>
      <c r="AW740" s="66"/>
      <c r="AX740" s="66"/>
    </row>
    <row r="741" spans="12:50" ht="12.75" x14ac:dyDescent="0.2">
      <c r="L741" s="53"/>
      <c r="T741" s="53"/>
      <c r="AD741" s="2"/>
      <c r="AT741" s="66"/>
      <c r="AU741" s="66"/>
      <c r="AV741" s="66"/>
      <c r="AW741" s="66"/>
      <c r="AX741" s="66"/>
    </row>
    <row r="742" spans="12:50" ht="12.75" x14ac:dyDescent="0.2">
      <c r="L742" s="53"/>
      <c r="T742" s="53"/>
      <c r="AD742" s="2"/>
      <c r="AT742" s="66"/>
      <c r="AU742" s="66"/>
      <c r="AV742" s="66"/>
      <c r="AW742" s="66"/>
      <c r="AX742" s="66"/>
    </row>
    <row r="743" spans="12:50" ht="12.75" x14ac:dyDescent="0.2">
      <c r="L743" s="53"/>
      <c r="T743" s="53"/>
      <c r="AD743" s="2"/>
      <c r="AT743" s="66"/>
      <c r="AU743" s="66"/>
      <c r="AV743" s="66"/>
      <c r="AW743" s="66"/>
      <c r="AX743" s="66"/>
    </row>
    <row r="744" spans="12:50" ht="12.75" x14ac:dyDescent="0.2">
      <c r="L744" s="53"/>
      <c r="T744" s="53"/>
      <c r="AD744" s="2"/>
      <c r="AT744" s="66"/>
      <c r="AU744" s="66"/>
      <c r="AV744" s="66"/>
      <c r="AW744" s="66"/>
      <c r="AX744" s="66"/>
    </row>
    <row r="745" spans="12:50" ht="12.75" x14ac:dyDescent="0.2">
      <c r="L745" s="53"/>
      <c r="T745" s="53"/>
      <c r="AD745" s="2"/>
      <c r="AT745" s="66"/>
      <c r="AU745" s="66"/>
      <c r="AV745" s="66"/>
      <c r="AW745" s="66"/>
      <c r="AX745" s="66"/>
    </row>
    <row r="746" spans="12:50" ht="12.75" x14ac:dyDescent="0.2">
      <c r="L746" s="53"/>
      <c r="T746" s="53"/>
      <c r="AD746" s="2"/>
      <c r="AT746" s="66"/>
      <c r="AU746" s="66"/>
      <c r="AV746" s="66"/>
      <c r="AW746" s="66"/>
      <c r="AX746" s="66"/>
    </row>
    <row r="747" spans="12:50" ht="12.75" x14ac:dyDescent="0.2">
      <c r="L747" s="53"/>
      <c r="T747" s="53"/>
      <c r="AD747" s="2"/>
      <c r="AT747" s="66"/>
      <c r="AU747" s="66"/>
      <c r="AV747" s="66"/>
      <c r="AW747" s="66"/>
      <c r="AX747" s="66"/>
    </row>
    <row r="748" spans="12:50" ht="12.75" x14ac:dyDescent="0.2">
      <c r="L748" s="53"/>
      <c r="T748" s="53"/>
      <c r="AD748" s="2"/>
      <c r="AT748" s="66"/>
      <c r="AU748" s="66"/>
      <c r="AV748" s="66"/>
      <c r="AW748" s="66"/>
      <c r="AX748" s="66"/>
    </row>
    <row r="749" spans="12:50" ht="12.75" x14ac:dyDescent="0.2">
      <c r="L749" s="53"/>
      <c r="T749" s="53"/>
      <c r="AD749" s="2"/>
      <c r="AT749" s="66"/>
      <c r="AU749" s="66"/>
      <c r="AV749" s="66"/>
      <c r="AW749" s="66"/>
      <c r="AX749" s="66"/>
    </row>
    <row r="750" spans="12:50" ht="12.75" x14ac:dyDescent="0.2">
      <c r="L750" s="53"/>
      <c r="T750" s="53"/>
      <c r="AD750" s="2"/>
      <c r="AT750" s="66"/>
      <c r="AU750" s="66"/>
      <c r="AV750" s="66"/>
      <c r="AW750" s="66"/>
      <c r="AX750" s="66"/>
    </row>
    <row r="751" spans="12:50" ht="12.75" x14ac:dyDescent="0.2">
      <c r="L751" s="53"/>
      <c r="T751" s="53"/>
      <c r="AD751" s="2"/>
      <c r="AT751" s="66"/>
      <c r="AU751" s="66"/>
      <c r="AV751" s="66"/>
      <c r="AW751" s="66"/>
      <c r="AX751" s="66"/>
    </row>
    <row r="752" spans="12:50" ht="12.75" x14ac:dyDescent="0.2">
      <c r="L752" s="53"/>
      <c r="T752" s="53"/>
      <c r="AD752" s="2"/>
      <c r="AT752" s="66"/>
      <c r="AU752" s="66"/>
      <c r="AV752" s="66"/>
      <c r="AW752" s="66"/>
      <c r="AX752" s="66"/>
    </row>
    <row r="753" spans="12:50" ht="12.75" x14ac:dyDescent="0.2">
      <c r="L753" s="53"/>
      <c r="T753" s="53"/>
      <c r="AD753" s="2"/>
      <c r="AT753" s="66"/>
      <c r="AU753" s="66"/>
      <c r="AV753" s="66"/>
      <c r="AW753" s="66"/>
      <c r="AX753" s="66"/>
    </row>
    <row r="754" spans="12:50" ht="12.75" x14ac:dyDescent="0.2">
      <c r="L754" s="53"/>
      <c r="T754" s="53"/>
      <c r="AD754" s="2"/>
      <c r="AT754" s="66"/>
      <c r="AU754" s="66"/>
      <c r="AV754" s="66"/>
      <c r="AW754" s="66"/>
      <c r="AX754" s="66"/>
    </row>
    <row r="755" spans="12:50" ht="12.75" x14ac:dyDescent="0.2">
      <c r="L755" s="53"/>
      <c r="T755" s="53"/>
      <c r="AD755" s="2"/>
      <c r="AT755" s="66"/>
      <c r="AU755" s="66"/>
      <c r="AV755" s="66"/>
      <c r="AW755" s="66"/>
      <c r="AX755" s="66"/>
    </row>
    <row r="756" spans="12:50" ht="12.75" x14ac:dyDescent="0.2">
      <c r="L756" s="53"/>
      <c r="T756" s="53"/>
      <c r="AD756" s="2"/>
      <c r="AT756" s="66"/>
      <c r="AU756" s="66"/>
      <c r="AV756" s="66"/>
      <c r="AW756" s="66"/>
      <c r="AX756" s="66"/>
    </row>
    <row r="757" spans="12:50" ht="12.75" x14ac:dyDescent="0.2">
      <c r="L757" s="53"/>
      <c r="T757" s="53"/>
      <c r="AD757" s="2"/>
      <c r="AT757" s="66"/>
      <c r="AU757" s="66"/>
      <c r="AV757" s="66"/>
      <c r="AW757" s="66"/>
      <c r="AX757" s="66"/>
    </row>
    <row r="758" spans="12:50" ht="12.75" x14ac:dyDescent="0.2">
      <c r="L758" s="53"/>
      <c r="T758" s="53"/>
      <c r="AD758" s="2"/>
      <c r="AT758" s="66"/>
      <c r="AU758" s="66"/>
      <c r="AV758" s="66"/>
      <c r="AW758" s="66"/>
      <c r="AX758" s="66"/>
    </row>
    <row r="759" spans="12:50" ht="12.75" x14ac:dyDescent="0.2">
      <c r="L759" s="53"/>
      <c r="T759" s="53"/>
      <c r="AD759" s="2"/>
      <c r="AT759" s="66"/>
      <c r="AU759" s="66"/>
      <c r="AV759" s="66"/>
      <c r="AW759" s="66"/>
      <c r="AX759" s="66"/>
    </row>
    <row r="760" spans="12:50" ht="12.75" x14ac:dyDescent="0.2">
      <c r="L760" s="53"/>
      <c r="T760" s="53"/>
      <c r="AD760" s="2"/>
      <c r="AT760" s="66"/>
      <c r="AU760" s="66"/>
      <c r="AV760" s="66"/>
      <c r="AW760" s="66"/>
      <c r="AX760" s="66"/>
    </row>
    <row r="761" spans="12:50" ht="12.75" x14ac:dyDescent="0.2">
      <c r="L761" s="53"/>
      <c r="T761" s="53"/>
      <c r="AD761" s="2"/>
      <c r="AT761" s="66"/>
      <c r="AU761" s="66"/>
      <c r="AV761" s="66"/>
      <c r="AW761" s="66"/>
      <c r="AX761" s="66"/>
    </row>
    <row r="762" spans="12:50" ht="12.75" x14ac:dyDescent="0.2">
      <c r="L762" s="53"/>
      <c r="T762" s="53"/>
      <c r="AD762" s="2"/>
      <c r="AT762" s="66"/>
      <c r="AU762" s="66"/>
      <c r="AV762" s="66"/>
      <c r="AW762" s="66"/>
      <c r="AX762" s="66"/>
    </row>
    <row r="763" spans="12:50" ht="12.75" x14ac:dyDescent="0.2">
      <c r="L763" s="53"/>
      <c r="T763" s="53"/>
      <c r="AD763" s="2"/>
      <c r="AT763" s="66"/>
      <c r="AU763" s="66"/>
      <c r="AV763" s="66"/>
      <c r="AW763" s="66"/>
      <c r="AX763" s="66"/>
    </row>
    <row r="764" spans="12:50" ht="12.75" x14ac:dyDescent="0.2">
      <c r="L764" s="53"/>
      <c r="T764" s="53"/>
      <c r="AD764" s="2"/>
      <c r="AT764" s="66"/>
      <c r="AU764" s="66"/>
      <c r="AV764" s="66"/>
      <c r="AW764" s="66"/>
      <c r="AX764" s="66"/>
    </row>
    <row r="765" spans="12:50" ht="12.75" x14ac:dyDescent="0.2">
      <c r="L765" s="53"/>
      <c r="T765" s="53"/>
      <c r="AD765" s="2"/>
      <c r="AT765" s="66"/>
      <c r="AU765" s="66"/>
      <c r="AV765" s="66"/>
      <c r="AW765" s="66"/>
      <c r="AX765" s="66"/>
    </row>
    <row r="766" spans="12:50" ht="12.75" x14ac:dyDescent="0.2">
      <c r="L766" s="53"/>
      <c r="T766" s="53"/>
      <c r="AD766" s="2"/>
      <c r="AT766" s="66"/>
      <c r="AU766" s="66"/>
      <c r="AV766" s="66"/>
      <c r="AW766" s="66"/>
      <c r="AX766" s="66"/>
    </row>
    <row r="767" spans="12:50" ht="12.75" x14ac:dyDescent="0.2">
      <c r="L767" s="53"/>
      <c r="T767" s="53"/>
      <c r="AD767" s="2"/>
      <c r="AT767" s="66"/>
      <c r="AU767" s="66"/>
      <c r="AV767" s="66"/>
      <c r="AW767" s="66"/>
      <c r="AX767" s="66"/>
    </row>
    <row r="768" spans="12:50" ht="12.75" x14ac:dyDescent="0.2">
      <c r="L768" s="53"/>
      <c r="T768" s="53"/>
      <c r="AD768" s="2"/>
      <c r="AT768" s="66"/>
      <c r="AU768" s="66"/>
      <c r="AV768" s="66"/>
      <c r="AW768" s="66"/>
      <c r="AX768" s="66"/>
    </row>
    <row r="769" spans="12:50" ht="12.75" x14ac:dyDescent="0.2">
      <c r="L769" s="53"/>
      <c r="T769" s="53"/>
      <c r="AD769" s="2"/>
      <c r="AT769" s="66"/>
      <c r="AU769" s="66"/>
      <c r="AV769" s="66"/>
      <c r="AW769" s="66"/>
      <c r="AX769" s="66"/>
    </row>
    <row r="770" spans="12:50" ht="12.75" x14ac:dyDescent="0.2">
      <c r="L770" s="53"/>
      <c r="T770" s="53"/>
      <c r="AD770" s="2"/>
      <c r="AT770" s="66"/>
      <c r="AU770" s="66"/>
      <c r="AV770" s="66"/>
      <c r="AW770" s="66"/>
      <c r="AX770" s="66"/>
    </row>
    <row r="771" spans="12:50" ht="12.75" x14ac:dyDescent="0.2">
      <c r="L771" s="53"/>
      <c r="T771" s="53"/>
      <c r="AD771" s="2"/>
      <c r="AT771" s="66"/>
      <c r="AU771" s="66"/>
      <c r="AV771" s="66"/>
      <c r="AW771" s="66"/>
      <c r="AX771" s="66"/>
    </row>
    <row r="772" spans="12:50" ht="12.75" x14ac:dyDescent="0.2">
      <c r="L772" s="53"/>
      <c r="T772" s="53"/>
      <c r="AD772" s="2"/>
      <c r="AT772" s="66"/>
      <c r="AU772" s="66"/>
      <c r="AV772" s="66"/>
      <c r="AW772" s="66"/>
      <c r="AX772" s="66"/>
    </row>
    <row r="773" spans="12:50" ht="12.75" x14ac:dyDescent="0.2">
      <c r="L773" s="53"/>
      <c r="T773" s="53"/>
      <c r="AD773" s="2"/>
      <c r="AT773" s="66"/>
      <c r="AU773" s="66"/>
      <c r="AV773" s="66"/>
      <c r="AW773" s="66"/>
      <c r="AX773" s="66"/>
    </row>
    <row r="774" spans="12:50" ht="12.75" x14ac:dyDescent="0.2">
      <c r="L774" s="53"/>
      <c r="T774" s="53"/>
      <c r="AD774" s="2"/>
      <c r="AT774" s="66"/>
      <c r="AU774" s="66"/>
      <c r="AV774" s="66"/>
      <c r="AW774" s="66"/>
      <c r="AX774" s="66"/>
    </row>
    <row r="775" spans="12:50" ht="12.75" x14ac:dyDescent="0.2">
      <c r="L775" s="53"/>
      <c r="T775" s="53"/>
      <c r="AD775" s="2"/>
      <c r="AT775" s="66"/>
      <c r="AU775" s="66"/>
      <c r="AV775" s="66"/>
      <c r="AW775" s="66"/>
      <c r="AX775" s="66"/>
    </row>
    <row r="776" spans="12:50" ht="12.75" x14ac:dyDescent="0.2">
      <c r="L776" s="53"/>
      <c r="T776" s="53"/>
      <c r="AD776" s="2"/>
      <c r="AT776" s="66"/>
      <c r="AU776" s="66"/>
      <c r="AV776" s="66"/>
      <c r="AW776" s="66"/>
      <c r="AX776" s="66"/>
    </row>
    <row r="777" spans="12:50" ht="12.75" x14ac:dyDescent="0.2">
      <c r="L777" s="53"/>
      <c r="T777" s="53"/>
      <c r="AD777" s="2"/>
      <c r="AT777" s="66"/>
      <c r="AU777" s="66"/>
      <c r="AV777" s="66"/>
      <c r="AW777" s="66"/>
      <c r="AX777" s="66"/>
    </row>
    <row r="778" spans="12:50" ht="12.75" x14ac:dyDescent="0.2">
      <c r="L778" s="53"/>
      <c r="T778" s="53"/>
      <c r="AD778" s="2"/>
      <c r="AT778" s="66"/>
      <c r="AU778" s="66"/>
      <c r="AV778" s="66"/>
      <c r="AW778" s="66"/>
      <c r="AX778" s="66"/>
    </row>
    <row r="779" spans="12:50" ht="12.75" x14ac:dyDescent="0.2">
      <c r="L779" s="53"/>
      <c r="T779" s="53"/>
      <c r="AD779" s="2"/>
      <c r="AT779" s="66"/>
      <c r="AU779" s="66"/>
      <c r="AV779" s="66"/>
      <c r="AW779" s="66"/>
      <c r="AX779" s="66"/>
    </row>
    <row r="780" spans="12:50" ht="12.75" x14ac:dyDescent="0.2">
      <c r="L780" s="53"/>
      <c r="T780" s="53"/>
      <c r="AD780" s="2"/>
      <c r="AT780" s="66"/>
      <c r="AU780" s="66"/>
      <c r="AV780" s="66"/>
      <c r="AW780" s="66"/>
      <c r="AX780" s="66"/>
    </row>
    <row r="781" spans="12:50" ht="12.75" x14ac:dyDescent="0.2">
      <c r="L781" s="53"/>
      <c r="T781" s="53"/>
      <c r="AD781" s="2"/>
      <c r="AT781" s="66"/>
      <c r="AU781" s="66"/>
      <c r="AV781" s="66"/>
      <c r="AW781" s="66"/>
      <c r="AX781" s="66"/>
    </row>
    <row r="782" spans="12:50" ht="12.75" x14ac:dyDescent="0.2">
      <c r="L782" s="53"/>
      <c r="T782" s="53"/>
      <c r="AD782" s="2"/>
      <c r="AT782" s="66"/>
      <c r="AU782" s="66"/>
      <c r="AV782" s="66"/>
      <c r="AW782" s="66"/>
      <c r="AX782" s="66"/>
    </row>
    <row r="783" spans="12:50" ht="12.75" x14ac:dyDescent="0.2">
      <c r="L783" s="53"/>
      <c r="T783" s="53"/>
      <c r="AD783" s="2"/>
      <c r="AT783" s="66"/>
      <c r="AU783" s="66"/>
      <c r="AV783" s="66"/>
      <c r="AW783" s="66"/>
      <c r="AX783" s="66"/>
    </row>
    <row r="784" spans="12:50" ht="12.75" x14ac:dyDescent="0.2">
      <c r="L784" s="53"/>
      <c r="T784" s="53"/>
      <c r="AD784" s="2"/>
      <c r="AT784" s="66"/>
      <c r="AU784" s="66"/>
      <c r="AV784" s="66"/>
      <c r="AW784" s="66"/>
      <c r="AX784" s="66"/>
    </row>
    <row r="785" spans="12:50" ht="12.75" x14ac:dyDescent="0.2">
      <c r="L785" s="53"/>
      <c r="T785" s="53"/>
      <c r="AD785" s="2"/>
      <c r="AT785" s="66"/>
      <c r="AU785" s="66"/>
      <c r="AV785" s="66"/>
      <c r="AW785" s="66"/>
      <c r="AX785" s="66"/>
    </row>
    <row r="786" spans="12:50" ht="12.75" x14ac:dyDescent="0.2">
      <c r="L786" s="53"/>
      <c r="T786" s="53"/>
      <c r="AD786" s="2"/>
      <c r="AT786" s="66"/>
      <c r="AU786" s="66"/>
      <c r="AV786" s="66"/>
      <c r="AW786" s="66"/>
      <c r="AX786" s="66"/>
    </row>
    <row r="787" spans="12:50" ht="12.75" x14ac:dyDescent="0.2">
      <c r="L787" s="53"/>
      <c r="T787" s="53"/>
      <c r="AD787" s="2"/>
      <c r="AT787" s="66"/>
      <c r="AU787" s="66"/>
      <c r="AV787" s="66"/>
      <c r="AW787" s="66"/>
      <c r="AX787" s="66"/>
    </row>
    <row r="788" spans="12:50" ht="12.75" x14ac:dyDescent="0.2">
      <c r="L788" s="53"/>
      <c r="T788" s="53"/>
      <c r="AD788" s="2"/>
      <c r="AT788" s="66"/>
      <c r="AU788" s="66"/>
      <c r="AV788" s="66"/>
      <c r="AW788" s="66"/>
      <c r="AX788" s="66"/>
    </row>
    <row r="789" spans="12:50" ht="12.75" x14ac:dyDescent="0.2">
      <c r="L789" s="53"/>
      <c r="T789" s="53"/>
      <c r="AD789" s="2"/>
      <c r="AT789" s="66"/>
      <c r="AU789" s="66"/>
      <c r="AV789" s="66"/>
      <c r="AW789" s="66"/>
      <c r="AX789" s="66"/>
    </row>
    <row r="790" spans="12:50" ht="12.75" x14ac:dyDescent="0.2">
      <c r="L790" s="53"/>
      <c r="T790" s="53"/>
      <c r="AD790" s="2"/>
      <c r="AT790" s="66"/>
      <c r="AU790" s="66"/>
      <c r="AV790" s="66"/>
      <c r="AW790" s="66"/>
      <c r="AX790" s="66"/>
    </row>
    <row r="791" spans="12:50" ht="12.75" x14ac:dyDescent="0.2">
      <c r="L791" s="53"/>
      <c r="T791" s="53"/>
      <c r="AD791" s="2"/>
      <c r="AT791" s="66"/>
      <c r="AU791" s="66"/>
      <c r="AV791" s="66"/>
      <c r="AW791" s="66"/>
      <c r="AX791" s="66"/>
    </row>
    <row r="792" spans="12:50" ht="12.75" x14ac:dyDescent="0.2">
      <c r="L792" s="53"/>
      <c r="T792" s="53"/>
      <c r="AD792" s="2"/>
      <c r="AT792" s="66"/>
      <c r="AU792" s="66"/>
      <c r="AV792" s="66"/>
      <c r="AW792" s="66"/>
      <c r="AX792" s="66"/>
    </row>
    <row r="793" spans="12:50" ht="12.75" x14ac:dyDescent="0.2">
      <c r="L793" s="53"/>
      <c r="T793" s="53"/>
      <c r="AD793" s="2"/>
      <c r="AT793" s="66"/>
      <c r="AU793" s="66"/>
      <c r="AV793" s="66"/>
      <c r="AW793" s="66"/>
      <c r="AX793" s="66"/>
    </row>
    <row r="794" spans="12:50" ht="12.75" x14ac:dyDescent="0.2">
      <c r="L794" s="53"/>
      <c r="T794" s="53"/>
      <c r="AD794" s="2"/>
      <c r="AT794" s="66"/>
      <c r="AU794" s="66"/>
      <c r="AV794" s="66"/>
      <c r="AW794" s="66"/>
      <c r="AX794" s="66"/>
    </row>
    <row r="795" spans="12:50" ht="12.75" x14ac:dyDescent="0.2">
      <c r="L795" s="53"/>
      <c r="T795" s="53"/>
      <c r="AD795" s="2"/>
      <c r="AT795" s="66"/>
      <c r="AU795" s="66"/>
      <c r="AV795" s="66"/>
      <c r="AW795" s="66"/>
      <c r="AX795" s="66"/>
    </row>
    <row r="796" spans="12:50" ht="12.75" x14ac:dyDescent="0.2">
      <c r="L796" s="53"/>
      <c r="T796" s="53"/>
      <c r="AD796" s="2"/>
      <c r="AT796" s="66"/>
      <c r="AU796" s="66"/>
      <c r="AV796" s="66"/>
      <c r="AW796" s="66"/>
      <c r="AX796" s="66"/>
    </row>
    <row r="797" spans="12:50" ht="12.75" x14ac:dyDescent="0.2">
      <c r="L797" s="53"/>
      <c r="T797" s="53"/>
      <c r="AD797" s="2"/>
      <c r="AT797" s="66"/>
      <c r="AU797" s="66"/>
      <c r="AV797" s="66"/>
      <c r="AW797" s="66"/>
      <c r="AX797" s="66"/>
    </row>
    <row r="798" spans="12:50" ht="12.75" x14ac:dyDescent="0.2">
      <c r="L798" s="53"/>
      <c r="T798" s="53"/>
      <c r="AD798" s="2"/>
      <c r="AT798" s="66"/>
      <c r="AU798" s="66"/>
      <c r="AV798" s="66"/>
      <c r="AW798" s="66"/>
      <c r="AX798" s="66"/>
    </row>
    <row r="799" spans="12:50" ht="12.75" x14ac:dyDescent="0.2">
      <c r="L799" s="53"/>
      <c r="T799" s="53"/>
      <c r="AD799" s="2"/>
      <c r="AT799" s="66"/>
      <c r="AU799" s="66"/>
      <c r="AV799" s="66"/>
      <c r="AW799" s="66"/>
      <c r="AX799" s="66"/>
    </row>
    <row r="800" spans="12:50" ht="12.75" x14ac:dyDescent="0.2">
      <c r="L800" s="53"/>
      <c r="T800" s="53"/>
      <c r="AD800" s="2"/>
      <c r="AT800" s="66"/>
      <c r="AU800" s="66"/>
      <c r="AV800" s="66"/>
      <c r="AW800" s="66"/>
      <c r="AX800" s="66"/>
    </row>
    <row r="801" spans="12:50" ht="12.75" x14ac:dyDescent="0.2">
      <c r="L801" s="53"/>
      <c r="T801" s="53"/>
      <c r="AD801" s="2"/>
      <c r="AT801" s="66"/>
      <c r="AU801" s="66"/>
      <c r="AV801" s="66"/>
      <c r="AW801" s="66"/>
      <c r="AX801" s="66"/>
    </row>
    <row r="802" spans="12:50" ht="12.75" x14ac:dyDescent="0.2">
      <c r="L802" s="53"/>
      <c r="T802" s="53"/>
      <c r="AD802" s="2"/>
      <c r="AT802" s="66"/>
      <c r="AU802" s="66"/>
      <c r="AV802" s="66"/>
      <c r="AW802" s="66"/>
      <c r="AX802" s="66"/>
    </row>
    <row r="803" spans="12:50" ht="12.75" x14ac:dyDescent="0.2">
      <c r="L803" s="53"/>
      <c r="T803" s="53"/>
      <c r="AD803" s="2"/>
      <c r="AT803" s="66"/>
      <c r="AU803" s="66"/>
      <c r="AV803" s="66"/>
      <c r="AW803" s="66"/>
      <c r="AX803" s="66"/>
    </row>
    <row r="804" spans="12:50" ht="12.75" x14ac:dyDescent="0.2">
      <c r="L804" s="53"/>
      <c r="T804" s="53"/>
      <c r="AD804" s="2"/>
      <c r="AT804" s="66"/>
      <c r="AU804" s="66"/>
      <c r="AV804" s="66"/>
      <c r="AW804" s="66"/>
      <c r="AX804" s="66"/>
    </row>
    <row r="805" spans="12:50" ht="12.75" x14ac:dyDescent="0.2">
      <c r="L805" s="53"/>
      <c r="T805" s="53"/>
      <c r="AD805" s="2"/>
      <c r="AT805" s="66"/>
      <c r="AU805" s="66"/>
      <c r="AV805" s="66"/>
      <c r="AW805" s="66"/>
      <c r="AX805" s="66"/>
    </row>
    <row r="806" spans="12:50" ht="12.75" x14ac:dyDescent="0.2">
      <c r="L806" s="53"/>
      <c r="T806" s="53"/>
      <c r="AD806" s="2"/>
      <c r="AT806" s="66"/>
      <c r="AU806" s="66"/>
      <c r="AV806" s="66"/>
      <c r="AW806" s="66"/>
      <c r="AX806" s="66"/>
    </row>
    <row r="807" spans="12:50" ht="12.75" x14ac:dyDescent="0.2">
      <c r="L807" s="53"/>
      <c r="T807" s="53"/>
      <c r="AD807" s="2"/>
      <c r="AT807" s="66"/>
      <c r="AU807" s="66"/>
      <c r="AV807" s="66"/>
      <c r="AW807" s="66"/>
      <c r="AX807" s="66"/>
    </row>
    <row r="808" spans="12:50" ht="12.75" x14ac:dyDescent="0.2">
      <c r="L808" s="53"/>
      <c r="T808" s="53"/>
      <c r="AD808" s="2"/>
      <c r="AT808" s="66"/>
      <c r="AU808" s="66"/>
      <c r="AV808" s="66"/>
      <c r="AW808" s="66"/>
      <c r="AX808" s="66"/>
    </row>
    <row r="809" spans="12:50" ht="12.75" x14ac:dyDescent="0.2">
      <c r="L809" s="53"/>
      <c r="T809" s="53"/>
      <c r="AD809" s="2"/>
      <c r="AT809" s="66"/>
      <c r="AU809" s="66"/>
      <c r="AV809" s="66"/>
      <c r="AW809" s="66"/>
      <c r="AX809" s="66"/>
    </row>
    <row r="810" spans="12:50" ht="12.75" x14ac:dyDescent="0.2">
      <c r="L810" s="53"/>
      <c r="T810" s="53"/>
      <c r="AD810" s="2"/>
      <c r="AT810" s="66"/>
      <c r="AU810" s="66"/>
      <c r="AV810" s="66"/>
      <c r="AW810" s="66"/>
      <c r="AX810" s="66"/>
    </row>
    <row r="811" spans="12:50" ht="12.75" x14ac:dyDescent="0.2">
      <c r="L811" s="53"/>
      <c r="T811" s="53"/>
      <c r="AD811" s="2"/>
      <c r="AT811" s="66"/>
      <c r="AU811" s="66"/>
      <c r="AV811" s="66"/>
      <c r="AW811" s="66"/>
      <c r="AX811" s="66"/>
    </row>
    <row r="812" spans="12:50" ht="12.75" x14ac:dyDescent="0.2">
      <c r="L812" s="53"/>
      <c r="T812" s="53"/>
      <c r="AD812" s="2"/>
      <c r="AT812" s="66"/>
      <c r="AU812" s="66"/>
      <c r="AV812" s="66"/>
      <c r="AW812" s="66"/>
      <c r="AX812" s="66"/>
    </row>
    <row r="813" spans="12:50" ht="12.75" x14ac:dyDescent="0.2">
      <c r="L813" s="53"/>
      <c r="T813" s="53"/>
      <c r="AD813" s="2"/>
      <c r="AT813" s="66"/>
      <c r="AU813" s="66"/>
      <c r="AV813" s="66"/>
      <c r="AW813" s="66"/>
      <c r="AX813" s="66"/>
    </row>
    <row r="814" spans="12:50" ht="12.75" x14ac:dyDescent="0.2">
      <c r="L814" s="53"/>
      <c r="T814" s="53"/>
      <c r="AD814" s="2"/>
      <c r="AT814" s="66"/>
      <c r="AU814" s="66"/>
      <c r="AV814" s="66"/>
      <c r="AW814" s="66"/>
      <c r="AX814" s="66"/>
    </row>
    <row r="815" spans="12:50" ht="12.75" x14ac:dyDescent="0.2">
      <c r="L815" s="53"/>
      <c r="T815" s="53"/>
      <c r="AD815" s="2"/>
      <c r="AT815" s="66"/>
      <c r="AU815" s="66"/>
      <c r="AV815" s="66"/>
      <c r="AW815" s="66"/>
      <c r="AX815" s="66"/>
    </row>
    <row r="816" spans="12:50" ht="12.75" x14ac:dyDescent="0.2">
      <c r="L816" s="53"/>
      <c r="T816" s="53"/>
      <c r="AD816" s="2"/>
      <c r="AT816" s="66"/>
      <c r="AU816" s="66"/>
      <c r="AV816" s="66"/>
      <c r="AW816" s="66"/>
      <c r="AX816" s="66"/>
    </row>
    <row r="817" spans="12:50" ht="12.75" x14ac:dyDescent="0.2">
      <c r="L817" s="53"/>
      <c r="T817" s="53"/>
      <c r="AD817" s="2"/>
      <c r="AT817" s="66"/>
      <c r="AU817" s="66"/>
      <c r="AV817" s="66"/>
      <c r="AW817" s="66"/>
      <c r="AX817" s="66"/>
    </row>
    <row r="818" spans="12:50" ht="12.75" x14ac:dyDescent="0.2">
      <c r="L818" s="53"/>
      <c r="T818" s="53"/>
      <c r="AD818" s="2"/>
      <c r="AT818" s="66"/>
      <c r="AU818" s="66"/>
      <c r="AV818" s="66"/>
      <c r="AW818" s="66"/>
      <c r="AX818" s="66"/>
    </row>
    <row r="819" spans="12:50" ht="12.75" x14ac:dyDescent="0.2">
      <c r="L819" s="53"/>
      <c r="T819" s="53"/>
      <c r="AD819" s="2"/>
      <c r="AT819" s="66"/>
      <c r="AU819" s="66"/>
      <c r="AV819" s="66"/>
      <c r="AW819" s="66"/>
      <c r="AX819" s="66"/>
    </row>
    <row r="820" spans="12:50" ht="12.75" x14ac:dyDescent="0.2">
      <c r="L820" s="53"/>
      <c r="T820" s="53"/>
      <c r="AD820" s="2"/>
      <c r="AT820" s="66"/>
      <c r="AU820" s="66"/>
      <c r="AV820" s="66"/>
      <c r="AW820" s="66"/>
      <c r="AX820" s="66"/>
    </row>
    <row r="821" spans="12:50" ht="12.75" x14ac:dyDescent="0.2">
      <c r="L821" s="53"/>
      <c r="T821" s="53"/>
      <c r="AD821" s="2"/>
      <c r="AT821" s="66"/>
      <c r="AU821" s="66"/>
      <c r="AV821" s="66"/>
      <c r="AW821" s="66"/>
      <c r="AX821" s="66"/>
    </row>
    <row r="822" spans="12:50" ht="12.75" x14ac:dyDescent="0.2">
      <c r="L822" s="53"/>
      <c r="T822" s="53"/>
      <c r="AD822" s="2"/>
      <c r="AT822" s="66"/>
      <c r="AU822" s="66"/>
      <c r="AV822" s="66"/>
      <c r="AW822" s="66"/>
      <c r="AX822" s="66"/>
    </row>
    <row r="823" spans="12:50" ht="12.75" x14ac:dyDescent="0.2">
      <c r="L823" s="53"/>
      <c r="T823" s="53"/>
      <c r="AD823" s="2"/>
      <c r="AT823" s="66"/>
      <c r="AU823" s="66"/>
      <c r="AV823" s="66"/>
      <c r="AW823" s="66"/>
      <c r="AX823" s="66"/>
    </row>
    <row r="824" spans="12:50" ht="12.75" x14ac:dyDescent="0.2">
      <c r="L824" s="53"/>
      <c r="T824" s="53"/>
      <c r="AD824" s="2"/>
      <c r="AT824" s="66"/>
      <c r="AU824" s="66"/>
      <c r="AV824" s="66"/>
      <c r="AW824" s="66"/>
      <c r="AX824" s="66"/>
    </row>
    <row r="825" spans="12:50" ht="12.75" x14ac:dyDescent="0.2">
      <c r="L825" s="53"/>
      <c r="T825" s="53"/>
      <c r="AD825" s="2"/>
      <c r="AT825" s="66"/>
      <c r="AU825" s="66"/>
      <c r="AV825" s="66"/>
      <c r="AW825" s="66"/>
      <c r="AX825" s="66"/>
    </row>
    <row r="826" spans="12:50" ht="12.75" x14ac:dyDescent="0.2">
      <c r="L826" s="53"/>
      <c r="T826" s="53"/>
      <c r="AD826" s="2"/>
      <c r="AT826" s="66"/>
      <c r="AU826" s="66"/>
      <c r="AV826" s="66"/>
      <c r="AW826" s="66"/>
      <c r="AX826" s="66"/>
    </row>
    <row r="827" spans="12:50" ht="12.75" x14ac:dyDescent="0.2">
      <c r="L827" s="53"/>
      <c r="T827" s="53"/>
      <c r="AD827" s="2"/>
      <c r="AT827" s="66"/>
      <c r="AU827" s="66"/>
      <c r="AV827" s="66"/>
      <c r="AW827" s="66"/>
      <c r="AX827" s="66"/>
    </row>
    <row r="828" spans="12:50" ht="12.75" x14ac:dyDescent="0.2">
      <c r="L828" s="53"/>
      <c r="T828" s="53"/>
      <c r="AD828" s="2"/>
      <c r="AT828" s="66"/>
      <c r="AU828" s="66"/>
      <c r="AV828" s="66"/>
      <c r="AW828" s="66"/>
      <c r="AX828" s="66"/>
    </row>
    <row r="829" spans="12:50" ht="12.75" x14ac:dyDescent="0.2">
      <c r="L829" s="53"/>
      <c r="T829" s="53"/>
      <c r="AD829" s="2"/>
      <c r="AT829" s="66"/>
      <c r="AU829" s="66"/>
      <c r="AV829" s="66"/>
      <c r="AW829" s="66"/>
      <c r="AX829" s="66"/>
    </row>
    <row r="830" spans="12:50" ht="12.75" x14ac:dyDescent="0.2">
      <c r="L830" s="53"/>
      <c r="T830" s="53"/>
      <c r="AD830" s="2"/>
      <c r="AT830" s="66"/>
      <c r="AU830" s="66"/>
      <c r="AV830" s="66"/>
      <c r="AW830" s="66"/>
      <c r="AX830" s="66"/>
    </row>
    <row r="831" spans="12:50" ht="12.75" x14ac:dyDescent="0.2">
      <c r="L831" s="53"/>
      <c r="T831" s="53"/>
      <c r="AD831" s="2"/>
      <c r="AT831" s="66"/>
      <c r="AU831" s="66"/>
      <c r="AV831" s="66"/>
      <c r="AW831" s="66"/>
      <c r="AX831" s="66"/>
    </row>
    <row r="832" spans="12:50" ht="12.75" x14ac:dyDescent="0.2">
      <c r="L832" s="53"/>
      <c r="T832" s="53"/>
      <c r="AD832" s="2"/>
      <c r="AT832" s="66"/>
      <c r="AU832" s="66"/>
      <c r="AV832" s="66"/>
      <c r="AW832" s="66"/>
      <c r="AX832" s="66"/>
    </row>
    <row r="833" spans="12:50" ht="12.75" x14ac:dyDescent="0.2">
      <c r="L833" s="53"/>
      <c r="T833" s="53"/>
      <c r="AD833" s="2"/>
      <c r="AT833" s="66"/>
      <c r="AU833" s="66"/>
      <c r="AV833" s="66"/>
      <c r="AW833" s="66"/>
      <c r="AX833" s="66"/>
    </row>
    <row r="834" spans="12:50" ht="12.75" x14ac:dyDescent="0.2">
      <c r="L834" s="53"/>
      <c r="T834" s="53"/>
      <c r="AD834" s="2"/>
      <c r="AT834" s="66"/>
      <c r="AU834" s="66"/>
      <c r="AV834" s="66"/>
      <c r="AW834" s="66"/>
      <c r="AX834" s="66"/>
    </row>
    <row r="835" spans="12:50" ht="12.75" x14ac:dyDescent="0.2">
      <c r="L835" s="53"/>
      <c r="T835" s="53"/>
      <c r="AD835" s="2"/>
      <c r="AT835" s="66"/>
      <c r="AU835" s="66"/>
      <c r="AV835" s="66"/>
      <c r="AW835" s="66"/>
      <c r="AX835" s="66"/>
    </row>
    <row r="836" spans="12:50" ht="12.75" x14ac:dyDescent="0.2">
      <c r="L836" s="53"/>
      <c r="T836" s="53"/>
      <c r="AD836" s="2"/>
      <c r="AT836" s="66"/>
      <c r="AU836" s="66"/>
      <c r="AV836" s="66"/>
      <c r="AW836" s="66"/>
      <c r="AX836" s="66"/>
    </row>
    <row r="837" spans="12:50" ht="12.75" x14ac:dyDescent="0.2">
      <c r="L837" s="53"/>
      <c r="T837" s="53"/>
      <c r="AD837" s="2"/>
      <c r="AT837" s="66"/>
      <c r="AU837" s="66"/>
      <c r="AV837" s="66"/>
      <c r="AW837" s="66"/>
      <c r="AX837" s="66"/>
    </row>
    <row r="838" spans="12:50" ht="12.75" x14ac:dyDescent="0.2">
      <c r="L838" s="53"/>
      <c r="T838" s="53"/>
      <c r="AD838" s="2"/>
      <c r="AT838" s="66"/>
      <c r="AU838" s="66"/>
      <c r="AV838" s="66"/>
      <c r="AW838" s="66"/>
      <c r="AX838" s="66"/>
    </row>
    <row r="839" spans="12:50" ht="12.75" x14ac:dyDescent="0.2">
      <c r="L839" s="53"/>
      <c r="T839" s="53"/>
      <c r="AD839" s="2"/>
      <c r="AT839" s="66"/>
      <c r="AU839" s="66"/>
      <c r="AV839" s="66"/>
      <c r="AW839" s="66"/>
      <c r="AX839" s="66"/>
    </row>
    <row r="840" spans="12:50" ht="12.75" x14ac:dyDescent="0.2">
      <c r="L840" s="53"/>
      <c r="T840" s="53"/>
      <c r="AD840" s="2"/>
      <c r="AT840" s="66"/>
      <c r="AU840" s="66"/>
      <c r="AV840" s="66"/>
      <c r="AW840" s="66"/>
      <c r="AX840" s="66"/>
    </row>
    <row r="841" spans="12:50" ht="12.75" x14ac:dyDescent="0.2">
      <c r="L841" s="53"/>
      <c r="T841" s="53"/>
      <c r="AD841" s="2"/>
      <c r="AT841" s="66"/>
      <c r="AU841" s="66"/>
      <c r="AV841" s="66"/>
      <c r="AW841" s="66"/>
      <c r="AX841" s="66"/>
    </row>
    <row r="842" spans="12:50" ht="12.75" x14ac:dyDescent="0.2">
      <c r="L842" s="53"/>
      <c r="T842" s="53"/>
      <c r="AD842" s="2"/>
      <c r="AT842" s="66"/>
      <c r="AU842" s="66"/>
      <c r="AV842" s="66"/>
      <c r="AW842" s="66"/>
      <c r="AX842" s="66"/>
    </row>
    <row r="843" spans="12:50" ht="12.75" x14ac:dyDescent="0.2">
      <c r="L843" s="53"/>
      <c r="T843" s="53"/>
      <c r="AD843" s="2"/>
      <c r="AT843" s="66"/>
      <c r="AU843" s="66"/>
      <c r="AV843" s="66"/>
      <c r="AW843" s="66"/>
      <c r="AX843" s="66"/>
    </row>
    <row r="844" spans="12:50" ht="12.75" x14ac:dyDescent="0.2">
      <c r="L844" s="53"/>
      <c r="T844" s="53"/>
      <c r="AD844" s="2"/>
      <c r="AT844" s="66"/>
      <c r="AU844" s="66"/>
      <c r="AV844" s="66"/>
      <c r="AW844" s="66"/>
      <c r="AX844" s="66"/>
    </row>
    <row r="845" spans="12:50" ht="12.75" x14ac:dyDescent="0.2">
      <c r="L845" s="53"/>
      <c r="T845" s="53"/>
      <c r="AD845" s="2"/>
      <c r="AT845" s="66"/>
      <c r="AU845" s="66"/>
      <c r="AV845" s="66"/>
      <c r="AW845" s="66"/>
      <c r="AX845" s="66"/>
    </row>
    <row r="846" spans="12:50" ht="12.75" x14ac:dyDescent="0.2">
      <c r="L846" s="53"/>
      <c r="T846" s="53"/>
      <c r="AD846" s="2"/>
      <c r="AT846" s="66"/>
      <c r="AU846" s="66"/>
      <c r="AV846" s="66"/>
      <c r="AW846" s="66"/>
      <c r="AX846" s="66"/>
    </row>
    <row r="847" spans="12:50" ht="12.75" x14ac:dyDescent="0.2">
      <c r="L847" s="53"/>
      <c r="T847" s="53"/>
      <c r="AD847" s="2"/>
      <c r="AT847" s="66"/>
      <c r="AU847" s="66"/>
      <c r="AV847" s="66"/>
      <c r="AW847" s="66"/>
      <c r="AX847" s="66"/>
    </row>
    <row r="848" spans="12:50" ht="12.75" x14ac:dyDescent="0.2">
      <c r="L848" s="53"/>
      <c r="T848" s="53"/>
      <c r="AD848" s="2"/>
      <c r="AT848" s="66"/>
      <c r="AU848" s="66"/>
      <c r="AV848" s="66"/>
      <c r="AW848" s="66"/>
      <c r="AX848" s="66"/>
    </row>
    <row r="849" spans="12:50" ht="12.75" x14ac:dyDescent="0.2">
      <c r="L849" s="53"/>
      <c r="T849" s="53"/>
      <c r="AD849" s="2"/>
      <c r="AT849" s="66"/>
      <c r="AU849" s="66"/>
      <c r="AV849" s="66"/>
      <c r="AW849" s="66"/>
      <c r="AX849" s="66"/>
    </row>
    <row r="850" spans="12:50" ht="12.75" x14ac:dyDescent="0.2">
      <c r="L850" s="53"/>
      <c r="T850" s="53"/>
      <c r="AD850" s="2"/>
      <c r="AT850" s="66"/>
      <c r="AU850" s="66"/>
      <c r="AV850" s="66"/>
      <c r="AW850" s="66"/>
      <c r="AX850" s="66"/>
    </row>
    <row r="851" spans="12:50" ht="12.75" x14ac:dyDescent="0.2">
      <c r="L851" s="53"/>
      <c r="T851" s="53"/>
      <c r="AD851" s="2"/>
      <c r="AT851" s="66"/>
      <c r="AU851" s="66"/>
      <c r="AV851" s="66"/>
      <c r="AW851" s="66"/>
      <c r="AX851" s="66"/>
    </row>
    <row r="852" spans="12:50" ht="12.75" x14ac:dyDescent="0.2">
      <c r="L852" s="53"/>
      <c r="T852" s="53"/>
      <c r="AD852" s="2"/>
      <c r="AT852" s="66"/>
      <c r="AU852" s="66"/>
      <c r="AV852" s="66"/>
      <c r="AW852" s="66"/>
      <c r="AX852" s="66"/>
    </row>
    <row r="853" spans="12:50" ht="12.75" x14ac:dyDescent="0.2">
      <c r="L853" s="53"/>
      <c r="T853" s="53"/>
      <c r="AD853" s="2"/>
      <c r="AT853" s="66"/>
      <c r="AU853" s="66"/>
      <c r="AV853" s="66"/>
      <c r="AW853" s="66"/>
      <c r="AX853" s="66"/>
    </row>
    <row r="854" spans="12:50" ht="12.75" x14ac:dyDescent="0.2">
      <c r="L854" s="53"/>
      <c r="T854" s="53"/>
      <c r="AD854" s="2"/>
      <c r="AT854" s="66"/>
      <c r="AU854" s="66"/>
      <c r="AV854" s="66"/>
      <c r="AW854" s="66"/>
      <c r="AX854" s="66"/>
    </row>
    <row r="855" spans="12:50" ht="12.75" x14ac:dyDescent="0.2">
      <c r="L855" s="53"/>
      <c r="T855" s="53"/>
      <c r="AD855" s="2"/>
      <c r="AT855" s="66"/>
      <c r="AU855" s="66"/>
      <c r="AV855" s="66"/>
      <c r="AW855" s="66"/>
      <c r="AX855" s="66"/>
    </row>
    <row r="856" spans="12:50" ht="12.75" x14ac:dyDescent="0.2">
      <c r="L856" s="53"/>
      <c r="T856" s="53"/>
      <c r="AD856" s="2"/>
      <c r="AT856" s="66"/>
      <c r="AU856" s="66"/>
      <c r="AV856" s="66"/>
      <c r="AW856" s="66"/>
      <c r="AX856" s="66"/>
    </row>
    <row r="857" spans="12:50" ht="12.75" x14ac:dyDescent="0.2">
      <c r="L857" s="53"/>
      <c r="T857" s="53"/>
      <c r="AD857" s="2"/>
      <c r="AT857" s="66"/>
      <c r="AU857" s="66"/>
      <c r="AV857" s="66"/>
      <c r="AW857" s="66"/>
      <c r="AX857" s="66"/>
    </row>
    <row r="858" spans="12:50" ht="12.75" x14ac:dyDescent="0.2">
      <c r="L858" s="53"/>
      <c r="T858" s="53"/>
      <c r="AD858" s="2"/>
      <c r="AT858" s="66"/>
      <c r="AU858" s="66"/>
      <c r="AV858" s="66"/>
      <c r="AW858" s="66"/>
      <c r="AX858" s="66"/>
    </row>
    <row r="859" spans="12:50" ht="12.75" x14ac:dyDescent="0.2">
      <c r="L859" s="53"/>
      <c r="T859" s="53"/>
      <c r="AD859" s="2"/>
      <c r="AT859" s="66"/>
      <c r="AU859" s="66"/>
      <c r="AV859" s="66"/>
      <c r="AW859" s="66"/>
      <c r="AX859" s="66"/>
    </row>
    <row r="860" spans="12:50" ht="12.75" x14ac:dyDescent="0.2">
      <c r="L860" s="53"/>
      <c r="T860" s="53"/>
      <c r="AD860" s="2"/>
      <c r="AT860" s="66"/>
      <c r="AU860" s="66"/>
      <c r="AV860" s="66"/>
      <c r="AW860" s="66"/>
      <c r="AX860" s="66"/>
    </row>
    <row r="861" spans="12:50" ht="12.75" x14ac:dyDescent="0.2">
      <c r="L861" s="53"/>
      <c r="T861" s="53"/>
      <c r="AD861" s="2"/>
      <c r="AT861" s="66"/>
      <c r="AU861" s="66"/>
      <c r="AV861" s="66"/>
      <c r="AW861" s="66"/>
      <c r="AX861" s="66"/>
    </row>
    <row r="862" spans="12:50" ht="12.75" x14ac:dyDescent="0.2">
      <c r="L862" s="53"/>
      <c r="T862" s="53"/>
      <c r="AD862" s="2"/>
      <c r="AT862" s="66"/>
      <c r="AU862" s="66"/>
      <c r="AV862" s="66"/>
      <c r="AW862" s="66"/>
      <c r="AX862" s="66"/>
    </row>
    <row r="863" spans="12:50" ht="12.75" x14ac:dyDescent="0.2">
      <c r="L863" s="53"/>
      <c r="T863" s="53"/>
      <c r="AD863" s="2"/>
      <c r="AT863" s="66"/>
      <c r="AU863" s="66"/>
      <c r="AV863" s="66"/>
      <c r="AW863" s="66"/>
      <c r="AX863" s="66"/>
    </row>
    <row r="864" spans="12:50" ht="12.75" x14ac:dyDescent="0.2">
      <c r="L864" s="53"/>
      <c r="T864" s="53"/>
      <c r="AD864" s="2"/>
      <c r="AT864" s="66"/>
      <c r="AU864" s="66"/>
      <c r="AV864" s="66"/>
      <c r="AW864" s="66"/>
      <c r="AX864" s="66"/>
    </row>
    <row r="865" spans="12:50" ht="12.75" x14ac:dyDescent="0.2">
      <c r="L865" s="53"/>
      <c r="T865" s="53"/>
      <c r="AD865" s="2"/>
      <c r="AT865" s="66"/>
      <c r="AU865" s="66"/>
      <c r="AV865" s="66"/>
      <c r="AW865" s="66"/>
      <c r="AX865" s="66"/>
    </row>
    <row r="866" spans="12:50" ht="12.75" x14ac:dyDescent="0.2">
      <c r="L866" s="53"/>
      <c r="T866" s="53"/>
      <c r="AD866" s="2"/>
      <c r="AT866" s="66"/>
      <c r="AU866" s="66"/>
      <c r="AV866" s="66"/>
      <c r="AW866" s="66"/>
      <c r="AX866" s="66"/>
    </row>
    <row r="867" spans="12:50" ht="12.75" x14ac:dyDescent="0.2">
      <c r="L867" s="53"/>
      <c r="T867" s="53"/>
      <c r="AD867" s="2"/>
      <c r="AT867" s="66"/>
      <c r="AU867" s="66"/>
      <c r="AV867" s="66"/>
      <c r="AW867" s="66"/>
      <c r="AX867" s="66"/>
    </row>
    <row r="868" spans="12:50" ht="12.75" x14ac:dyDescent="0.2">
      <c r="L868" s="53"/>
      <c r="T868" s="53"/>
      <c r="AD868" s="2"/>
      <c r="AT868" s="66"/>
      <c r="AU868" s="66"/>
      <c r="AV868" s="66"/>
      <c r="AW868" s="66"/>
      <c r="AX868" s="66"/>
    </row>
    <row r="869" spans="12:50" ht="12.75" x14ac:dyDescent="0.2">
      <c r="L869" s="53"/>
      <c r="T869" s="53"/>
      <c r="AD869" s="2"/>
      <c r="AT869" s="66"/>
      <c r="AU869" s="66"/>
      <c r="AV869" s="66"/>
      <c r="AW869" s="66"/>
      <c r="AX869" s="66"/>
    </row>
    <row r="870" spans="12:50" ht="12.75" x14ac:dyDescent="0.2">
      <c r="L870" s="53"/>
      <c r="T870" s="53"/>
      <c r="AD870" s="2"/>
      <c r="AT870" s="66"/>
      <c r="AU870" s="66"/>
      <c r="AV870" s="66"/>
      <c r="AW870" s="66"/>
      <c r="AX870" s="66"/>
    </row>
    <row r="871" spans="12:50" ht="12.75" x14ac:dyDescent="0.2">
      <c r="L871" s="53"/>
      <c r="T871" s="53"/>
      <c r="AD871" s="2"/>
      <c r="AT871" s="66"/>
      <c r="AU871" s="66"/>
      <c r="AV871" s="66"/>
      <c r="AW871" s="66"/>
      <c r="AX871" s="66"/>
    </row>
    <row r="872" spans="12:50" ht="12.75" x14ac:dyDescent="0.2">
      <c r="L872" s="53"/>
      <c r="T872" s="53"/>
      <c r="AD872" s="2"/>
      <c r="AT872" s="66"/>
      <c r="AU872" s="66"/>
      <c r="AV872" s="66"/>
      <c r="AW872" s="66"/>
      <c r="AX872" s="66"/>
    </row>
    <row r="873" spans="12:50" ht="12.75" x14ac:dyDescent="0.2">
      <c r="L873" s="53"/>
      <c r="T873" s="53"/>
      <c r="AD873" s="2"/>
      <c r="AT873" s="66"/>
      <c r="AU873" s="66"/>
      <c r="AV873" s="66"/>
      <c r="AW873" s="66"/>
      <c r="AX873" s="66"/>
    </row>
    <row r="874" spans="12:50" ht="12.75" x14ac:dyDescent="0.2">
      <c r="L874" s="53"/>
      <c r="T874" s="53"/>
      <c r="AD874" s="2"/>
      <c r="AT874" s="66"/>
      <c r="AU874" s="66"/>
      <c r="AV874" s="66"/>
      <c r="AW874" s="66"/>
      <c r="AX874" s="66"/>
    </row>
    <row r="875" spans="12:50" ht="12.75" x14ac:dyDescent="0.2">
      <c r="L875" s="53"/>
      <c r="T875" s="53"/>
      <c r="AD875" s="2"/>
      <c r="AT875" s="66"/>
      <c r="AU875" s="66"/>
      <c r="AV875" s="66"/>
      <c r="AW875" s="66"/>
      <c r="AX875" s="66"/>
    </row>
    <row r="876" spans="12:50" ht="12.75" x14ac:dyDescent="0.2">
      <c r="L876" s="53"/>
      <c r="T876" s="53"/>
      <c r="AD876" s="2"/>
      <c r="AT876" s="66"/>
      <c r="AU876" s="66"/>
      <c r="AV876" s="66"/>
      <c r="AW876" s="66"/>
      <c r="AX876" s="66"/>
    </row>
    <row r="877" spans="12:50" ht="12.75" x14ac:dyDescent="0.2">
      <c r="L877" s="53"/>
      <c r="T877" s="53"/>
      <c r="AD877" s="2"/>
      <c r="AT877" s="66"/>
      <c r="AU877" s="66"/>
      <c r="AV877" s="66"/>
      <c r="AW877" s="66"/>
      <c r="AX877" s="66"/>
    </row>
    <row r="878" spans="12:50" ht="12.75" x14ac:dyDescent="0.2">
      <c r="L878" s="53"/>
      <c r="T878" s="53"/>
      <c r="AD878" s="2"/>
      <c r="AT878" s="66"/>
      <c r="AU878" s="66"/>
      <c r="AV878" s="66"/>
      <c r="AW878" s="66"/>
      <c r="AX878" s="66"/>
    </row>
    <row r="879" spans="12:50" ht="12.75" x14ac:dyDescent="0.2">
      <c r="L879" s="53"/>
      <c r="T879" s="53"/>
      <c r="AD879" s="2"/>
      <c r="AT879" s="66"/>
      <c r="AU879" s="66"/>
      <c r="AV879" s="66"/>
      <c r="AW879" s="66"/>
      <c r="AX879" s="66"/>
    </row>
    <row r="880" spans="12:50" ht="12.75" x14ac:dyDescent="0.2">
      <c r="L880" s="53"/>
      <c r="T880" s="53"/>
      <c r="AD880" s="2"/>
      <c r="AT880" s="66"/>
      <c r="AU880" s="66"/>
      <c r="AV880" s="66"/>
      <c r="AW880" s="66"/>
      <c r="AX880" s="66"/>
    </row>
    <row r="881" spans="12:50" ht="12.75" x14ac:dyDescent="0.2">
      <c r="L881" s="53"/>
      <c r="T881" s="53"/>
      <c r="AD881" s="2"/>
      <c r="AT881" s="66"/>
      <c r="AU881" s="66"/>
      <c r="AV881" s="66"/>
      <c r="AW881" s="66"/>
      <c r="AX881" s="66"/>
    </row>
    <row r="882" spans="12:50" ht="12.75" x14ac:dyDescent="0.2">
      <c r="L882" s="53"/>
      <c r="T882" s="53"/>
      <c r="AD882" s="2"/>
      <c r="AT882" s="66"/>
      <c r="AU882" s="66"/>
      <c r="AV882" s="66"/>
      <c r="AW882" s="66"/>
      <c r="AX882" s="66"/>
    </row>
    <row r="883" spans="12:50" ht="12.75" x14ac:dyDescent="0.2">
      <c r="L883" s="53"/>
      <c r="T883" s="53"/>
      <c r="AD883" s="2"/>
      <c r="AT883" s="66"/>
      <c r="AU883" s="66"/>
      <c r="AV883" s="66"/>
      <c r="AW883" s="66"/>
      <c r="AX883" s="66"/>
    </row>
    <row r="884" spans="12:50" ht="12.75" x14ac:dyDescent="0.2">
      <c r="L884" s="53"/>
      <c r="T884" s="53"/>
      <c r="AD884" s="2"/>
      <c r="AT884" s="66"/>
      <c r="AU884" s="66"/>
      <c r="AV884" s="66"/>
      <c r="AW884" s="66"/>
      <c r="AX884" s="66"/>
    </row>
    <row r="885" spans="12:50" ht="12.75" x14ac:dyDescent="0.2">
      <c r="L885" s="53"/>
      <c r="T885" s="53"/>
      <c r="AD885" s="2"/>
      <c r="AT885" s="66"/>
      <c r="AU885" s="66"/>
      <c r="AV885" s="66"/>
      <c r="AW885" s="66"/>
      <c r="AX885" s="66"/>
    </row>
    <row r="886" spans="12:50" ht="12.75" x14ac:dyDescent="0.2">
      <c r="L886" s="53"/>
      <c r="T886" s="53"/>
      <c r="AD886" s="2"/>
      <c r="AT886" s="66"/>
      <c r="AU886" s="66"/>
      <c r="AV886" s="66"/>
      <c r="AW886" s="66"/>
      <c r="AX886" s="66"/>
    </row>
    <row r="887" spans="12:50" ht="12.75" x14ac:dyDescent="0.2">
      <c r="L887" s="53"/>
      <c r="T887" s="53"/>
      <c r="AD887" s="2"/>
      <c r="AT887" s="66"/>
      <c r="AU887" s="66"/>
      <c r="AV887" s="66"/>
      <c r="AW887" s="66"/>
      <c r="AX887" s="66"/>
    </row>
    <row r="888" spans="12:50" ht="12.75" x14ac:dyDescent="0.2">
      <c r="L888" s="53"/>
      <c r="T888" s="53"/>
      <c r="AD888" s="2"/>
      <c r="AT888" s="66"/>
      <c r="AU888" s="66"/>
      <c r="AV888" s="66"/>
      <c r="AW888" s="66"/>
      <c r="AX888" s="66"/>
    </row>
    <row r="889" spans="12:50" ht="12.75" x14ac:dyDescent="0.2">
      <c r="L889" s="53"/>
      <c r="T889" s="53"/>
      <c r="AD889" s="2"/>
      <c r="AT889" s="66"/>
      <c r="AU889" s="66"/>
      <c r="AV889" s="66"/>
      <c r="AW889" s="66"/>
      <c r="AX889" s="66"/>
    </row>
    <row r="890" spans="12:50" ht="12.75" x14ac:dyDescent="0.2">
      <c r="L890" s="53"/>
      <c r="T890" s="53"/>
      <c r="AD890" s="2"/>
      <c r="AT890" s="66"/>
      <c r="AU890" s="66"/>
      <c r="AV890" s="66"/>
      <c r="AW890" s="66"/>
      <c r="AX890" s="66"/>
    </row>
    <row r="891" spans="12:50" ht="12.75" x14ac:dyDescent="0.2">
      <c r="L891" s="53"/>
      <c r="T891" s="53"/>
      <c r="AD891" s="2"/>
      <c r="AT891" s="66"/>
      <c r="AU891" s="66"/>
      <c r="AV891" s="66"/>
      <c r="AW891" s="66"/>
      <c r="AX891" s="66"/>
    </row>
    <row r="892" spans="12:50" ht="12.75" x14ac:dyDescent="0.2">
      <c r="L892" s="53"/>
      <c r="T892" s="53"/>
      <c r="AD892" s="2"/>
      <c r="AT892" s="66"/>
      <c r="AU892" s="66"/>
      <c r="AV892" s="66"/>
      <c r="AW892" s="66"/>
      <c r="AX892" s="66"/>
    </row>
    <row r="893" spans="12:50" ht="12.75" x14ac:dyDescent="0.2">
      <c r="L893" s="53"/>
      <c r="T893" s="53"/>
      <c r="AD893" s="2"/>
      <c r="AT893" s="66"/>
      <c r="AU893" s="66"/>
      <c r="AV893" s="66"/>
      <c r="AW893" s="66"/>
      <c r="AX893" s="66"/>
    </row>
    <row r="894" spans="12:50" ht="12.75" x14ac:dyDescent="0.2">
      <c r="L894" s="53"/>
      <c r="T894" s="53"/>
      <c r="AD894" s="2"/>
      <c r="AT894" s="66"/>
      <c r="AU894" s="66"/>
      <c r="AV894" s="66"/>
      <c r="AW894" s="66"/>
      <c r="AX894" s="66"/>
    </row>
    <row r="895" spans="12:50" ht="12.75" x14ac:dyDescent="0.2">
      <c r="L895" s="53"/>
      <c r="T895" s="53"/>
      <c r="AD895" s="2"/>
      <c r="AT895" s="66"/>
      <c r="AU895" s="66"/>
      <c r="AV895" s="66"/>
      <c r="AW895" s="66"/>
      <c r="AX895" s="66"/>
    </row>
    <row r="896" spans="12:50" ht="12.75" x14ac:dyDescent="0.2">
      <c r="L896" s="53"/>
      <c r="T896" s="53"/>
      <c r="AD896" s="2"/>
      <c r="AT896" s="66"/>
      <c r="AU896" s="66"/>
      <c r="AV896" s="66"/>
      <c r="AW896" s="66"/>
      <c r="AX896" s="66"/>
    </row>
    <row r="897" spans="12:50" ht="12.75" x14ac:dyDescent="0.2">
      <c r="L897" s="53"/>
      <c r="T897" s="53"/>
      <c r="AD897" s="2"/>
      <c r="AT897" s="66"/>
      <c r="AU897" s="66"/>
      <c r="AV897" s="66"/>
      <c r="AW897" s="66"/>
      <c r="AX897" s="66"/>
    </row>
    <row r="898" spans="12:50" ht="12.75" x14ac:dyDescent="0.2">
      <c r="L898" s="53"/>
      <c r="T898" s="53"/>
      <c r="AD898" s="2"/>
      <c r="AT898" s="66"/>
      <c r="AU898" s="66"/>
      <c r="AV898" s="66"/>
      <c r="AW898" s="66"/>
      <c r="AX898" s="66"/>
    </row>
    <row r="899" spans="12:50" ht="12.75" x14ac:dyDescent="0.2">
      <c r="L899" s="53"/>
      <c r="T899" s="53"/>
      <c r="AD899" s="2"/>
      <c r="AT899" s="66"/>
      <c r="AU899" s="66"/>
      <c r="AV899" s="66"/>
      <c r="AW899" s="66"/>
      <c r="AX899" s="66"/>
    </row>
    <row r="900" spans="12:50" ht="12.75" x14ac:dyDescent="0.2">
      <c r="L900" s="53"/>
      <c r="T900" s="53"/>
      <c r="AD900" s="2"/>
      <c r="AT900" s="66"/>
      <c r="AU900" s="66"/>
      <c r="AV900" s="66"/>
      <c r="AW900" s="66"/>
      <c r="AX900" s="66"/>
    </row>
    <row r="901" spans="12:50" ht="12.75" x14ac:dyDescent="0.2">
      <c r="L901" s="53"/>
      <c r="T901" s="53"/>
      <c r="AD901" s="2"/>
      <c r="AT901" s="66"/>
      <c r="AU901" s="66"/>
      <c r="AV901" s="66"/>
      <c r="AW901" s="66"/>
      <c r="AX901" s="66"/>
    </row>
    <row r="902" spans="12:50" ht="12.75" x14ac:dyDescent="0.2">
      <c r="L902" s="53"/>
      <c r="T902" s="53"/>
      <c r="AD902" s="2"/>
      <c r="AT902" s="66"/>
      <c r="AU902" s="66"/>
      <c r="AV902" s="66"/>
      <c r="AW902" s="66"/>
      <c r="AX902" s="66"/>
    </row>
    <row r="903" spans="12:50" ht="12.75" x14ac:dyDescent="0.2">
      <c r="L903" s="53"/>
      <c r="T903" s="53"/>
      <c r="AD903" s="2"/>
      <c r="AT903" s="66"/>
      <c r="AU903" s="66"/>
      <c r="AV903" s="66"/>
      <c r="AW903" s="66"/>
      <c r="AX903" s="66"/>
    </row>
    <row r="904" spans="12:50" ht="12.75" x14ac:dyDescent="0.2">
      <c r="L904" s="53"/>
      <c r="T904" s="53"/>
      <c r="AD904" s="2"/>
      <c r="AT904" s="66"/>
      <c r="AU904" s="66"/>
      <c r="AV904" s="66"/>
      <c r="AW904" s="66"/>
      <c r="AX904" s="66"/>
    </row>
    <row r="905" spans="12:50" ht="12.75" x14ac:dyDescent="0.2">
      <c r="L905" s="53"/>
      <c r="T905" s="53"/>
      <c r="AD905" s="2"/>
      <c r="AT905" s="66"/>
      <c r="AU905" s="66"/>
      <c r="AV905" s="66"/>
      <c r="AW905" s="66"/>
      <c r="AX905" s="66"/>
    </row>
    <row r="906" spans="12:50" ht="12.75" x14ac:dyDescent="0.2">
      <c r="L906" s="53"/>
      <c r="T906" s="53"/>
      <c r="AD906" s="2"/>
      <c r="AT906" s="66"/>
      <c r="AU906" s="66"/>
      <c r="AV906" s="66"/>
      <c r="AW906" s="66"/>
      <c r="AX906" s="66"/>
    </row>
    <row r="907" spans="12:50" ht="12.75" x14ac:dyDescent="0.2">
      <c r="L907" s="53"/>
      <c r="T907" s="53"/>
      <c r="AD907" s="2"/>
      <c r="AT907" s="66"/>
      <c r="AU907" s="66"/>
      <c r="AV907" s="66"/>
      <c r="AW907" s="66"/>
      <c r="AX907" s="66"/>
    </row>
    <row r="908" spans="12:50" ht="12.75" x14ac:dyDescent="0.2">
      <c r="L908" s="53"/>
      <c r="T908" s="53"/>
      <c r="AD908" s="2"/>
      <c r="AT908" s="66"/>
      <c r="AU908" s="66"/>
      <c r="AV908" s="66"/>
      <c r="AW908" s="66"/>
      <c r="AX908" s="66"/>
    </row>
    <row r="909" spans="12:50" ht="12.75" x14ac:dyDescent="0.2">
      <c r="L909" s="53"/>
      <c r="T909" s="53"/>
      <c r="AD909" s="2"/>
      <c r="AT909" s="66"/>
      <c r="AU909" s="66"/>
      <c r="AV909" s="66"/>
      <c r="AW909" s="66"/>
      <c r="AX909" s="66"/>
    </row>
    <row r="910" spans="12:50" ht="12.75" x14ac:dyDescent="0.2">
      <c r="L910" s="53"/>
      <c r="T910" s="53"/>
      <c r="AD910" s="2"/>
      <c r="AT910" s="66"/>
      <c r="AU910" s="66"/>
      <c r="AV910" s="66"/>
      <c r="AW910" s="66"/>
      <c r="AX910" s="66"/>
    </row>
    <row r="911" spans="12:50" ht="12.75" x14ac:dyDescent="0.2">
      <c r="L911" s="53"/>
      <c r="T911" s="53"/>
      <c r="AD911" s="2"/>
      <c r="AT911" s="66"/>
      <c r="AU911" s="66"/>
      <c r="AV911" s="66"/>
      <c r="AW911" s="66"/>
      <c r="AX911" s="66"/>
    </row>
    <row r="912" spans="12:50" ht="12.75" x14ac:dyDescent="0.2">
      <c r="L912" s="53"/>
      <c r="T912" s="53"/>
      <c r="AD912" s="2"/>
      <c r="AT912" s="66"/>
      <c r="AU912" s="66"/>
      <c r="AV912" s="66"/>
      <c r="AW912" s="66"/>
      <c r="AX912" s="66"/>
    </row>
    <row r="913" spans="12:50" ht="12.75" x14ac:dyDescent="0.2">
      <c r="L913" s="53"/>
      <c r="T913" s="53"/>
      <c r="AD913" s="2"/>
      <c r="AT913" s="66"/>
      <c r="AU913" s="66"/>
      <c r="AV913" s="66"/>
      <c r="AW913" s="66"/>
      <c r="AX913" s="66"/>
    </row>
    <row r="914" spans="12:50" ht="12.75" x14ac:dyDescent="0.2">
      <c r="L914" s="53"/>
      <c r="T914" s="53"/>
      <c r="AD914" s="2"/>
      <c r="AT914" s="66"/>
      <c r="AU914" s="66"/>
      <c r="AV914" s="66"/>
      <c r="AW914" s="66"/>
      <c r="AX914" s="66"/>
    </row>
    <row r="915" spans="12:50" ht="12.75" x14ac:dyDescent="0.2">
      <c r="L915" s="53"/>
      <c r="T915" s="53"/>
      <c r="AD915" s="2"/>
      <c r="AT915" s="66"/>
      <c r="AU915" s="66"/>
      <c r="AV915" s="66"/>
      <c r="AW915" s="66"/>
      <c r="AX915" s="66"/>
    </row>
    <row r="916" spans="12:50" ht="12.75" x14ac:dyDescent="0.2">
      <c r="L916" s="53"/>
      <c r="T916" s="53"/>
      <c r="AD916" s="2"/>
      <c r="AT916" s="66"/>
      <c r="AU916" s="66"/>
      <c r="AV916" s="66"/>
      <c r="AW916" s="66"/>
      <c r="AX916" s="66"/>
    </row>
    <row r="917" spans="12:50" ht="12.75" x14ac:dyDescent="0.2">
      <c r="L917" s="53"/>
      <c r="T917" s="53"/>
      <c r="AD917" s="2"/>
      <c r="AT917" s="66"/>
      <c r="AU917" s="66"/>
      <c r="AV917" s="66"/>
      <c r="AW917" s="66"/>
      <c r="AX917" s="66"/>
    </row>
    <row r="918" spans="12:50" ht="12.75" x14ac:dyDescent="0.2">
      <c r="L918" s="53"/>
      <c r="T918" s="53"/>
      <c r="AD918" s="2"/>
      <c r="AT918" s="66"/>
      <c r="AU918" s="66"/>
      <c r="AV918" s="66"/>
      <c r="AW918" s="66"/>
      <c r="AX918" s="66"/>
    </row>
    <row r="919" spans="12:50" ht="12.75" x14ac:dyDescent="0.2">
      <c r="L919" s="53"/>
      <c r="T919" s="53"/>
      <c r="AD919" s="2"/>
      <c r="AT919" s="66"/>
      <c r="AU919" s="66"/>
      <c r="AV919" s="66"/>
      <c r="AW919" s="66"/>
      <c r="AX919" s="66"/>
    </row>
    <row r="920" spans="12:50" ht="12.75" x14ac:dyDescent="0.2">
      <c r="L920" s="53"/>
      <c r="T920" s="53"/>
      <c r="AD920" s="2"/>
      <c r="AT920" s="66"/>
      <c r="AU920" s="66"/>
      <c r="AV920" s="66"/>
      <c r="AW920" s="66"/>
      <c r="AX920" s="66"/>
    </row>
    <row r="921" spans="12:50" ht="12.75" x14ac:dyDescent="0.2">
      <c r="L921" s="53"/>
      <c r="T921" s="53"/>
      <c r="AD921" s="2"/>
      <c r="AT921" s="66"/>
      <c r="AU921" s="66"/>
      <c r="AV921" s="66"/>
      <c r="AW921" s="66"/>
      <c r="AX921" s="66"/>
    </row>
    <row r="922" spans="12:50" ht="12.75" x14ac:dyDescent="0.2">
      <c r="L922" s="53"/>
      <c r="T922" s="53"/>
      <c r="AD922" s="2"/>
      <c r="AT922" s="66"/>
      <c r="AU922" s="66"/>
      <c r="AV922" s="66"/>
      <c r="AW922" s="66"/>
      <c r="AX922" s="66"/>
    </row>
    <row r="923" spans="12:50" ht="12.75" x14ac:dyDescent="0.2">
      <c r="L923" s="53"/>
      <c r="T923" s="53"/>
      <c r="AD923" s="2"/>
      <c r="AT923" s="66"/>
      <c r="AU923" s="66"/>
      <c r="AV923" s="66"/>
      <c r="AW923" s="66"/>
      <c r="AX923" s="66"/>
    </row>
    <row r="924" spans="12:50" ht="12.75" x14ac:dyDescent="0.2">
      <c r="L924" s="53"/>
      <c r="T924" s="53"/>
      <c r="AD924" s="2"/>
      <c r="AT924" s="66"/>
      <c r="AU924" s="66"/>
      <c r="AV924" s="66"/>
      <c r="AW924" s="66"/>
      <c r="AX924" s="66"/>
    </row>
    <row r="925" spans="12:50" ht="12.75" x14ac:dyDescent="0.2">
      <c r="L925" s="53"/>
      <c r="T925" s="53"/>
      <c r="AD925" s="2"/>
      <c r="AT925" s="66"/>
      <c r="AU925" s="66"/>
      <c r="AV925" s="66"/>
      <c r="AW925" s="66"/>
      <c r="AX925" s="66"/>
    </row>
    <row r="926" spans="12:50" ht="12.75" x14ac:dyDescent="0.2">
      <c r="L926" s="53"/>
      <c r="T926" s="53"/>
      <c r="AD926" s="2"/>
      <c r="AT926" s="66"/>
      <c r="AU926" s="66"/>
      <c r="AV926" s="66"/>
      <c r="AW926" s="66"/>
      <c r="AX926" s="66"/>
    </row>
    <row r="927" spans="12:50" ht="12.75" x14ac:dyDescent="0.2">
      <c r="L927" s="53"/>
      <c r="T927" s="53"/>
      <c r="AD927" s="2"/>
      <c r="AT927" s="66"/>
      <c r="AU927" s="66"/>
      <c r="AV927" s="66"/>
      <c r="AW927" s="66"/>
      <c r="AX927" s="66"/>
    </row>
    <row r="928" spans="12:50" ht="12.75" x14ac:dyDescent="0.2">
      <c r="L928" s="53"/>
      <c r="T928" s="53"/>
      <c r="AD928" s="2"/>
      <c r="AT928" s="66"/>
      <c r="AU928" s="66"/>
      <c r="AV928" s="66"/>
      <c r="AW928" s="66"/>
      <c r="AX928" s="66"/>
    </row>
    <row r="929" spans="12:50" ht="12.75" x14ac:dyDescent="0.2">
      <c r="L929" s="53"/>
      <c r="T929" s="53"/>
      <c r="AD929" s="2"/>
      <c r="AT929" s="66"/>
      <c r="AU929" s="66"/>
      <c r="AV929" s="66"/>
      <c r="AW929" s="66"/>
      <c r="AX929" s="66"/>
    </row>
    <row r="930" spans="12:50" ht="12.75" x14ac:dyDescent="0.2">
      <c r="L930" s="53"/>
      <c r="T930" s="53"/>
      <c r="AD930" s="2"/>
      <c r="AT930" s="66"/>
      <c r="AU930" s="66"/>
      <c r="AV930" s="66"/>
      <c r="AW930" s="66"/>
      <c r="AX930" s="66"/>
    </row>
    <row r="931" spans="12:50" ht="12.75" x14ac:dyDescent="0.2">
      <c r="L931" s="53"/>
      <c r="T931" s="53"/>
      <c r="AD931" s="2"/>
      <c r="AT931" s="66"/>
      <c r="AU931" s="66"/>
      <c r="AV931" s="66"/>
      <c r="AW931" s="66"/>
      <c r="AX931" s="66"/>
    </row>
    <row r="932" spans="12:50" ht="12.75" x14ac:dyDescent="0.2">
      <c r="L932" s="53"/>
      <c r="T932" s="53"/>
      <c r="AD932" s="2"/>
      <c r="AT932" s="66"/>
      <c r="AU932" s="66"/>
      <c r="AV932" s="66"/>
      <c r="AW932" s="66"/>
      <c r="AX932" s="66"/>
    </row>
    <row r="933" spans="12:50" ht="12.75" x14ac:dyDescent="0.2">
      <c r="L933" s="53"/>
      <c r="T933" s="53"/>
      <c r="AD933" s="2"/>
      <c r="AT933" s="66"/>
      <c r="AU933" s="66"/>
      <c r="AV933" s="66"/>
      <c r="AW933" s="66"/>
      <c r="AX933" s="66"/>
    </row>
    <row r="934" spans="12:50" ht="12.75" x14ac:dyDescent="0.2">
      <c r="L934" s="53"/>
      <c r="T934" s="53"/>
      <c r="AD934" s="2"/>
      <c r="AT934" s="66"/>
      <c r="AU934" s="66"/>
      <c r="AV934" s="66"/>
      <c r="AW934" s="66"/>
      <c r="AX934" s="66"/>
    </row>
    <row r="935" spans="12:50" ht="12.75" x14ac:dyDescent="0.2">
      <c r="L935" s="53"/>
      <c r="T935" s="53"/>
      <c r="AD935" s="2"/>
      <c r="AT935" s="66"/>
      <c r="AU935" s="66"/>
      <c r="AV935" s="66"/>
      <c r="AW935" s="66"/>
      <c r="AX935" s="66"/>
    </row>
    <row r="936" spans="12:50" ht="12.75" x14ac:dyDescent="0.2">
      <c r="L936" s="53"/>
      <c r="T936" s="53"/>
      <c r="AD936" s="2"/>
      <c r="AT936" s="66"/>
      <c r="AU936" s="66"/>
      <c r="AV936" s="66"/>
      <c r="AW936" s="66"/>
      <c r="AX936" s="66"/>
    </row>
    <row r="937" spans="12:50" ht="12.75" x14ac:dyDescent="0.2">
      <c r="L937" s="53"/>
      <c r="T937" s="53"/>
      <c r="AD937" s="2"/>
      <c r="AT937" s="66"/>
      <c r="AU937" s="66"/>
      <c r="AV937" s="66"/>
      <c r="AW937" s="66"/>
      <c r="AX937" s="66"/>
    </row>
    <row r="938" spans="12:50" ht="12.75" x14ac:dyDescent="0.2">
      <c r="L938" s="53"/>
      <c r="T938" s="53"/>
      <c r="AD938" s="2"/>
      <c r="AT938" s="66"/>
      <c r="AU938" s="66"/>
      <c r="AV938" s="66"/>
      <c r="AW938" s="66"/>
      <c r="AX938" s="66"/>
    </row>
    <row r="939" spans="12:50" ht="12.75" x14ac:dyDescent="0.2">
      <c r="L939" s="53"/>
      <c r="T939" s="53"/>
      <c r="AD939" s="2"/>
      <c r="AT939" s="66"/>
      <c r="AU939" s="66"/>
      <c r="AV939" s="66"/>
      <c r="AW939" s="66"/>
      <c r="AX939" s="66"/>
    </row>
    <row r="940" spans="12:50" ht="12.75" x14ac:dyDescent="0.2">
      <c r="L940" s="53"/>
      <c r="T940" s="53"/>
      <c r="AD940" s="2"/>
      <c r="AT940" s="66"/>
      <c r="AU940" s="66"/>
      <c r="AV940" s="66"/>
      <c r="AW940" s="66"/>
      <c r="AX940" s="66"/>
    </row>
    <row r="941" spans="12:50" ht="12.75" x14ac:dyDescent="0.2">
      <c r="L941" s="53"/>
      <c r="T941" s="53"/>
      <c r="AD941" s="2"/>
      <c r="AT941" s="66"/>
      <c r="AU941" s="66"/>
      <c r="AV941" s="66"/>
      <c r="AW941" s="66"/>
      <c r="AX941" s="66"/>
    </row>
    <row r="942" spans="12:50" ht="12.75" x14ac:dyDescent="0.2">
      <c r="L942" s="53"/>
      <c r="T942" s="53"/>
      <c r="AD942" s="2"/>
      <c r="AT942" s="66"/>
      <c r="AU942" s="66"/>
      <c r="AV942" s="66"/>
      <c r="AW942" s="66"/>
      <c r="AX942" s="66"/>
    </row>
    <row r="943" spans="12:50" ht="12.75" x14ac:dyDescent="0.2">
      <c r="L943" s="53"/>
      <c r="T943" s="53"/>
      <c r="AD943" s="2"/>
      <c r="AT943" s="66"/>
      <c r="AU943" s="66"/>
      <c r="AV943" s="66"/>
      <c r="AW943" s="66"/>
      <c r="AX943" s="66"/>
    </row>
    <row r="944" spans="12:50" ht="12.75" x14ac:dyDescent="0.2">
      <c r="L944" s="53"/>
      <c r="T944" s="53"/>
      <c r="AD944" s="2"/>
      <c r="AT944" s="66"/>
      <c r="AU944" s="66"/>
      <c r="AV944" s="66"/>
      <c r="AW944" s="66"/>
      <c r="AX944" s="66"/>
    </row>
    <row r="945" spans="12:50" ht="12.75" x14ac:dyDescent="0.2">
      <c r="L945" s="53"/>
      <c r="T945" s="53"/>
      <c r="AD945" s="2"/>
      <c r="AT945" s="66"/>
      <c r="AU945" s="66"/>
      <c r="AV945" s="66"/>
      <c r="AW945" s="66"/>
      <c r="AX945" s="66"/>
    </row>
    <row r="946" spans="12:50" ht="12.75" x14ac:dyDescent="0.2">
      <c r="L946" s="53"/>
      <c r="T946" s="53"/>
      <c r="AD946" s="2"/>
      <c r="AT946" s="66"/>
      <c r="AU946" s="66"/>
      <c r="AV946" s="66"/>
      <c r="AW946" s="66"/>
      <c r="AX946" s="66"/>
    </row>
    <row r="947" spans="12:50" ht="12.75" x14ac:dyDescent="0.2">
      <c r="L947" s="53"/>
      <c r="T947" s="53"/>
      <c r="AD947" s="2"/>
      <c r="AT947" s="66"/>
      <c r="AU947" s="66"/>
      <c r="AV947" s="66"/>
      <c r="AW947" s="66"/>
      <c r="AX947" s="66"/>
    </row>
    <row r="948" spans="12:50" ht="12.75" x14ac:dyDescent="0.2">
      <c r="L948" s="53"/>
      <c r="T948" s="53"/>
      <c r="AD948" s="2"/>
      <c r="AT948" s="66"/>
      <c r="AU948" s="66"/>
      <c r="AV948" s="66"/>
      <c r="AW948" s="66"/>
      <c r="AX948" s="66"/>
    </row>
    <row r="949" spans="12:50" ht="12.75" x14ac:dyDescent="0.2">
      <c r="L949" s="53"/>
      <c r="T949" s="53"/>
      <c r="AD949" s="2"/>
      <c r="AT949" s="66"/>
      <c r="AU949" s="66"/>
      <c r="AV949" s="66"/>
      <c r="AW949" s="66"/>
      <c r="AX949" s="66"/>
    </row>
    <row r="950" spans="12:50" ht="12.75" x14ac:dyDescent="0.2">
      <c r="L950" s="53"/>
      <c r="T950" s="53"/>
      <c r="AD950" s="2"/>
      <c r="AT950" s="66"/>
      <c r="AU950" s="66"/>
      <c r="AV950" s="66"/>
      <c r="AW950" s="66"/>
      <c r="AX950" s="66"/>
    </row>
    <row r="951" spans="12:50" ht="12.75" x14ac:dyDescent="0.2">
      <c r="L951" s="53"/>
      <c r="T951" s="53"/>
      <c r="AD951" s="2"/>
      <c r="AT951" s="66"/>
      <c r="AU951" s="66"/>
      <c r="AV951" s="66"/>
      <c r="AW951" s="66"/>
      <c r="AX951" s="66"/>
    </row>
    <row r="952" spans="12:50" ht="12.75" x14ac:dyDescent="0.2">
      <c r="L952" s="53"/>
      <c r="T952" s="53"/>
      <c r="AD952" s="2"/>
      <c r="AT952" s="66"/>
      <c r="AU952" s="66"/>
      <c r="AV952" s="66"/>
      <c r="AW952" s="66"/>
      <c r="AX952" s="66"/>
    </row>
    <row r="953" spans="12:50" ht="12.75" x14ac:dyDescent="0.2">
      <c r="L953" s="53"/>
      <c r="T953" s="53"/>
      <c r="AD953" s="2"/>
      <c r="AT953" s="66"/>
      <c r="AU953" s="66"/>
      <c r="AV953" s="66"/>
      <c r="AW953" s="66"/>
      <c r="AX953" s="66"/>
    </row>
    <row r="954" spans="12:50" ht="12.75" x14ac:dyDescent="0.2">
      <c r="L954" s="53"/>
      <c r="T954" s="53"/>
      <c r="AD954" s="2"/>
      <c r="AT954" s="66"/>
      <c r="AU954" s="66"/>
      <c r="AV954" s="66"/>
      <c r="AW954" s="66"/>
      <c r="AX954" s="66"/>
    </row>
    <row r="955" spans="12:50" ht="12.75" x14ac:dyDescent="0.2">
      <c r="L955" s="53"/>
      <c r="T955" s="53"/>
      <c r="AD955" s="2"/>
      <c r="AT955" s="66"/>
      <c r="AU955" s="66"/>
      <c r="AV955" s="66"/>
      <c r="AW955" s="66"/>
      <c r="AX955" s="66"/>
    </row>
    <row r="956" spans="12:50" ht="12.75" x14ac:dyDescent="0.2">
      <c r="L956" s="53"/>
      <c r="T956" s="53"/>
      <c r="AD956" s="2"/>
      <c r="AT956" s="66"/>
      <c r="AU956" s="66"/>
      <c r="AV956" s="66"/>
      <c r="AW956" s="66"/>
      <c r="AX956" s="66"/>
    </row>
    <row r="957" spans="12:50" ht="12.75" x14ac:dyDescent="0.2">
      <c r="L957" s="53"/>
      <c r="T957" s="53"/>
      <c r="AD957" s="2"/>
      <c r="AT957" s="66"/>
      <c r="AU957" s="66"/>
      <c r="AV957" s="66"/>
      <c r="AW957" s="66"/>
      <c r="AX957" s="66"/>
    </row>
    <row r="958" spans="12:50" ht="12.75" x14ac:dyDescent="0.2">
      <c r="L958" s="53"/>
      <c r="T958" s="53"/>
      <c r="AD958" s="2"/>
      <c r="AT958" s="66"/>
      <c r="AU958" s="66"/>
      <c r="AV958" s="66"/>
      <c r="AW958" s="66"/>
      <c r="AX958" s="66"/>
    </row>
    <row r="959" spans="12:50" ht="12.75" x14ac:dyDescent="0.2">
      <c r="L959" s="53"/>
      <c r="T959" s="53"/>
      <c r="AD959" s="2"/>
      <c r="AT959" s="66"/>
      <c r="AU959" s="66"/>
      <c r="AV959" s="66"/>
      <c r="AW959" s="66"/>
      <c r="AX959" s="66"/>
    </row>
    <row r="960" spans="12:50" ht="12.75" x14ac:dyDescent="0.2">
      <c r="L960" s="53"/>
      <c r="T960" s="53"/>
      <c r="AD960" s="2"/>
      <c r="AT960" s="66"/>
      <c r="AU960" s="66"/>
      <c r="AV960" s="66"/>
      <c r="AW960" s="66"/>
      <c r="AX960" s="66"/>
    </row>
    <row r="961" spans="12:50" ht="12.75" x14ac:dyDescent="0.2">
      <c r="L961" s="53"/>
      <c r="T961" s="53"/>
      <c r="AD961" s="2"/>
      <c r="AT961" s="66"/>
      <c r="AU961" s="66"/>
      <c r="AV961" s="66"/>
      <c r="AW961" s="66"/>
      <c r="AX961" s="66"/>
    </row>
    <row r="962" spans="12:50" ht="12.75" x14ac:dyDescent="0.2">
      <c r="L962" s="53"/>
      <c r="T962" s="53"/>
      <c r="AD962" s="2"/>
      <c r="AT962" s="66"/>
      <c r="AU962" s="66"/>
      <c r="AV962" s="66"/>
      <c r="AW962" s="66"/>
      <c r="AX962" s="66"/>
    </row>
    <row r="963" spans="12:50" ht="12.75" x14ac:dyDescent="0.2">
      <c r="L963" s="53"/>
      <c r="T963" s="53"/>
      <c r="AD963" s="2"/>
      <c r="AT963" s="66"/>
      <c r="AU963" s="66"/>
      <c r="AV963" s="66"/>
      <c r="AW963" s="66"/>
      <c r="AX963" s="66"/>
    </row>
    <row r="964" spans="12:50" ht="12.75" x14ac:dyDescent="0.2">
      <c r="L964" s="53"/>
      <c r="T964" s="53"/>
      <c r="AD964" s="2"/>
      <c r="AT964" s="66"/>
      <c r="AU964" s="66"/>
      <c r="AV964" s="66"/>
      <c r="AW964" s="66"/>
      <c r="AX964" s="66"/>
    </row>
    <row r="965" spans="12:50" ht="12.75" x14ac:dyDescent="0.2">
      <c r="L965" s="53"/>
      <c r="T965" s="53"/>
      <c r="AD965" s="2"/>
      <c r="AT965" s="66"/>
      <c r="AU965" s="66"/>
      <c r="AV965" s="66"/>
      <c r="AW965" s="66"/>
      <c r="AX965" s="66"/>
    </row>
    <row r="966" spans="12:50" ht="12.75" x14ac:dyDescent="0.2">
      <c r="L966" s="53"/>
      <c r="T966" s="53"/>
      <c r="AD966" s="2"/>
      <c r="AT966" s="66"/>
      <c r="AU966" s="66"/>
      <c r="AV966" s="66"/>
      <c r="AW966" s="66"/>
      <c r="AX966" s="66"/>
    </row>
    <row r="967" spans="12:50" ht="12.75" x14ac:dyDescent="0.2">
      <c r="L967" s="53"/>
      <c r="T967" s="53"/>
      <c r="AD967" s="2"/>
      <c r="AT967" s="66"/>
      <c r="AU967" s="66"/>
      <c r="AV967" s="66"/>
      <c r="AW967" s="66"/>
      <c r="AX967" s="66"/>
    </row>
    <row r="968" spans="12:50" ht="12.75" x14ac:dyDescent="0.2">
      <c r="L968" s="53"/>
      <c r="T968" s="53"/>
      <c r="AD968" s="2"/>
      <c r="AT968" s="66"/>
      <c r="AU968" s="66"/>
      <c r="AV968" s="66"/>
      <c r="AW968" s="66"/>
      <c r="AX968" s="66"/>
    </row>
    <row r="969" spans="12:50" ht="12.75" x14ac:dyDescent="0.2">
      <c r="L969" s="53"/>
      <c r="T969" s="53"/>
      <c r="AD969" s="2"/>
      <c r="AT969" s="66"/>
      <c r="AU969" s="66"/>
      <c r="AV969" s="66"/>
      <c r="AW969" s="66"/>
      <c r="AX969" s="66"/>
    </row>
    <row r="970" spans="12:50" ht="12.75" x14ac:dyDescent="0.2">
      <c r="L970" s="53"/>
      <c r="T970" s="53"/>
      <c r="AD970" s="2"/>
      <c r="AT970" s="66"/>
      <c r="AU970" s="66"/>
      <c r="AV970" s="66"/>
      <c r="AW970" s="66"/>
      <c r="AX970" s="66"/>
    </row>
    <row r="971" spans="12:50" ht="12.75" x14ac:dyDescent="0.2">
      <c r="L971" s="53"/>
      <c r="T971" s="53"/>
      <c r="AD971" s="2"/>
      <c r="AT971" s="66"/>
      <c r="AU971" s="66"/>
      <c r="AV971" s="66"/>
      <c r="AW971" s="66"/>
      <c r="AX971" s="66"/>
    </row>
    <row r="972" spans="12:50" ht="12.75" x14ac:dyDescent="0.2">
      <c r="L972" s="53"/>
      <c r="T972" s="53"/>
      <c r="AD972" s="2"/>
      <c r="AT972" s="66"/>
      <c r="AU972" s="66"/>
      <c r="AV972" s="66"/>
      <c r="AW972" s="66"/>
      <c r="AX972" s="66"/>
    </row>
    <row r="973" spans="12:50" ht="12.75" x14ac:dyDescent="0.2">
      <c r="L973" s="53"/>
      <c r="T973" s="53"/>
      <c r="AD973" s="2"/>
      <c r="AT973" s="66"/>
      <c r="AU973" s="66"/>
      <c r="AV973" s="66"/>
      <c r="AW973" s="66"/>
      <c r="AX973" s="66"/>
    </row>
    <row r="974" spans="12:50" ht="12.75" x14ac:dyDescent="0.2">
      <c r="L974" s="53"/>
      <c r="T974" s="53"/>
      <c r="AD974" s="2"/>
      <c r="AT974" s="66"/>
      <c r="AU974" s="66"/>
      <c r="AV974" s="66"/>
      <c r="AW974" s="66"/>
      <c r="AX974" s="66"/>
    </row>
    <row r="975" spans="12:50" ht="12.75" x14ac:dyDescent="0.2">
      <c r="L975" s="53"/>
      <c r="T975" s="53"/>
      <c r="AD975" s="2"/>
      <c r="AT975" s="66"/>
      <c r="AU975" s="66"/>
      <c r="AV975" s="66"/>
      <c r="AW975" s="66"/>
      <c r="AX975" s="66"/>
    </row>
    <row r="976" spans="12:50" ht="12.75" x14ac:dyDescent="0.2">
      <c r="L976" s="53"/>
      <c r="T976" s="53"/>
      <c r="AD976" s="2"/>
      <c r="AT976" s="66"/>
      <c r="AU976" s="66"/>
      <c r="AV976" s="66"/>
      <c r="AW976" s="66"/>
      <c r="AX976" s="66"/>
    </row>
    <row r="977" spans="12:50" ht="12.75" x14ac:dyDescent="0.2">
      <c r="L977" s="53"/>
      <c r="T977" s="53"/>
      <c r="AD977" s="2"/>
      <c r="AT977" s="66"/>
      <c r="AU977" s="66"/>
      <c r="AV977" s="66"/>
      <c r="AW977" s="66"/>
      <c r="AX977" s="66"/>
    </row>
    <row r="978" spans="12:50" ht="12.75" x14ac:dyDescent="0.2">
      <c r="L978" s="53"/>
      <c r="T978" s="53"/>
      <c r="AD978" s="2"/>
      <c r="AT978" s="66"/>
      <c r="AU978" s="66"/>
      <c r="AV978" s="66"/>
      <c r="AW978" s="66"/>
      <c r="AX978" s="66"/>
    </row>
    <row r="979" spans="12:50" ht="12.75" x14ac:dyDescent="0.2">
      <c r="L979" s="53"/>
      <c r="T979" s="53"/>
      <c r="AD979" s="2"/>
      <c r="AT979" s="66"/>
      <c r="AU979" s="66"/>
      <c r="AV979" s="66"/>
      <c r="AW979" s="66"/>
      <c r="AX979" s="66"/>
    </row>
    <row r="980" spans="12:50" ht="12.75" x14ac:dyDescent="0.2">
      <c r="L980" s="53"/>
      <c r="T980" s="53"/>
      <c r="AD980" s="2"/>
      <c r="AT980" s="66"/>
      <c r="AU980" s="66"/>
      <c r="AV980" s="66"/>
      <c r="AW980" s="66"/>
      <c r="AX980" s="66"/>
    </row>
    <row r="981" spans="12:50" ht="12.75" x14ac:dyDescent="0.2">
      <c r="L981" s="53"/>
      <c r="T981" s="53"/>
      <c r="AD981" s="2"/>
      <c r="AT981" s="66"/>
      <c r="AU981" s="66"/>
      <c r="AV981" s="66"/>
      <c r="AW981" s="66"/>
      <c r="AX981" s="66"/>
    </row>
    <row r="982" spans="12:50" ht="12.75" x14ac:dyDescent="0.2">
      <c r="L982" s="53"/>
      <c r="T982" s="53"/>
      <c r="AD982" s="2"/>
      <c r="AT982" s="66"/>
      <c r="AU982" s="66"/>
      <c r="AV982" s="66"/>
      <c r="AW982" s="66"/>
      <c r="AX982" s="66"/>
    </row>
    <row r="983" spans="12:50" ht="12.75" x14ac:dyDescent="0.2">
      <c r="L983" s="53"/>
      <c r="T983" s="53"/>
      <c r="AD983" s="2"/>
      <c r="AT983" s="66"/>
      <c r="AU983" s="66"/>
      <c r="AV983" s="66"/>
      <c r="AW983" s="66"/>
      <c r="AX983" s="66"/>
    </row>
    <row r="984" spans="12:50" ht="12.75" x14ac:dyDescent="0.2">
      <c r="L984" s="53"/>
      <c r="T984" s="53"/>
      <c r="AD984" s="2"/>
      <c r="AT984" s="66"/>
      <c r="AU984" s="66"/>
      <c r="AV984" s="66"/>
      <c r="AW984" s="66"/>
      <c r="AX984" s="66"/>
    </row>
    <row r="985" spans="12:50" ht="12.75" x14ac:dyDescent="0.2">
      <c r="L985" s="53"/>
      <c r="T985" s="53"/>
      <c r="AD985" s="2"/>
      <c r="AT985" s="66"/>
      <c r="AU985" s="66"/>
      <c r="AV985" s="66"/>
      <c r="AW985" s="66"/>
      <c r="AX985" s="66"/>
    </row>
    <row r="986" spans="12:50" ht="12.75" x14ac:dyDescent="0.2">
      <c r="L986" s="53"/>
      <c r="T986" s="53"/>
      <c r="AD986" s="2"/>
      <c r="AT986" s="66"/>
      <c r="AU986" s="66"/>
      <c r="AV986" s="66"/>
      <c r="AW986" s="66"/>
      <c r="AX986" s="66"/>
    </row>
    <row r="987" spans="12:50" ht="12.75" x14ac:dyDescent="0.2">
      <c r="L987" s="53"/>
      <c r="T987" s="53"/>
      <c r="AD987" s="2"/>
      <c r="AT987" s="66"/>
      <c r="AU987" s="66"/>
      <c r="AV987" s="66"/>
      <c r="AW987" s="66"/>
      <c r="AX987" s="66"/>
    </row>
    <row r="988" spans="12:50" ht="12.75" x14ac:dyDescent="0.2">
      <c r="L988" s="53"/>
      <c r="T988" s="53"/>
      <c r="AD988" s="2"/>
      <c r="AT988" s="66"/>
      <c r="AU988" s="66"/>
      <c r="AV988" s="66"/>
      <c r="AW988" s="66"/>
      <c r="AX988" s="66"/>
    </row>
    <row r="989" spans="12:50" ht="12.75" x14ac:dyDescent="0.2">
      <c r="L989" s="53"/>
      <c r="T989" s="53"/>
      <c r="AD989" s="2"/>
      <c r="AT989" s="66"/>
      <c r="AU989" s="66"/>
      <c r="AV989" s="66"/>
      <c r="AW989" s="66"/>
      <c r="AX989" s="66"/>
    </row>
    <row r="990" spans="12:50" ht="12.75" x14ac:dyDescent="0.2">
      <c r="L990" s="53"/>
      <c r="T990" s="53"/>
      <c r="AD990" s="2"/>
      <c r="AT990" s="66"/>
      <c r="AU990" s="66"/>
      <c r="AV990" s="66"/>
      <c r="AW990" s="66"/>
      <c r="AX990" s="66"/>
    </row>
    <row r="991" spans="12:50" ht="12.75" x14ac:dyDescent="0.2">
      <c r="L991" s="53"/>
      <c r="T991" s="53"/>
      <c r="AD991" s="2"/>
      <c r="AT991" s="66"/>
      <c r="AU991" s="66"/>
      <c r="AV991" s="66"/>
      <c r="AW991" s="66"/>
      <c r="AX991" s="66"/>
    </row>
    <row r="992" spans="12:50" ht="12.75" x14ac:dyDescent="0.2">
      <c r="L992" s="53"/>
      <c r="T992" s="53"/>
      <c r="AD992" s="2"/>
      <c r="AT992" s="66"/>
      <c r="AU992" s="66"/>
      <c r="AV992" s="66"/>
      <c r="AW992" s="66"/>
      <c r="AX992" s="66"/>
    </row>
    <row r="993" spans="12:50" ht="12.75" x14ac:dyDescent="0.2">
      <c r="L993" s="53"/>
      <c r="T993" s="53"/>
      <c r="AD993" s="2"/>
      <c r="AT993" s="66"/>
      <c r="AU993" s="66"/>
      <c r="AV993" s="66"/>
      <c r="AW993" s="66"/>
      <c r="AX993" s="66"/>
    </row>
    <row r="994" spans="12:50" ht="12.75" x14ac:dyDescent="0.2">
      <c r="L994" s="53"/>
      <c r="T994" s="53"/>
      <c r="AD994" s="2"/>
      <c r="AT994" s="66"/>
      <c r="AU994" s="66"/>
      <c r="AV994" s="66"/>
      <c r="AW994" s="66"/>
      <c r="AX994" s="66"/>
    </row>
    <row r="995" spans="12:50" ht="12.75" x14ac:dyDescent="0.2">
      <c r="L995" s="53"/>
      <c r="T995" s="53"/>
      <c r="AD995" s="2"/>
      <c r="AT995" s="66"/>
      <c r="AU995" s="66"/>
      <c r="AV995" s="66"/>
      <c r="AW995" s="66"/>
      <c r="AX995" s="66"/>
    </row>
    <row r="996" spans="12:50" ht="12.75" x14ac:dyDescent="0.2">
      <c r="L996" s="53"/>
      <c r="T996" s="53"/>
      <c r="AD996" s="2"/>
      <c r="AT996" s="66"/>
      <c r="AU996" s="66"/>
      <c r="AV996" s="66"/>
      <c r="AW996" s="66"/>
      <c r="AX996" s="66"/>
    </row>
    <row r="997" spans="12:50" ht="12.75" x14ac:dyDescent="0.2">
      <c r="L997" s="53"/>
      <c r="T997" s="53"/>
      <c r="AD997" s="2"/>
      <c r="AT997" s="66"/>
      <c r="AU997" s="66"/>
      <c r="AV997" s="66"/>
      <c r="AW997" s="66"/>
      <c r="AX997" s="66"/>
    </row>
    <row r="998" spans="12:50" ht="12.75" x14ac:dyDescent="0.2">
      <c r="L998" s="53"/>
      <c r="T998" s="53"/>
      <c r="AD998" s="2"/>
      <c r="AT998" s="66"/>
      <c r="AU998" s="66"/>
      <c r="AV998" s="66"/>
      <c r="AW998" s="66"/>
      <c r="AX998" s="66"/>
    </row>
    <row r="999" spans="12:50" ht="12.75" x14ac:dyDescent="0.2">
      <c r="L999" s="53"/>
      <c r="T999" s="53"/>
      <c r="AD999" s="2"/>
      <c r="AT999" s="66"/>
      <c r="AU999" s="66"/>
      <c r="AV999" s="66"/>
      <c r="AW999" s="66"/>
      <c r="AX999" s="66"/>
    </row>
    <row r="1000" spans="12:50" ht="12.75" x14ac:dyDescent="0.2">
      <c r="L1000" s="53"/>
      <c r="T1000" s="53"/>
      <c r="AD1000" s="2"/>
      <c r="AT1000" s="66"/>
      <c r="AU1000" s="66"/>
      <c r="AV1000" s="66"/>
      <c r="AW1000" s="66"/>
      <c r="AX1000" s="66"/>
    </row>
    <row r="1001" spans="12:50" ht="12.75" x14ac:dyDescent="0.2">
      <c r="L1001" s="53"/>
      <c r="T1001" s="53"/>
      <c r="AD1001" s="2"/>
      <c r="AT1001" s="66"/>
      <c r="AU1001" s="66"/>
      <c r="AV1001" s="66"/>
      <c r="AW1001" s="66"/>
      <c r="AX1001" s="66"/>
    </row>
    <row r="1002" spans="12:50" ht="12.75" x14ac:dyDescent="0.2">
      <c r="L1002" s="53"/>
      <c r="T1002" s="53"/>
      <c r="AD1002" s="2"/>
      <c r="AT1002" s="66"/>
      <c r="AU1002" s="66"/>
      <c r="AV1002" s="66"/>
      <c r="AW1002" s="66"/>
      <c r="AX1002" s="66"/>
    </row>
    <row r="1003" spans="12:50" ht="12.75" x14ac:dyDescent="0.2">
      <c r="L1003" s="53"/>
      <c r="T1003" s="53"/>
      <c r="AD1003" s="2"/>
      <c r="AT1003" s="66"/>
      <c r="AU1003" s="66"/>
      <c r="AV1003" s="66"/>
      <c r="AW1003" s="66"/>
      <c r="AX1003" s="66"/>
    </row>
    <row r="1004" spans="12:50" ht="12.75" x14ac:dyDescent="0.2">
      <c r="L1004" s="53"/>
      <c r="T1004" s="53"/>
      <c r="AD1004" s="2"/>
      <c r="AT1004" s="66"/>
      <c r="AU1004" s="66"/>
      <c r="AV1004" s="66"/>
      <c r="AW1004" s="66"/>
      <c r="AX1004" s="66"/>
    </row>
    <row r="1005" spans="12:50" ht="12.75" x14ac:dyDescent="0.2">
      <c r="L1005" s="53"/>
      <c r="T1005" s="53"/>
      <c r="AD1005" s="2"/>
      <c r="AT1005" s="66"/>
      <c r="AU1005" s="66"/>
      <c r="AV1005" s="66"/>
      <c r="AW1005" s="66"/>
      <c r="AX1005" s="66"/>
    </row>
    <row r="1006" spans="12:50" ht="12.75" x14ac:dyDescent="0.2">
      <c r="L1006" s="53"/>
      <c r="T1006" s="53"/>
      <c r="AD1006" s="2"/>
      <c r="AT1006" s="66"/>
      <c r="AU1006" s="66"/>
      <c r="AV1006" s="66"/>
      <c r="AW1006" s="66"/>
      <c r="AX1006" s="66"/>
    </row>
    <row r="1007" spans="12:50" ht="12.75" x14ac:dyDescent="0.2">
      <c r="L1007" s="53"/>
      <c r="T1007" s="53"/>
      <c r="AD1007" s="2"/>
      <c r="AT1007" s="66"/>
      <c r="AU1007" s="66"/>
      <c r="AV1007" s="66"/>
      <c r="AW1007" s="66"/>
      <c r="AX1007" s="66"/>
    </row>
    <row r="1008" spans="12:50" ht="12.75" x14ac:dyDescent="0.2">
      <c r="L1008" s="53"/>
      <c r="T1008" s="53"/>
      <c r="AD1008" s="2"/>
      <c r="AT1008" s="66"/>
      <c r="AU1008" s="66"/>
      <c r="AV1008" s="66"/>
      <c r="AW1008" s="66"/>
      <c r="AX1008" s="66"/>
    </row>
    <row r="1009" spans="12:50" ht="12.75" x14ac:dyDescent="0.2">
      <c r="L1009" s="53"/>
      <c r="T1009" s="53"/>
      <c r="AD1009" s="2"/>
      <c r="AT1009" s="66"/>
      <c r="AU1009" s="66"/>
      <c r="AV1009" s="66"/>
      <c r="AW1009" s="66"/>
      <c r="AX1009" s="66"/>
    </row>
    <row r="1010" spans="12:50" ht="12.75" x14ac:dyDescent="0.2">
      <c r="L1010" s="53"/>
      <c r="T1010" s="53"/>
      <c r="AD1010" s="2"/>
      <c r="AT1010" s="66"/>
      <c r="AU1010" s="66"/>
      <c r="AV1010" s="66"/>
      <c r="AW1010" s="66"/>
      <c r="AX1010" s="66"/>
    </row>
    <row r="1011" spans="12:50" ht="12.75" x14ac:dyDescent="0.2">
      <c r="L1011" s="53"/>
      <c r="T1011" s="53"/>
      <c r="AD1011" s="2"/>
      <c r="AT1011" s="66"/>
      <c r="AU1011" s="66"/>
      <c r="AV1011" s="66"/>
      <c r="AW1011" s="66"/>
      <c r="AX1011" s="66"/>
    </row>
    <row r="1012" spans="12:50" ht="12.75" x14ac:dyDescent="0.2">
      <c r="L1012" s="53"/>
      <c r="T1012" s="53"/>
      <c r="AD1012" s="2"/>
      <c r="AT1012" s="66"/>
      <c r="AU1012" s="66"/>
      <c r="AV1012" s="66"/>
      <c r="AW1012" s="66"/>
      <c r="AX1012" s="66"/>
    </row>
    <row r="1013" spans="12:50" ht="12.75" x14ac:dyDescent="0.2">
      <c r="L1013" s="53"/>
      <c r="T1013" s="53"/>
      <c r="AD1013" s="2"/>
      <c r="AT1013" s="66"/>
      <c r="AU1013" s="66"/>
      <c r="AV1013" s="66"/>
      <c r="AW1013" s="66"/>
      <c r="AX1013" s="66"/>
    </row>
    <row r="1014" spans="12:50" ht="12.75" x14ac:dyDescent="0.2">
      <c r="L1014" s="53"/>
      <c r="T1014" s="53"/>
      <c r="AD1014" s="2"/>
      <c r="AT1014" s="66"/>
      <c r="AU1014" s="66"/>
      <c r="AV1014" s="66"/>
      <c r="AW1014" s="66"/>
      <c r="AX1014" s="66"/>
    </row>
    <row r="1015" spans="12:50" ht="12.75" x14ac:dyDescent="0.2">
      <c r="L1015" s="53"/>
      <c r="T1015" s="53"/>
      <c r="AD1015" s="2"/>
      <c r="AT1015" s="66"/>
      <c r="AU1015" s="66"/>
      <c r="AV1015" s="66"/>
      <c r="AW1015" s="66"/>
      <c r="AX1015" s="66"/>
    </row>
    <row r="1016" spans="12:50" ht="12.75" x14ac:dyDescent="0.2">
      <c r="L1016" s="53"/>
      <c r="T1016" s="53"/>
      <c r="AD1016" s="2"/>
      <c r="AT1016" s="66"/>
      <c r="AU1016" s="66"/>
      <c r="AV1016" s="66"/>
      <c r="AW1016" s="66"/>
      <c r="AX1016" s="66"/>
    </row>
    <row r="1017" spans="12:50" ht="12.75" x14ac:dyDescent="0.2">
      <c r="L1017" s="53"/>
      <c r="T1017" s="53"/>
      <c r="AD1017" s="2"/>
      <c r="AT1017" s="66"/>
      <c r="AU1017" s="66"/>
      <c r="AV1017" s="66"/>
      <c r="AW1017" s="66"/>
      <c r="AX1017" s="66"/>
    </row>
    <row r="1018" spans="12:50" ht="12.75" x14ac:dyDescent="0.2">
      <c r="L1018" s="53"/>
      <c r="T1018" s="53"/>
      <c r="AD1018" s="2"/>
      <c r="AT1018" s="66"/>
      <c r="AU1018" s="66"/>
      <c r="AV1018" s="66"/>
      <c r="AW1018" s="66"/>
      <c r="AX1018" s="66"/>
    </row>
    <row r="1019" spans="12:50" ht="12.75" x14ac:dyDescent="0.2">
      <c r="L1019" s="53"/>
      <c r="T1019" s="53"/>
      <c r="AD1019" s="2"/>
      <c r="AT1019" s="66"/>
      <c r="AU1019" s="66"/>
      <c r="AV1019" s="66"/>
      <c r="AW1019" s="66"/>
      <c r="AX1019" s="66"/>
    </row>
    <row r="1020" spans="12:50" ht="12.75" x14ac:dyDescent="0.2">
      <c r="L1020" s="53"/>
      <c r="T1020" s="53"/>
      <c r="AD1020" s="2"/>
      <c r="AT1020" s="66"/>
      <c r="AU1020" s="66"/>
      <c r="AV1020" s="66"/>
      <c r="AW1020" s="66"/>
      <c r="AX1020" s="66"/>
    </row>
    <row r="1021" spans="12:50" ht="12.75" x14ac:dyDescent="0.2">
      <c r="L1021" s="53"/>
      <c r="T1021" s="53"/>
      <c r="AD1021" s="2"/>
      <c r="AT1021" s="66"/>
      <c r="AU1021" s="66"/>
      <c r="AV1021" s="66"/>
      <c r="AW1021" s="66"/>
      <c r="AX1021" s="66"/>
    </row>
    <row r="1022" spans="12:50" ht="12.75" x14ac:dyDescent="0.2">
      <c r="L1022" s="53"/>
      <c r="T1022" s="53"/>
      <c r="AD1022" s="2"/>
      <c r="AT1022" s="66"/>
      <c r="AU1022" s="66"/>
      <c r="AV1022" s="66"/>
      <c r="AW1022" s="66"/>
      <c r="AX1022" s="66"/>
    </row>
    <row r="1023" spans="12:50" ht="12.75" x14ac:dyDescent="0.2">
      <c r="L1023" s="53"/>
      <c r="T1023" s="53"/>
      <c r="AD1023" s="2"/>
      <c r="AT1023" s="66"/>
      <c r="AU1023" s="66"/>
      <c r="AV1023" s="66"/>
      <c r="AW1023" s="66"/>
      <c r="AX1023" s="66"/>
    </row>
    <row r="1024" spans="12:50" ht="12.75" x14ac:dyDescent="0.2">
      <c r="L1024" s="53"/>
      <c r="T1024" s="53"/>
      <c r="AD1024" s="2"/>
      <c r="AT1024" s="66"/>
      <c r="AU1024" s="66"/>
      <c r="AV1024" s="66"/>
      <c r="AW1024" s="66"/>
      <c r="AX1024" s="66"/>
    </row>
    <row r="1025" spans="12:50" ht="12.75" x14ac:dyDescent="0.2">
      <c r="L1025" s="53"/>
      <c r="T1025" s="53"/>
      <c r="AD1025" s="2"/>
      <c r="AT1025" s="66"/>
      <c r="AU1025" s="66"/>
      <c r="AV1025" s="66"/>
      <c r="AW1025" s="66"/>
      <c r="AX1025" s="66"/>
    </row>
    <row r="1026" spans="12:50" ht="12.75" x14ac:dyDescent="0.2">
      <c r="L1026" s="53"/>
      <c r="T1026" s="53"/>
      <c r="AD1026" s="2"/>
      <c r="AT1026" s="66"/>
      <c r="AU1026" s="66"/>
      <c r="AV1026" s="66"/>
      <c r="AW1026" s="66"/>
      <c r="AX1026" s="66"/>
    </row>
    <row r="1027" spans="12:50" ht="12.75" x14ac:dyDescent="0.2">
      <c r="L1027" s="53"/>
      <c r="T1027" s="53"/>
      <c r="AD1027" s="2"/>
      <c r="AT1027" s="66"/>
      <c r="AU1027" s="66"/>
      <c r="AV1027" s="66"/>
      <c r="AW1027" s="66"/>
      <c r="AX1027" s="66"/>
    </row>
    <row r="1028" spans="12:50" ht="12.75" x14ac:dyDescent="0.2">
      <c r="L1028" s="53"/>
      <c r="T1028" s="53"/>
      <c r="AD1028" s="2"/>
      <c r="AT1028" s="66"/>
      <c r="AU1028" s="66"/>
      <c r="AV1028" s="66"/>
      <c r="AW1028" s="66"/>
      <c r="AX1028" s="66"/>
    </row>
    <row r="1029" spans="12:50" ht="12.75" x14ac:dyDescent="0.2">
      <c r="L1029" s="53"/>
      <c r="T1029" s="53"/>
      <c r="AD1029" s="2"/>
      <c r="AT1029" s="66"/>
      <c r="AU1029" s="66"/>
      <c r="AV1029" s="66"/>
      <c r="AW1029" s="66"/>
      <c r="AX1029" s="66"/>
    </row>
    <row r="1030" spans="12:50" ht="12.75" x14ac:dyDescent="0.2">
      <c r="L1030" s="53"/>
      <c r="T1030" s="53"/>
      <c r="AD1030" s="2"/>
      <c r="AT1030" s="66"/>
      <c r="AU1030" s="66"/>
      <c r="AV1030" s="66"/>
      <c r="AW1030" s="66"/>
      <c r="AX1030" s="66"/>
    </row>
    <row r="1031" spans="12:50" ht="12.75" x14ac:dyDescent="0.2">
      <c r="L1031" s="53"/>
      <c r="T1031" s="53"/>
      <c r="AD1031" s="2"/>
      <c r="AT1031" s="66"/>
      <c r="AU1031" s="66"/>
      <c r="AV1031" s="66"/>
      <c r="AW1031" s="66"/>
      <c r="AX1031" s="66"/>
    </row>
    <row r="1032" spans="12:50" ht="12.75" x14ac:dyDescent="0.2">
      <c r="L1032" s="53"/>
      <c r="T1032" s="53"/>
      <c r="AD1032" s="2"/>
      <c r="AT1032" s="66"/>
      <c r="AU1032" s="66"/>
      <c r="AV1032" s="66"/>
      <c r="AW1032" s="66"/>
      <c r="AX1032" s="66"/>
    </row>
    <row r="1033" spans="12:50" ht="12.75" x14ac:dyDescent="0.2">
      <c r="L1033" s="53"/>
      <c r="T1033" s="53"/>
      <c r="AD1033" s="2"/>
      <c r="AT1033" s="66"/>
      <c r="AU1033" s="66"/>
      <c r="AV1033" s="66"/>
      <c r="AW1033" s="66"/>
      <c r="AX1033" s="66"/>
    </row>
    <row r="1034" spans="12:50" ht="12.75" x14ac:dyDescent="0.2">
      <c r="L1034" s="53"/>
      <c r="T1034" s="53"/>
      <c r="AD1034" s="2"/>
      <c r="AT1034" s="66"/>
      <c r="AU1034" s="66"/>
      <c r="AV1034" s="66"/>
      <c r="AW1034" s="66"/>
      <c r="AX1034" s="66"/>
    </row>
    <row r="1035" spans="12:50" ht="12.75" x14ac:dyDescent="0.2">
      <c r="L1035" s="53"/>
      <c r="T1035" s="53"/>
      <c r="AD1035" s="2"/>
      <c r="AT1035" s="66"/>
      <c r="AU1035" s="66"/>
      <c r="AV1035" s="66"/>
      <c r="AW1035" s="66"/>
      <c r="AX1035" s="66"/>
    </row>
    <row r="1036" spans="12:50" ht="12.75" x14ac:dyDescent="0.2">
      <c r="L1036" s="53"/>
      <c r="T1036" s="53"/>
      <c r="AD1036" s="2"/>
      <c r="AT1036" s="66"/>
      <c r="AU1036" s="66"/>
      <c r="AV1036" s="66"/>
      <c r="AW1036" s="66"/>
      <c r="AX1036" s="66"/>
    </row>
    <row r="1037" spans="12:50" ht="12.75" x14ac:dyDescent="0.2">
      <c r="L1037" s="53"/>
      <c r="T1037" s="53"/>
      <c r="AD1037" s="2"/>
      <c r="AT1037" s="66"/>
      <c r="AU1037" s="66"/>
      <c r="AV1037" s="66"/>
      <c r="AW1037" s="66"/>
      <c r="AX1037" s="66"/>
    </row>
    <row r="1038" spans="12:50" ht="12.75" x14ac:dyDescent="0.2">
      <c r="L1038" s="53"/>
      <c r="T1038" s="53"/>
      <c r="AD1038" s="2"/>
      <c r="AT1038" s="66"/>
      <c r="AU1038" s="66"/>
      <c r="AV1038" s="66"/>
      <c r="AW1038" s="66"/>
      <c r="AX1038" s="66"/>
    </row>
    <row r="1039" spans="12:50" ht="12.75" x14ac:dyDescent="0.2">
      <c r="L1039" s="53"/>
      <c r="T1039" s="53"/>
      <c r="AD1039" s="2"/>
      <c r="AT1039" s="66"/>
      <c r="AU1039" s="66"/>
      <c r="AV1039" s="66"/>
      <c r="AW1039" s="66"/>
      <c r="AX1039" s="66"/>
    </row>
    <row r="1040" spans="12:50" ht="12.75" x14ac:dyDescent="0.2">
      <c r="L1040" s="53"/>
      <c r="T1040" s="53"/>
      <c r="AD1040" s="2"/>
      <c r="AT1040" s="66"/>
      <c r="AU1040" s="66"/>
      <c r="AV1040" s="66"/>
      <c r="AW1040" s="66"/>
      <c r="AX1040" s="66"/>
    </row>
    <row r="1041" spans="12:50" ht="12.75" x14ac:dyDescent="0.2">
      <c r="L1041" s="53"/>
      <c r="T1041" s="53"/>
      <c r="AD1041" s="2"/>
      <c r="AT1041" s="66"/>
      <c r="AU1041" s="66"/>
      <c r="AV1041" s="66"/>
      <c r="AW1041" s="66"/>
      <c r="AX1041" s="66"/>
    </row>
    <row r="1042" spans="12:50" ht="12.75" x14ac:dyDescent="0.2">
      <c r="L1042" s="53"/>
      <c r="T1042" s="53"/>
      <c r="AD1042" s="2"/>
      <c r="AT1042" s="66"/>
      <c r="AU1042" s="66"/>
      <c r="AV1042" s="66"/>
      <c r="AW1042" s="66"/>
      <c r="AX1042" s="66"/>
    </row>
    <row r="1043" spans="12:50" ht="12.75" x14ac:dyDescent="0.2">
      <c r="L1043" s="53"/>
      <c r="T1043" s="53"/>
      <c r="AD1043" s="2"/>
      <c r="AT1043" s="66"/>
      <c r="AU1043" s="66"/>
      <c r="AV1043" s="66"/>
      <c r="AW1043" s="66"/>
      <c r="AX1043" s="66"/>
    </row>
    <row r="1044" spans="12:50" ht="12.75" x14ac:dyDescent="0.2">
      <c r="L1044" s="53"/>
      <c r="T1044" s="53"/>
      <c r="AD1044" s="2"/>
      <c r="AT1044" s="66"/>
      <c r="AU1044" s="66"/>
      <c r="AV1044" s="66"/>
      <c r="AW1044" s="66"/>
      <c r="AX1044" s="66"/>
    </row>
    <row r="1045" spans="12:50" ht="12.75" x14ac:dyDescent="0.2">
      <c r="L1045" s="53"/>
      <c r="T1045" s="53"/>
      <c r="AD1045" s="2"/>
      <c r="AT1045" s="66"/>
      <c r="AU1045" s="66"/>
      <c r="AV1045" s="66"/>
      <c r="AW1045" s="66"/>
      <c r="AX1045" s="66"/>
    </row>
    <row r="1046" spans="12:50" ht="12.75" x14ac:dyDescent="0.2">
      <c r="L1046" s="53"/>
      <c r="T1046" s="53"/>
      <c r="AD1046" s="2"/>
      <c r="AT1046" s="66"/>
      <c r="AU1046" s="66"/>
      <c r="AV1046" s="66"/>
      <c r="AW1046" s="66"/>
      <c r="AX1046" s="66"/>
    </row>
    <row r="1047" spans="12:50" ht="12.75" x14ac:dyDescent="0.2">
      <c r="L1047" s="53"/>
      <c r="T1047" s="53"/>
      <c r="AD1047" s="2"/>
      <c r="AT1047" s="66"/>
      <c r="AU1047" s="66"/>
      <c r="AV1047" s="66"/>
      <c r="AW1047" s="66"/>
      <c r="AX1047" s="66"/>
    </row>
    <row r="1048" spans="12:50" ht="12.75" x14ac:dyDescent="0.2">
      <c r="L1048" s="53"/>
      <c r="T1048" s="53"/>
      <c r="AD1048" s="2"/>
      <c r="AT1048" s="66"/>
      <c r="AU1048" s="66"/>
      <c r="AV1048" s="66"/>
      <c r="AW1048" s="66"/>
      <c r="AX1048" s="66"/>
    </row>
    <row r="1049" spans="12:50" ht="12.75" x14ac:dyDescent="0.2">
      <c r="L1049" s="53"/>
      <c r="T1049" s="53"/>
      <c r="AD1049" s="2"/>
      <c r="AT1049" s="66"/>
      <c r="AU1049" s="66"/>
      <c r="AV1049" s="66"/>
      <c r="AW1049" s="66"/>
      <c r="AX1049" s="66"/>
    </row>
    <row r="1050" spans="12:50" ht="12.75" x14ac:dyDescent="0.2">
      <c r="L1050" s="53"/>
      <c r="T1050" s="53"/>
      <c r="AD1050" s="2"/>
      <c r="AT1050" s="66"/>
      <c r="AU1050" s="66"/>
      <c r="AV1050" s="66"/>
      <c r="AW1050" s="66"/>
      <c r="AX1050" s="66"/>
    </row>
    <row r="1051" spans="12:50" ht="12.75" x14ac:dyDescent="0.2">
      <c r="L1051" s="53"/>
      <c r="T1051" s="53"/>
      <c r="AD1051" s="2"/>
      <c r="AT1051" s="66"/>
      <c r="AU1051" s="66"/>
      <c r="AV1051" s="66"/>
      <c r="AW1051" s="66"/>
      <c r="AX1051" s="66"/>
    </row>
    <row r="1052" spans="12:50" ht="12.75" x14ac:dyDescent="0.2">
      <c r="L1052" s="53"/>
      <c r="T1052" s="53"/>
      <c r="AD1052" s="2"/>
      <c r="AT1052" s="66"/>
      <c r="AU1052" s="66"/>
      <c r="AV1052" s="66"/>
      <c r="AW1052" s="66"/>
      <c r="AX1052" s="66"/>
    </row>
    <row r="1053" spans="12:50" ht="12.75" x14ac:dyDescent="0.2">
      <c r="L1053" s="53"/>
      <c r="T1053" s="53"/>
      <c r="AD1053" s="2"/>
      <c r="AT1053" s="66"/>
      <c r="AU1053" s="66"/>
      <c r="AV1053" s="66"/>
      <c r="AW1053" s="66"/>
      <c r="AX1053" s="66"/>
    </row>
    <row r="1054" spans="12:50" ht="12.75" x14ac:dyDescent="0.2">
      <c r="L1054" s="53"/>
      <c r="T1054" s="53"/>
      <c r="AD1054" s="2"/>
      <c r="AT1054" s="66"/>
      <c r="AU1054" s="66"/>
      <c r="AV1054" s="66"/>
      <c r="AW1054" s="66"/>
      <c r="AX1054" s="66"/>
    </row>
    <row r="1055" spans="12:50" ht="12.75" x14ac:dyDescent="0.2">
      <c r="L1055" s="53"/>
      <c r="T1055" s="53"/>
      <c r="AD1055" s="2"/>
      <c r="AT1055" s="66"/>
      <c r="AU1055" s="66"/>
      <c r="AV1055" s="66"/>
      <c r="AW1055" s="66"/>
      <c r="AX1055" s="66"/>
    </row>
    <row r="1056" spans="12:50" ht="12.75" x14ac:dyDescent="0.2">
      <c r="L1056" s="53"/>
      <c r="T1056" s="53"/>
      <c r="AD1056" s="2"/>
      <c r="AT1056" s="66"/>
      <c r="AU1056" s="66"/>
      <c r="AV1056" s="66"/>
      <c r="AW1056" s="66"/>
      <c r="AX1056" s="66"/>
    </row>
    <row r="1057" spans="12:50" ht="12.75" x14ac:dyDescent="0.2">
      <c r="L1057" s="53"/>
      <c r="T1057" s="53"/>
      <c r="AD1057" s="2"/>
      <c r="AT1057" s="66"/>
      <c r="AU1057" s="66"/>
      <c r="AV1057" s="66"/>
      <c r="AW1057" s="66"/>
      <c r="AX1057" s="66"/>
    </row>
    <row r="1058" spans="12:50" ht="12.75" x14ac:dyDescent="0.2">
      <c r="L1058" s="53"/>
      <c r="T1058" s="53"/>
      <c r="AD1058" s="2"/>
      <c r="AT1058" s="66"/>
      <c r="AU1058" s="66"/>
      <c r="AV1058" s="66"/>
      <c r="AW1058" s="66"/>
      <c r="AX1058" s="66"/>
    </row>
    <row r="1059" spans="12:50" ht="12.75" x14ac:dyDescent="0.2">
      <c r="L1059" s="53"/>
      <c r="T1059" s="53"/>
      <c r="AD1059" s="2"/>
      <c r="AT1059" s="66"/>
      <c r="AU1059" s="66"/>
      <c r="AV1059" s="66"/>
      <c r="AW1059" s="66"/>
      <c r="AX1059" s="66"/>
    </row>
    <row r="1060" spans="12:50" ht="12.75" x14ac:dyDescent="0.2">
      <c r="L1060" s="53"/>
      <c r="T1060" s="53"/>
      <c r="AD1060" s="2"/>
      <c r="AT1060" s="66"/>
      <c r="AU1060" s="66"/>
      <c r="AV1060" s="66"/>
      <c r="AW1060" s="66"/>
      <c r="AX1060" s="66"/>
    </row>
    <row r="1061" spans="12:50" ht="12.75" x14ac:dyDescent="0.2">
      <c r="L1061" s="53"/>
      <c r="T1061" s="53"/>
      <c r="AD1061" s="2"/>
      <c r="AT1061" s="66"/>
      <c r="AU1061" s="66"/>
      <c r="AV1061" s="66"/>
      <c r="AW1061" s="66"/>
      <c r="AX1061" s="66"/>
    </row>
    <row r="1062" spans="12:50" ht="12.75" x14ac:dyDescent="0.2">
      <c r="L1062" s="53"/>
      <c r="T1062" s="53"/>
      <c r="AD1062" s="2"/>
      <c r="AT1062" s="66"/>
      <c r="AU1062" s="66"/>
      <c r="AV1062" s="66"/>
      <c r="AW1062" s="66"/>
      <c r="AX1062" s="66"/>
    </row>
    <row r="1063" spans="12:50" ht="12.75" x14ac:dyDescent="0.2">
      <c r="L1063" s="53"/>
      <c r="T1063" s="53"/>
      <c r="AD1063" s="2"/>
      <c r="AT1063" s="66"/>
      <c r="AU1063" s="66"/>
      <c r="AV1063" s="66"/>
      <c r="AW1063" s="66"/>
      <c r="AX1063" s="66"/>
    </row>
    <row r="1064" spans="12:50" ht="12.75" x14ac:dyDescent="0.2">
      <c r="L1064" s="53"/>
      <c r="T1064" s="53"/>
      <c r="AD1064" s="2"/>
      <c r="AT1064" s="66"/>
      <c r="AU1064" s="66"/>
      <c r="AV1064" s="66"/>
      <c r="AW1064" s="66"/>
      <c r="AX1064" s="66"/>
    </row>
    <row r="1065" spans="12:50" ht="12.75" x14ac:dyDescent="0.2">
      <c r="L1065" s="53"/>
      <c r="T1065" s="53"/>
      <c r="AD1065" s="2"/>
      <c r="AT1065" s="66"/>
      <c r="AU1065" s="66"/>
      <c r="AV1065" s="66"/>
      <c r="AW1065" s="66"/>
      <c r="AX1065" s="66"/>
    </row>
    <row r="1066" spans="12:50" ht="12.75" x14ac:dyDescent="0.2">
      <c r="L1066" s="53"/>
      <c r="T1066" s="53"/>
      <c r="AD1066" s="2"/>
      <c r="AT1066" s="66"/>
      <c r="AU1066" s="66"/>
      <c r="AV1066" s="66"/>
      <c r="AW1066" s="66"/>
      <c r="AX1066" s="66"/>
    </row>
    <row r="1067" spans="12:50" ht="12.75" x14ac:dyDescent="0.2">
      <c r="L1067" s="53"/>
      <c r="T1067" s="53"/>
      <c r="AD1067" s="2"/>
      <c r="AT1067" s="66"/>
      <c r="AU1067" s="66"/>
      <c r="AV1067" s="66"/>
      <c r="AW1067" s="66"/>
      <c r="AX1067" s="66"/>
    </row>
    <row r="1068" spans="12:50" ht="12.75" x14ac:dyDescent="0.2">
      <c r="L1068" s="53"/>
      <c r="T1068" s="53"/>
      <c r="AD1068" s="2"/>
      <c r="AT1068" s="66"/>
      <c r="AU1068" s="66"/>
      <c r="AV1068" s="66"/>
      <c r="AW1068" s="66"/>
      <c r="AX1068" s="66"/>
    </row>
    <row r="1069" spans="12:50" ht="12.75" x14ac:dyDescent="0.2">
      <c r="L1069" s="53"/>
      <c r="T1069" s="53"/>
      <c r="AD1069" s="2"/>
      <c r="AT1069" s="66"/>
      <c r="AU1069" s="66"/>
      <c r="AV1069" s="66"/>
      <c r="AW1069" s="66"/>
      <c r="AX1069" s="66"/>
    </row>
    <row r="1070" spans="12:50" ht="12.75" x14ac:dyDescent="0.2">
      <c r="L1070" s="53"/>
      <c r="T1070" s="53"/>
      <c r="AD1070" s="2"/>
      <c r="AT1070" s="66"/>
      <c r="AU1070" s="66"/>
      <c r="AV1070" s="66"/>
      <c r="AW1070" s="66"/>
      <c r="AX1070" s="66"/>
    </row>
    <row r="1071" spans="12:50" ht="12.75" x14ac:dyDescent="0.2">
      <c r="L1071" s="53"/>
      <c r="T1071" s="53"/>
      <c r="AD1071" s="2"/>
      <c r="AT1071" s="66"/>
      <c r="AU1071" s="66"/>
      <c r="AV1071" s="66"/>
      <c r="AW1071" s="66"/>
      <c r="AX1071" s="66"/>
    </row>
    <row r="1072" spans="12:50" ht="12.75" x14ac:dyDescent="0.2">
      <c r="L1072" s="53"/>
      <c r="T1072" s="53"/>
      <c r="AD1072" s="2"/>
      <c r="AT1072" s="66"/>
      <c r="AU1072" s="66"/>
      <c r="AV1072" s="66"/>
      <c r="AW1072" s="66"/>
      <c r="AX1072" s="66"/>
    </row>
    <row r="1073" spans="12:50" ht="12.75" x14ac:dyDescent="0.2">
      <c r="L1073" s="53"/>
      <c r="T1073" s="53"/>
      <c r="AD1073" s="2"/>
      <c r="AT1073" s="66"/>
      <c r="AU1073" s="66"/>
      <c r="AV1073" s="66"/>
      <c r="AW1073" s="66"/>
      <c r="AX1073" s="66"/>
    </row>
    <row r="1074" spans="12:50" ht="12.75" x14ac:dyDescent="0.2">
      <c r="L1074" s="53"/>
      <c r="T1074" s="53"/>
      <c r="AD1074" s="2"/>
      <c r="AT1074" s="66"/>
      <c r="AU1074" s="66"/>
      <c r="AV1074" s="66"/>
      <c r="AW1074" s="66"/>
      <c r="AX1074" s="66"/>
    </row>
    <row r="1075" spans="12:50" ht="12.75" x14ac:dyDescent="0.2">
      <c r="L1075" s="53"/>
      <c r="T1075" s="53"/>
      <c r="AD1075" s="2"/>
      <c r="AT1075" s="66"/>
      <c r="AU1075" s="66"/>
      <c r="AV1075" s="66"/>
      <c r="AW1075" s="66"/>
      <c r="AX1075" s="66"/>
    </row>
    <row r="1076" spans="12:50" ht="12.75" x14ac:dyDescent="0.2">
      <c r="L1076" s="53"/>
      <c r="T1076" s="53"/>
      <c r="AD1076" s="2"/>
      <c r="AT1076" s="66"/>
      <c r="AU1076" s="66"/>
      <c r="AV1076" s="66"/>
      <c r="AW1076" s="66"/>
      <c r="AX1076" s="66"/>
    </row>
    <row r="1077" spans="12:50" ht="12.75" x14ac:dyDescent="0.2">
      <c r="L1077" s="53"/>
      <c r="T1077" s="53"/>
      <c r="AD1077" s="2"/>
      <c r="AT1077" s="66"/>
      <c r="AU1077" s="66"/>
      <c r="AV1077" s="66"/>
      <c r="AW1077" s="66"/>
      <c r="AX1077" s="66"/>
    </row>
    <row r="1078" spans="12:50" ht="12.75" x14ac:dyDescent="0.2">
      <c r="L1078" s="53"/>
      <c r="T1078" s="53"/>
      <c r="AD1078" s="2"/>
      <c r="AT1078" s="66"/>
      <c r="AU1078" s="66"/>
      <c r="AV1078" s="66"/>
      <c r="AW1078" s="66"/>
      <c r="AX1078" s="66"/>
    </row>
    <row r="1079" spans="12:50" ht="12.75" x14ac:dyDescent="0.2">
      <c r="L1079" s="53"/>
      <c r="T1079" s="53"/>
      <c r="AD1079" s="2"/>
      <c r="AT1079" s="66"/>
      <c r="AU1079" s="66"/>
      <c r="AV1079" s="66"/>
      <c r="AW1079" s="66"/>
      <c r="AX1079" s="66"/>
    </row>
    <row r="1080" spans="12:50" ht="12.75" x14ac:dyDescent="0.2">
      <c r="L1080" s="53"/>
      <c r="T1080" s="53"/>
      <c r="AD1080" s="2"/>
      <c r="AT1080" s="66"/>
      <c r="AU1080" s="66"/>
      <c r="AV1080" s="66"/>
      <c r="AW1080" s="66"/>
      <c r="AX1080" s="66"/>
    </row>
    <row r="1081" spans="12:50" ht="12.75" x14ac:dyDescent="0.2">
      <c r="L1081" s="53"/>
      <c r="T1081" s="53"/>
      <c r="AD1081" s="2"/>
      <c r="AT1081" s="66"/>
      <c r="AU1081" s="66"/>
      <c r="AV1081" s="66"/>
      <c r="AW1081" s="66"/>
      <c r="AX1081" s="66"/>
    </row>
    <row r="1082" spans="12:50" ht="12.75" x14ac:dyDescent="0.2">
      <c r="L1082" s="53"/>
      <c r="T1082" s="53"/>
      <c r="AD1082" s="2"/>
      <c r="AT1082" s="66"/>
      <c r="AU1082" s="66"/>
      <c r="AV1082" s="66"/>
      <c r="AW1082" s="66"/>
      <c r="AX1082" s="66"/>
    </row>
    <row r="1083" spans="12:50" ht="12.75" x14ac:dyDescent="0.2">
      <c r="L1083" s="53"/>
      <c r="T1083" s="53"/>
      <c r="AD1083" s="2"/>
      <c r="AT1083" s="66"/>
      <c r="AU1083" s="66"/>
      <c r="AV1083" s="66"/>
      <c r="AW1083" s="66"/>
      <c r="AX1083" s="66"/>
    </row>
    <row r="1084" spans="12:50" ht="12.75" x14ac:dyDescent="0.2">
      <c r="L1084" s="53"/>
      <c r="T1084" s="53"/>
      <c r="AD1084" s="2"/>
      <c r="AT1084" s="66"/>
      <c r="AU1084" s="66"/>
      <c r="AV1084" s="66"/>
      <c r="AW1084" s="66"/>
      <c r="AX1084" s="66"/>
    </row>
    <row r="1085" spans="12:50" ht="12.75" x14ac:dyDescent="0.2">
      <c r="L1085" s="53"/>
      <c r="T1085" s="53"/>
      <c r="AD1085" s="2"/>
      <c r="AT1085" s="66"/>
      <c r="AU1085" s="66"/>
      <c r="AV1085" s="66"/>
      <c r="AW1085" s="66"/>
      <c r="AX1085" s="66"/>
    </row>
    <row r="1086" spans="12:50" ht="12.75" x14ac:dyDescent="0.2">
      <c r="L1086" s="53"/>
      <c r="T1086" s="53"/>
      <c r="AD1086" s="2"/>
      <c r="AT1086" s="66"/>
      <c r="AU1086" s="66"/>
      <c r="AV1086" s="66"/>
      <c r="AW1086" s="66"/>
      <c r="AX1086" s="66"/>
    </row>
    <row r="1087" spans="12:50" ht="12.75" x14ac:dyDescent="0.2">
      <c r="L1087" s="53"/>
      <c r="T1087" s="53"/>
      <c r="AD1087" s="2"/>
      <c r="AT1087" s="66"/>
      <c r="AU1087" s="66"/>
      <c r="AV1087" s="66"/>
      <c r="AW1087" s="66"/>
      <c r="AX1087" s="66"/>
    </row>
    <row r="1088" spans="12:50" ht="12.75" x14ac:dyDescent="0.2">
      <c r="L1088" s="53"/>
      <c r="T1088" s="53"/>
      <c r="AD1088" s="2"/>
      <c r="AT1088" s="66"/>
      <c r="AU1088" s="66"/>
      <c r="AV1088" s="66"/>
      <c r="AW1088" s="66"/>
      <c r="AX1088" s="66"/>
    </row>
    <row r="1089" spans="12:50" ht="12.75" x14ac:dyDescent="0.2">
      <c r="L1089" s="53"/>
      <c r="T1089" s="53"/>
      <c r="AD1089" s="2"/>
      <c r="AT1089" s="66"/>
      <c r="AU1089" s="66"/>
      <c r="AV1089" s="66"/>
      <c r="AW1089" s="66"/>
      <c r="AX1089" s="66"/>
    </row>
    <row r="1090" spans="12:50" ht="12.75" x14ac:dyDescent="0.2">
      <c r="L1090" s="53"/>
      <c r="T1090" s="53"/>
      <c r="AD1090" s="2"/>
      <c r="AT1090" s="66"/>
      <c r="AU1090" s="66"/>
      <c r="AV1090" s="66"/>
      <c r="AW1090" s="66"/>
      <c r="AX1090" s="66"/>
    </row>
    <row r="1091" spans="12:50" ht="12.75" x14ac:dyDescent="0.2">
      <c r="L1091" s="53"/>
      <c r="T1091" s="53"/>
      <c r="AD1091" s="2"/>
      <c r="AT1091" s="66"/>
      <c r="AU1091" s="66"/>
      <c r="AV1091" s="66"/>
      <c r="AW1091" s="66"/>
      <c r="AX1091" s="66"/>
    </row>
    <row r="1092" spans="12:50" ht="12.75" x14ac:dyDescent="0.2">
      <c r="L1092" s="53"/>
      <c r="T1092" s="53"/>
      <c r="AD1092" s="2"/>
      <c r="AT1092" s="66"/>
      <c r="AU1092" s="66"/>
      <c r="AV1092" s="66"/>
      <c r="AW1092" s="66"/>
      <c r="AX1092" s="66"/>
    </row>
    <row r="1093" spans="12:50" ht="12.75" x14ac:dyDescent="0.2">
      <c r="L1093" s="53"/>
      <c r="T1093" s="53"/>
      <c r="AD1093" s="2"/>
      <c r="AT1093" s="66"/>
      <c r="AU1093" s="66"/>
      <c r="AV1093" s="66"/>
      <c r="AW1093" s="66"/>
      <c r="AX1093" s="66"/>
    </row>
    <row r="1094" spans="12:50" ht="12.75" x14ac:dyDescent="0.2">
      <c r="L1094" s="53"/>
      <c r="T1094" s="53"/>
      <c r="AD1094" s="2"/>
      <c r="AT1094" s="66"/>
      <c r="AU1094" s="66"/>
      <c r="AV1094" s="66"/>
      <c r="AW1094" s="66"/>
      <c r="AX1094" s="66"/>
    </row>
    <row r="1095" spans="12:50" ht="12.75" x14ac:dyDescent="0.2">
      <c r="L1095" s="53"/>
      <c r="T1095" s="53"/>
      <c r="AD1095" s="2"/>
      <c r="AT1095" s="66"/>
      <c r="AU1095" s="66"/>
      <c r="AV1095" s="66"/>
      <c r="AW1095" s="66"/>
      <c r="AX1095" s="66"/>
    </row>
    <row r="1096" spans="12:50" ht="12.75" x14ac:dyDescent="0.2">
      <c r="L1096" s="53"/>
      <c r="T1096" s="53"/>
      <c r="AD1096" s="2"/>
      <c r="AT1096" s="66"/>
      <c r="AU1096" s="66"/>
      <c r="AV1096" s="66"/>
      <c r="AW1096" s="66"/>
      <c r="AX1096" s="66"/>
    </row>
    <row r="1097" spans="12:50" ht="12.75" x14ac:dyDescent="0.2">
      <c r="L1097" s="53"/>
      <c r="T1097" s="53"/>
      <c r="AD1097" s="2"/>
      <c r="AT1097" s="66"/>
      <c r="AU1097" s="66"/>
      <c r="AV1097" s="66"/>
      <c r="AW1097" s="66"/>
      <c r="AX1097" s="66"/>
    </row>
    <row r="1098" spans="12:50" ht="12.75" x14ac:dyDescent="0.2">
      <c r="L1098" s="53"/>
      <c r="T1098" s="53"/>
      <c r="AD1098" s="2"/>
      <c r="AT1098" s="66"/>
      <c r="AU1098" s="66"/>
      <c r="AV1098" s="66"/>
      <c r="AW1098" s="66"/>
      <c r="AX1098" s="66"/>
    </row>
    <row r="1099" spans="12:50" ht="12.75" x14ac:dyDescent="0.2">
      <c r="L1099" s="53"/>
      <c r="T1099" s="53"/>
      <c r="AD1099" s="2"/>
      <c r="AT1099" s="66"/>
      <c r="AU1099" s="66"/>
      <c r="AV1099" s="66"/>
      <c r="AW1099" s="66"/>
      <c r="AX1099" s="66"/>
    </row>
    <row r="1100" spans="12:50" ht="12.75" x14ac:dyDescent="0.2">
      <c r="L1100" s="53"/>
      <c r="T1100" s="53"/>
      <c r="AD1100" s="2"/>
      <c r="AT1100" s="66"/>
      <c r="AU1100" s="66"/>
      <c r="AV1100" s="66"/>
      <c r="AW1100" s="66"/>
      <c r="AX1100" s="66"/>
    </row>
    <row r="1101" spans="12:50" ht="12.75" x14ac:dyDescent="0.2">
      <c r="L1101" s="53"/>
      <c r="T1101" s="53"/>
      <c r="AD1101" s="2"/>
      <c r="AT1101" s="66"/>
      <c r="AU1101" s="66"/>
      <c r="AV1101" s="66"/>
      <c r="AW1101" s="66"/>
      <c r="AX1101" s="66"/>
    </row>
    <row r="1102" spans="12:50" ht="12.75" x14ac:dyDescent="0.2">
      <c r="L1102" s="53"/>
      <c r="T1102" s="53"/>
      <c r="AD1102" s="2"/>
      <c r="AT1102" s="66"/>
      <c r="AU1102" s="66"/>
      <c r="AV1102" s="66"/>
      <c r="AW1102" s="66"/>
      <c r="AX1102" s="66"/>
    </row>
    <row r="1103" spans="12:50" ht="12.75" x14ac:dyDescent="0.2">
      <c r="L1103" s="53"/>
      <c r="T1103" s="53"/>
      <c r="AD1103" s="2"/>
      <c r="AT1103" s="66"/>
      <c r="AU1103" s="66"/>
      <c r="AV1103" s="66"/>
      <c r="AW1103" s="66"/>
      <c r="AX1103" s="66"/>
    </row>
    <row r="1104" spans="12:50" ht="12.75" x14ac:dyDescent="0.2">
      <c r="L1104" s="53"/>
      <c r="T1104" s="53"/>
      <c r="AD1104" s="2"/>
      <c r="AT1104" s="66"/>
      <c r="AU1104" s="66"/>
      <c r="AV1104" s="66"/>
      <c r="AW1104" s="66"/>
      <c r="AX1104" s="66"/>
    </row>
    <row r="1105" spans="12:50" ht="12.75" x14ac:dyDescent="0.2">
      <c r="L1105" s="53"/>
      <c r="T1105" s="53"/>
      <c r="AD1105" s="2"/>
      <c r="AT1105" s="66"/>
      <c r="AU1105" s="66"/>
      <c r="AV1105" s="66"/>
      <c r="AW1105" s="66"/>
      <c r="AX1105" s="66"/>
    </row>
    <row r="1106" spans="12:50" ht="12.75" x14ac:dyDescent="0.2">
      <c r="L1106" s="53"/>
      <c r="T1106" s="53"/>
      <c r="AD1106" s="2"/>
      <c r="AT1106" s="66"/>
      <c r="AU1106" s="66"/>
      <c r="AV1106" s="66"/>
      <c r="AW1106" s="66"/>
      <c r="AX1106" s="66"/>
    </row>
    <row r="1107" spans="12:50" ht="12.75" x14ac:dyDescent="0.2">
      <c r="L1107" s="53"/>
      <c r="T1107" s="53"/>
      <c r="AD1107" s="2"/>
      <c r="AT1107" s="66"/>
      <c r="AU1107" s="66"/>
      <c r="AV1107" s="66"/>
      <c r="AW1107" s="66"/>
      <c r="AX1107" s="66"/>
    </row>
    <row r="1108" spans="12:50" ht="12.75" x14ac:dyDescent="0.2">
      <c r="L1108" s="53"/>
      <c r="T1108" s="53"/>
      <c r="AD1108" s="2"/>
      <c r="AT1108" s="66"/>
      <c r="AU1108" s="66"/>
      <c r="AV1108" s="66"/>
      <c r="AW1108" s="66"/>
      <c r="AX1108" s="66"/>
    </row>
    <row r="1109" spans="12:50" ht="12.75" x14ac:dyDescent="0.2">
      <c r="L1109" s="53"/>
      <c r="T1109" s="53"/>
      <c r="AD1109" s="2"/>
      <c r="AT1109" s="66"/>
      <c r="AU1109" s="66"/>
      <c r="AV1109" s="66"/>
      <c r="AW1109" s="66"/>
      <c r="AX1109" s="66"/>
    </row>
    <row r="1110" spans="12:50" ht="12.75" x14ac:dyDescent="0.2">
      <c r="L1110" s="53"/>
      <c r="T1110" s="53"/>
      <c r="AD1110" s="2"/>
      <c r="AT1110" s="66"/>
      <c r="AU1110" s="66"/>
      <c r="AV1110" s="66"/>
      <c r="AW1110" s="66"/>
      <c r="AX1110" s="66"/>
    </row>
    <row r="1111" spans="12:50" ht="12.75" x14ac:dyDescent="0.2">
      <c r="L1111" s="53"/>
      <c r="T1111" s="53"/>
      <c r="AD1111" s="2"/>
      <c r="AT1111" s="66"/>
      <c r="AU1111" s="66"/>
      <c r="AV1111" s="66"/>
      <c r="AW1111" s="66"/>
      <c r="AX1111" s="66"/>
    </row>
    <row r="1112" spans="12:50" ht="12.75" x14ac:dyDescent="0.2">
      <c r="L1112" s="53"/>
      <c r="T1112" s="53"/>
      <c r="AD1112" s="2"/>
      <c r="AT1112" s="66"/>
      <c r="AU1112" s="66"/>
      <c r="AV1112" s="66"/>
      <c r="AW1112" s="66"/>
      <c r="AX1112" s="66"/>
    </row>
    <row r="1113" spans="12:50" ht="12.75" x14ac:dyDescent="0.2">
      <c r="L1113" s="53"/>
      <c r="T1113" s="53"/>
      <c r="AD1113" s="2"/>
      <c r="AT1113" s="66"/>
      <c r="AU1113" s="66"/>
      <c r="AV1113" s="66"/>
      <c r="AW1113" s="66"/>
      <c r="AX1113" s="66"/>
    </row>
    <row r="1114" spans="12:50" ht="12.75" x14ac:dyDescent="0.2">
      <c r="L1114" s="53"/>
      <c r="T1114" s="53"/>
      <c r="AD1114" s="2"/>
      <c r="AT1114" s="66"/>
      <c r="AU1114" s="66"/>
      <c r="AV1114" s="66"/>
      <c r="AW1114" s="66"/>
      <c r="AX1114" s="66"/>
    </row>
    <row r="1115" spans="12:50" ht="12.75" x14ac:dyDescent="0.2">
      <c r="L1115" s="53"/>
      <c r="T1115" s="53"/>
      <c r="AD1115" s="2"/>
      <c r="AT1115" s="66"/>
      <c r="AU1115" s="66"/>
      <c r="AV1115" s="66"/>
      <c r="AW1115" s="66"/>
      <c r="AX1115" s="66"/>
    </row>
    <row r="1116" spans="12:50" ht="12.75" x14ac:dyDescent="0.2">
      <c r="L1116" s="53"/>
      <c r="T1116" s="53"/>
      <c r="AD1116" s="2"/>
      <c r="AT1116" s="66"/>
      <c r="AU1116" s="66"/>
      <c r="AV1116" s="66"/>
      <c r="AW1116" s="66"/>
      <c r="AX1116" s="66"/>
    </row>
    <row r="1117" spans="12:50" ht="12.75" x14ac:dyDescent="0.2">
      <c r="L1117" s="53"/>
      <c r="T1117" s="53"/>
      <c r="AD1117" s="2"/>
      <c r="AT1117" s="66"/>
      <c r="AU1117" s="66"/>
      <c r="AV1117" s="66"/>
      <c r="AW1117" s="66"/>
      <c r="AX1117" s="66"/>
    </row>
    <row r="1118" spans="12:50" ht="12.75" x14ac:dyDescent="0.2">
      <c r="L1118" s="53"/>
      <c r="T1118" s="53"/>
      <c r="AD1118" s="2"/>
      <c r="AT1118" s="66"/>
      <c r="AU1118" s="66"/>
      <c r="AV1118" s="66"/>
      <c r="AW1118" s="66"/>
      <c r="AX1118" s="66"/>
    </row>
    <row r="1119" spans="12:50" ht="12.75" x14ac:dyDescent="0.2">
      <c r="L1119" s="53"/>
      <c r="T1119" s="53"/>
      <c r="AD1119" s="2"/>
      <c r="AT1119" s="66"/>
      <c r="AU1119" s="66"/>
      <c r="AV1119" s="66"/>
      <c r="AW1119" s="66"/>
      <c r="AX1119" s="66"/>
    </row>
    <row r="1120" spans="12:50" ht="12.75" x14ac:dyDescent="0.2">
      <c r="L1120" s="53"/>
      <c r="T1120" s="53"/>
      <c r="AD1120" s="2"/>
      <c r="AT1120" s="66"/>
      <c r="AU1120" s="66"/>
      <c r="AV1120" s="66"/>
      <c r="AW1120" s="66"/>
      <c r="AX1120" s="66"/>
    </row>
    <row r="1121" spans="12:50" ht="12.75" x14ac:dyDescent="0.2">
      <c r="L1121" s="53"/>
      <c r="T1121" s="53"/>
      <c r="AD1121" s="2"/>
      <c r="AT1121" s="66"/>
      <c r="AU1121" s="66"/>
      <c r="AV1121" s="66"/>
      <c r="AW1121" s="66"/>
      <c r="AX1121" s="66"/>
    </row>
    <row r="1122" spans="12:50" ht="12.75" x14ac:dyDescent="0.2">
      <c r="L1122" s="53"/>
      <c r="T1122" s="53"/>
      <c r="AD1122" s="2"/>
      <c r="AT1122" s="66"/>
      <c r="AU1122" s="66"/>
      <c r="AV1122" s="66"/>
      <c r="AW1122" s="66"/>
      <c r="AX1122" s="66"/>
    </row>
    <row r="1123" spans="12:50" ht="12.75" x14ac:dyDescent="0.2">
      <c r="L1123" s="53"/>
      <c r="T1123" s="53"/>
      <c r="AD1123" s="2"/>
      <c r="AT1123" s="66"/>
      <c r="AU1123" s="66"/>
      <c r="AV1123" s="66"/>
      <c r="AW1123" s="66"/>
      <c r="AX1123" s="66"/>
    </row>
    <row r="1124" spans="12:50" ht="12.75" x14ac:dyDescent="0.2">
      <c r="L1124" s="53"/>
      <c r="T1124" s="53"/>
      <c r="AD1124" s="2"/>
      <c r="AT1124" s="66"/>
      <c r="AU1124" s="66"/>
      <c r="AV1124" s="66"/>
      <c r="AW1124" s="66"/>
      <c r="AX1124" s="66"/>
    </row>
    <row r="1125" spans="12:50" ht="12.75" x14ac:dyDescent="0.2">
      <c r="L1125" s="53"/>
      <c r="T1125" s="53"/>
      <c r="AD1125" s="2"/>
      <c r="AT1125" s="66"/>
      <c r="AU1125" s="66"/>
      <c r="AV1125" s="66"/>
      <c r="AW1125" s="66"/>
      <c r="AX1125" s="66"/>
    </row>
    <row r="1126" spans="12:50" ht="12.75" x14ac:dyDescent="0.2">
      <c r="L1126" s="53"/>
      <c r="T1126" s="53"/>
      <c r="AD1126" s="2"/>
      <c r="AT1126" s="66"/>
      <c r="AU1126" s="66"/>
      <c r="AV1126" s="66"/>
      <c r="AW1126" s="66"/>
      <c r="AX1126" s="66"/>
    </row>
    <row r="1127" spans="12:50" ht="12.75" x14ac:dyDescent="0.2">
      <c r="L1127" s="53"/>
      <c r="T1127" s="53"/>
      <c r="AD1127" s="2"/>
      <c r="AT1127" s="66"/>
      <c r="AU1127" s="66"/>
      <c r="AV1127" s="66"/>
      <c r="AW1127" s="66"/>
      <c r="AX1127" s="66"/>
    </row>
    <row r="1128" spans="12:50" ht="12.75" x14ac:dyDescent="0.2">
      <c r="L1128" s="53"/>
      <c r="T1128" s="53"/>
      <c r="AD1128" s="2"/>
      <c r="AT1128" s="66"/>
      <c r="AU1128" s="66"/>
      <c r="AV1128" s="66"/>
      <c r="AW1128" s="66"/>
      <c r="AX1128" s="66"/>
    </row>
    <row r="1129" spans="12:50" ht="12.75" x14ac:dyDescent="0.2">
      <c r="L1129" s="53"/>
      <c r="T1129" s="53"/>
      <c r="AD1129" s="2"/>
      <c r="AT1129" s="66"/>
      <c r="AU1129" s="66"/>
      <c r="AV1129" s="66"/>
      <c r="AW1129" s="66"/>
      <c r="AX1129" s="66"/>
    </row>
    <row r="1130" spans="12:50" ht="12.75" x14ac:dyDescent="0.2">
      <c r="L1130" s="53"/>
      <c r="T1130" s="53"/>
      <c r="AD1130" s="2"/>
      <c r="AT1130" s="66"/>
      <c r="AU1130" s="66"/>
      <c r="AV1130" s="66"/>
      <c r="AW1130" s="66"/>
      <c r="AX1130" s="66"/>
    </row>
  </sheetData>
  <mergeCells count="1042">
    <mergeCell ref="AB146:AB148"/>
    <mergeCell ref="AC146:AC148"/>
    <mergeCell ref="AD146:AD148"/>
    <mergeCell ref="AE146:AE148"/>
    <mergeCell ref="AF146:AF148"/>
    <mergeCell ref="AG146:AG148"/>
    <mergeCell ref="AH146:AH148"/>
    <mergeCell ref="W136:W141"/>
    <mergeCell ref="W142:W144"/>
    <mergeCell ref="W145:W149"/>
    <mergeCell ref="X145:X149"/>
    <mergeCell ref="Y145:Y149"/>
    <mergeCell ref="Z145:Z149"/>
    <mergeCell ref="AA145:AA149"/>
    <mergeCell ref="W161:W164"/>
    <mergeCell ref="X161:X164"/>
    <mergeCell ref="O160:O166"/>
    <mergeCell ref="P160:P166"/>
    <mergeCell ref="Q160:Q166"/>
    <mergeCell ref="R160:R166"/>
    <mergeCell ref="S160:S166"/>
    <mergeCell ref="T161:T164"/>
    <mergeCell ref="U161:U164"/>
    <mergeCell ref="Y157:Y160"/>
    <mergeCell ref="Z157:Z160"/>
    <mergeCell ref="AA157:AA160"/>
    <mergeCell ref="P153:P159"/>
    <mergeCell ref="Q153:Q159"/>
    <mergeCell ref="R153:R159"/>
    <mergeCell ref="S153:S159"/>
    <mergeCell ref="T157:T160"/>
    <mergeCell ref="U157:U160"/>
    <mergeCell ref="U136:U141"/>
    <mergeCell ref="U142:U144"/>
    <mergeCell ref="K149:K155"/>
    <mergeCell ref="L153:L159"/>
    <mergeCell ref="M153:M159"/>
    <mergeCell ref="K156:K158"/>
    <mergeCell ref="I156:I158"/>
    <mergeCell ref="J156:J158"/>
    <mergeCell ref="I159:I165"/>
    <mergeCell ref="J159:J165"/>
    <mergeCell ref="K159:K165"/>
    <mergeCell ref="L160:L166"/>
    <mergeCell ref="M160:M166"/>
    <mergeCell ref="R146:R152"/>
    <mergeCell ref="S146:S152"/>
    <mergeCell ref="O153:O159"/>
    <mergeCell ref="J142:J148"/>
    <mergeCell ref="K142:K148"/>
    <mergeCell ref="E119:E124"/>
    <mergeCell ref="G122:G124"/>
    <mergeCell ref="I115:I121"/>
    <mergeCell ref="I122:I124"/>
    <mergeCell ref="I125:I131"/>
    <mergeCell ref="A125:A137"/>
    <mergeCell ref="B125:B137"/>
    <mergeCell ref="D125:D137"/>
    <mergeCell ref="E125:E130"/>
    <mergeCell ref="A138:A150"/>
    <mergeCell ref="B138:B150"/>
    <mergeCell ref="D138:D150"/>
    <mergeCell ref="E145:E150"/>
    <mergeCell ref="E132:E137"/>
    <mergeCell ref="E138:E143"/>
    <mergeCell ref="F142:F148"/>
    <mergeCell ref="G142:G148"/>
    <mergeCell ref="I142:I148"/>
    <mergeCell ref="I139:I141"/>
    <mergeCell ref="I132:I138"/>
    <mergeCell ref="G149:G155"/>
    <mergeCell ref="A90:A100"/>
    <mergeCell ref="B90:B100"/>
    <mergeCell ref="D90:D100"/>
    <mergeCell ref="E90:E94"/>
    <mergeCell ref="G91:G97"/>
    <mergeCell ref="I91:I97"/>
    <mergeCell ref="E96:E100"/>
    <mergeCell ref="A101:A111"/>
    <mergeCell ref="B101:B111"/>
    <mergeCell ref="D101:D111"/>
    <mergeCell ref="E101:E105"/>
    <mergeCell ref="G105:G107"/>
    <mergeCell ref="I105:I107"/>
    <mergeCell ref="E107:E111"/>
    <mergeCell ref="J115:J121"/>
    <mergeCell ref="K115:K121"/>
    <mergeCell ref="L116:L119"/>
    <mergeCell ref="L120:L124"/>
    <mergeCell ref="J122:J124"/>
    <mergeCell ref="K122:K124"/>
    <mergeCell ref="F122:F124"/>
    <mergeCell ref="F91:F97"/>
    <mergeCell ref="F98:F104"/>
    <mergeCell ref="G98:G104"/>
    <mergeCell ref="I98:I104"/>
    <mergeCell ref="J98:J104"/>
    <mergeCell ref="K98:K104"/>
    <mergeCell ref="L100:L104"/>
    <mergeCell ref="A112:A124"/>
    <mergeCell ref="B112:B124"/>
    <mergeCell ref="D112:D124"/>
    <mergeCell ref="E112:E117"/>
    <mergeCell ref="AG102:AG108"/>
    <mergeCell ref="AH102:AH108"/>
    <mergeCell ref="AE109:AE112"/>
    <mergeCell ref="AF109:AF112"/>
    <mergeCell ref="O112:O115"/>
    <mergeCell ref="P112:P115"/>
    <mergeCell ref="AB113:AB119"/>
    <mergeCell ref="AC113:AC119"/>
    <mergeCell ref="AE113:AE119"/>
    <mergeCell ref="AF113:AF119"/>
    <mergeCell ref="AG113:AG119"/>
    <mergeCell ref="AH113:AH119"/>
    <mergeCell ref="W105:W118"/>
    <mergeCell ref="X105:X118"/>
    <mergeCell ref="Y105:Y118"/>
    <mergeCell ref="Z105:Z118"/>
    <mergeCell ref="AA105:AA118"/>
    <mergeCell ref="AB109:AB112"/>
    <mergeCell ref="AC109:AC112"/>
    <mergeCell ref="O105:O111"/>
    <mergeCell ref="O116:O119"/>
    <mergeCell ref="AA119:AA122"/>
    <mergeCell ref="Q112:Q115"/>
    <mergeCell ref="R112:R115"/>
    <mergeCell ref="P116:P119"/>
    <mergeCell ref="Q116:Q119"/>
    <mergeCell ref="R116:R119"/>
    <mergeCell ref="S116:S119"/>
    <mergeCell ref="AG109:AG112"/>
    <mergeCell ref="AH109:AH112"/>
    <mergeCell ref="F105:F107"/>
    <mergeCell ref="F108:F114"/>
    <mergeCell ref="G108:G114"/>
    <mergeCell ref="I108:I114"/>
    <mergeCell ref="J108:J114"/>
    <mergeCell ref="K108:K114"/>
    <mergeCell ref="F115:F121"/>
    <mergeCell ref="M116:M119"/>
    <mergeCell ref="M120:M124"/>
    <mergeCell ref="M202:M205"/>
    <mergeCell ref="G189:G191"/>
    <mergeCell ref="I189:I191"/>
    <mergeCell ref="K189:K191"/>
    <mergeCell ref="F192:F198"/>
    <mergeCell ref="G192:G198"/>
    <mergeCell ref="F199:F205"/>
    <mergeCell ref="G199:G205"/>
    <mergeCell ref="I199:I205"/>
    <mergeCell ref="J199:J205"/>
    <mergeCell ref="K199:K205"/>
    <mergeCell ref="F156:F158"/>
    <mergeCell ref="G156:G158"/>
    <mergeCell ref="F159:F165"/>
    <mergeCell ref="G159:G165"/>
    <mergeCell ref="F149:F155"/>
    <mergeCell ref="F125:F131"/>
    <mergeCell ref="G125:G131"/>
    <mergeCell ref="F132:F138"/>
    <mergeCell ref="G132:G138"/>
    <mergeCell ref="F139:F141"/>
    <mergeCell ref="G139:G141"/>
    <mergeCell ref="G115:G121"/>
    <mergeCell ref="O96:O99"/>
    <mergeCell ref="O100:O104"/>
    <mergeCell ref="P100:P104"/>
    <mergeCell ref="Q100:Q104"/>
    <mergeCell ref="R100:R104"/>
    <mergeCell ref="S100:S104"/>
    <mergeCell ref="J91:J97"/>
    <mergeCell ref="K91:K97"/>
    <mergeCell ref="L92:L95"/>
    <mergeCell ref="M92:M95"/>
    <mergeCell ref="L96:L99"/>
    <mergeCell ref="M96:M99"/>
    <mergeCell ref="J125:J131"/>
    <mergeCell ref="K125:K131"/>
    <mergeCell ref="L125:L131"/>
    <mergeCell ref="M125:M131"/>
    <mergeCell ref="J139:J141"/>
    <mergeCell ref="K139:K141"/>
    <mergeCell ref="J132:J138"/>
    <mergeCell ref="K132:K138"/>
    <mergeCell ref="M100:M104"/>
    <mergeCell ref="J105:J107"/>
    <mergeCell ref="K105:K107"/>
    <mergeCell ref="L105:L111"/>
    <mergeCell ref="M105:M111"/>
    <mergeCell ref="L112:L115"/>
    <mergeCell ref="M112:M115"/>
    <mergeCell ref="L132:L135"/>
    <mergeCell ref="M132:M135"/>
    <mergeCell ref="L136:L139"/>
    <mergeCell ref="M136:M139"/>
    <mergeCell ref="O199:O201"/>
    <mergeCell ref="P199:P201"/>
    <mergeCell ref="Q199:Q201"/>
    <mergeCell ref="R199:R201"/>
    <mergeCell ref="S199:S201"/>
    <mergeCell ref="L213:L215"/>
    <mergeCell ref="M213:M215"/>
    <mergeCell ref="N213:N215"/>
    <mergeCell ref="O213:O215"/>
    <mergeCell ref="P213:P215"/>
    <mergeCell ref="Q213:Q215"/>
    <mergeCell ref="R213:R215"/>
    <mergeCell ref="S213:S215"/>
    <mergeCell ref="L206:L212"/>
    <mergeCell ref="M206:M212"/>
    <mergeCell ref="O206:O212"/>
    <mergeCell ref="P206:P212"/>
    <mergeCell ref="Q206:Q212"/>
    <mergeCell ref="R206:R212"/>
    <mergeCell ref="S206:S212"/>
    <mergeCell ref="L202:L205"/>
    <mergeCell ref="L199:L201"/>
    <mergeCell ref="M199:M201"/>
    <mergeCell ref="O202:O205"/>
    <mergeCell ref="P202:P205"/>
    <mergeCell ref="Q202:Q205"/>
    <mergeCell ref="R202:R205"/>
    <mergeCell ref="S202:S205"/>
    <mergeCell ref="Q187:Q191"/>
    <mergeCell ref="R187:R191"/>
    <mergeCell ref="S187:S191"/>
    <mergeCell ref="F182:F188"/>
    <mergeCell ref="G182:G188"/>
    <mergeCell ref="I182:I188"/>
    <mergeCell ref="J182:J188"/>
    <mergeCell ref="K182:K188"/>
    <mergeCell ref="L183:L186"/>
    <mergeCell ref="M183:M186"/>
    <mergeCell ref="I192:I198"/>
    <mergeCell ref="J192:J198"/>
    <mergeCell ref="K192:K198"/>
    <mergeCell ref="L192:L198"/>
    <mergeCell ref="M192:M198"/>
    <mergeCell ref="O192:O198"/>
    <mergeCell ref="P192:P198"/>
    <mergeCell ref="Q192:Q198"/>
    <mergeCell ref="R192:R198"/>
    <mergeCell ref="S192:S198"/>
    <mergeCell ref="F189:F191"/>
    <mergeCell ref="O183:O186"/>
    <mergeCell ref="P183:P186"/>
    <mergeCell ref="Q183:Q186"/>
    <mergeCell ref="R183:R186"/>
    <mergeCell ref="S183:S186"/>
    <mergeCell ref="L187:L191"/>
    <mergeCell ref="M187:M191"/>
    <mergeCell ref="O187:O191"/>
    <mergeCell ref="P187:P191"/>
    <mergeCell ref="J189:J191"/>
    <mergeCell ref="I176:I181"/>
    <mergeCell ref="J176:J181"/>
    <mergeCell ref="K176:K181"/>
    <mergeCell ref="L176:L182"/>
    <mergeCell ref="M176:M182"/>
    <mergeCell ref="O176:O182"/>
    <mergeCell ref="P176:P182"/>
    <mergeCell ref="Q176:Q182"/>
    <mergeCell ref="R176:R182"/>
    <mergeCell ref="S176:S182"/>
    <mergeCell ref="F173:F175"/>
    <mergeCell ref="G173:G175"/>
    <mergeCell ref="I173:I175"/>
    <mergeCell ref="J173:J175"/>
    <mergeCell ref="K173:K175"/>
    <mergeCell ref="F176:F181"/>
    <mergeCell ref="G176:G181"/>
    <mergeCell ref="L171:L175"/>
    <mergeCell ref="M171:M175"/>
    <mergeCell ref="O171:O175"/>
    <mergeCell ref="P171:P175"/>
    <mergeCell ref="Q171:Q175"/>
    <mergeCell ref="R171:R175"/>
    <mergeCell ref="F166:F172"/>
    <mergeCell ref="G166:G172"/>
    <mergeCell ref="Y161:Y164"/>
    <mergeCell ref="Z161:Z164"/>
    <mergeCell ref="AA161:AA164"/>
    <mergeCell ref="T150:T156"/>
    <mergeCell ref="U150:U156"/>
    <mergeCell ref="W150:W156"/>
    <mergeCell ref="X150:X156"/>
    <mergeCell ref="Y150:Y156"/>
    <mergeCell ref="Z150:Z156"/>
    <mergeCell ref="AA150:AA156"/>
    <mergeCell ref="Q167:Q170"/>
    <mergeCell ref="R167:R170"/>
    <mergeCell ref="S167:S170"/>
    <mergeCell ref="I166:I172"/>
    <mergeCell ref="J166:J172"/>
    <mergeCell ref="K166:K172"/>
    <mergeCell ref="L167:L170"/>
    <mergeCell ref="M167:M170"/>
    <mergeCell ref="O167:O170"/>
    <mergeCell ref="P167:P170"/>
    <mergeCell ref="I149:I155"/>
    <mergeCell ref="J149:J155"/>
    <mergeCell ref="W157:W160"/>
    <mergeCell ref="X157:X160"/>
    <mergeCell ref="L146:L152"/>
    <mergeCell ref="M146:M152"/>
    <mergeCell ref="O146:O152"/>
    <mergeCell ref="P146:P152"/>
    <mergeCell ref="Q146:Q152"/>
    <mergeCell ref="S171:S175"/>
    <mergeCell ref="T145:T149"/>
    <mergeCell ref="U145:U149"/>
    <mergeCell ref="AC139:AC145"/>
    <mergeCell ref="AE139:AE145"/>
    <mergeCell ref="AF139:AF145"/>
    <mergeCell ref="AG139:AG145"/>
    <mergeCell ref="AH139:AH145"/>
    <mergeCell ref="N136:N139"/>
    <mergeCell ref="O136:O139"/>
    <mergeCell ref="P136:P139"/>
    <mergeCell ref="Q136:Q139"/>
    <mergeCell ref="R136:R139"/>
    <mergeCell ref="S136:S139"/>
    <mergeCell ref="T136:T141"/>
    <mergeCell ref="S140:S145"/>
    <mergeCell ref="T142:T144"/>
    <mergeCell ref="L140:L145"/>
    <mergeCell ref="M140:M145"/>
    <mergeCell ref="N140:N145"/>
    <mergeCell ref="O140:O145"/>
    <mergeCell ref="P140:P145"/>
    <mergeCell ref="Q140:Q145"/>
    <mergeCell ref="R140:R145"/>
    <mergeCell ref="X142:X144"/>
    <mergeCell ref="Y142:Y144"/>
    <mergeCell ref="Z142:Z144"/>
    <mergeCell ref="AA142:AA144"/>
    <mergeCell ref="X136:X141"/>
    <mergeCell ref="Y136:Y141"/>
    <mergeCell ref="Z136:Z141"/>
    <mergeCell ref="AA136:AA141"/>
    <mergeCell ref="AB139:AB145"/>
    <mergeCell ref="AE133:AE138"/>
    <mergeCell ref="AF133:AF138"/>
    <mergeCell ref="AG133:AG138"/>
    <mergeCell ref="AH133:AH138"/>
    <mergeCell ref="W133:W135"/>
    <mergeCell ref="X133:X135"/>
    <mergeCell ref="Y133:Y135"/>
    <mergeCell ref="Z133:Z135"/>
    <mergeCell ref="AA133:AA135"/>
    <mergeCell ref="AB133:AB138"/>
    <mergeCell ref="AC133:AC138"/>
    <mergeCell ref="O125:O131"/>
    <mergeCell ref="P125:P131"/>
    <mergeCell ref="Q125:Q131"/>
    <mergeCell ref="R125:R131"/>
    <mergeCell ref="S125:S131"/>
    <mergeCell ref="T129:T132"/>
    <mergeCell ref="U129:U132"/>
    <mergeCell ref="O132:O135"/>
    <mergeCell ref="P132:P135"/>
    <mergeCell ref="Q132:Q135"/>
    <mergeCell ref="R132:R135"/>
    <mergeCell ref="S132:S135"/>
    <mergeCell ref="T133:T135"/>
    <mergeCell ref="U133:U135"/>
    <mergeCell ref="AE130:AE132"/>
    <mergeCell ref="AF130:AF132"/>
    <mergeCell ref="AH120:AH126"/>
    <mergeCell ref="T119:T122"/>
    <mergeCell ref="U119:U122"/>
    <mergeCell ref="W119:W122"/>
    <mergeCell ref="X119:X122"/>
    <mergeCell ref="Y119:Y122"/>
    <mergeCell ref="Z119:Z122"/>
    <mergeCell ref="O120:O124"/>
    <mergeCell ref="P120:P124"/>
    <mergeCell ref="Q120:Q124"/>
    <mergeCell ref="R120:R124"/>
    <mergeCell ref="S120:S124"/>
    <mergeCell ref="AB127:AB129"/>
    <mergeCell ref="AC127:AC129"/>
    <mergeCell ref="AE127:AE129"/>
    <mergeCell ref="AF127:AF129"/>
    <mergeCell ref="AG127:AG129"/>
    <mergeCell ref="AH127:AH129"/>
    <mergeCell ref="AG130:AG132"/>
    <mergeCell ref="AH130:AH132"/>
    <mergeCell ref="T123:T128"/>
    <mergeCell ref="U123:U128"/>
    <mergeCell ref="W123:W128"/>
    <mergeCell ref="X123:X128"/>
    <mergeCell ref="Y123:Y128"/>
    <mergeCell ref="Z123:Z128"/>
    <mergeCell ref="AA123:AA128"/>
    <mergeCell ref="W129:W132"/>
    <mergeCell ref="X129:X132"/>
    <mergeCell ref="Y129:Y132"/>
    <mergeCell ref="Z129:Z132"/>
    <mergeCell ref="AA129:AA132"/>
    <mergeCell ref="AB130:AB132"/>
    <mergeCell ref="AC130:AC132"/>
    <mergeCell ref="AB120:AB126"/>
    <mergeCell ref="AC120:AC126"/>
    <mergeCell ref="AE120:AE126"/>
    <mergeCell ref="AF120:AF126"/>
    <mergeCell ref="AG120:AG126"/>
    <mergeCell ref="Y85:Y88"/>
    <mergeCell ref="Z85:Z88"/>
    <mergeCell ref="AA85:AA88"/>
    <mergeCell ref="AB85:AB91"/>
    <mergeCell ref="AC85:AC91"/>
    <mergeCell ref="AE92:AE94"/>
    <mergeCell ref="AF92:AF94"/>
    <mergeCell ref="P105:P111"/>
    <mergeCell ref="Q105:Q111"/>
    <mergeCell ref="R105:R111"/>
    <mergeCell ref="S105:S111"/>
    <mergeCell ref="T105:T118"/>
    <mergeCell ref="U105:U118"/>
    <mergeCell ref="S112:S115"/>
    <mergeCell ref="T101:T104"/>
    <mergeCell ref="U101:U104"/>
    <mergeCell ref="W101:W104"/>
    <mergeCell ref="X101:X104"/>
    <mergeCell ref="Y101:Y104"/>
    <mergeCell ref="Z101:Z104"/>
    <mergeCell ref="AA101:AA104"/>
    <mergeCell ref="AB102:AB108"/>
    <mergeCell ref="AC102:AC108"/>
    <mergeCell ref="AE102:AE108"/>
    <mergeCell ref="AF102:AF108"/>
    <mergeCell ref="P85:P91"/>
    <mergeCell ref="X85:X88"/>
    <mergeCell ref="AF73:AF78"/>
    <mergeCell ref="AG73:AG78"/>
    <mergeCell ref="AH73:AH78"/>
    <mergeCell ref="T63:T69"/>
    <mergeCell ref="U63:U69"/>
    <mergeCell ref="W63:W69"/>
    <mergeCell ref="X63:X69"/>
    <mergeCell ref="Y63:Y69"/>
    <mergeCell ref="Z63:Z69"/>
    <mergeCell ref="AA63:AA69"/>
    <mergeCell ref="AB79:AB84"/>
    <mergeCell ref="AC79:AC84"/>
    <mergeCell ref="AE79:AE84"/>
    <mergeCell ref="AF79:AF84"/>
    <mergeCell ref="AG79:AG84"/>
    <mergeCell ref="AH79:AH84"/>
    <mergeCell ref="T74:T84"/>
    <mergeCell ref="U74:U84"/>
    <mergeCell ref="W74:W84"/>
    <mergeCell ref="X74:X84"/>
    <mergeCell ref="Y74:Y84"/>
    <mergeCell ref="Z74:Z84"/>
    <mergeCell ref="AA74:AA84"/>
    <mergeCell ref="AF66:AF72"/>
    <mergeCell ref="AG66:AG72"/>
    <mergeCell ref="AH66:AH72"/>
    <mergeCell ref="W70:W73"/>
    <mergeCell ref="X70:X73"/>
    <mergeCell ref="Y70:Y73"/>
    <mergeCell ref="T85:T88"/>
    <mergeCell ref="U85:U88"/>
    <mergeCell ref="F64:F70"/>
    <mergeCell ref="G64:G70"/>
    <mergeCell ref="AG92:AG94"/>
    <mergeCell ref="AH92:AH94"/>
    <mergeCell ref="W89:W92"/>
    <mergeCell ref="X89:X92"/>
    <mergeCell ref="Y89:Y92"/>
    <mergeCell ref="Z89:Z92"/>
    <mergeCell ref="AA89:AA92"/>
    <mergeCell ref="AB92:AB94"/>
    <mergeCell ref="AC92:AC94"/>
    <mergeCell ref="AE95:AE101"/>
    <mergeCell ref="AF95:AF101"/>
    <mergeCell ref="AG95:AG101"/>
    <mergeCell ref="AH95:AH101"/>
    <mergeCell ref="W97:W100"/>
    <mergeCell ref="X97:X100"/>
    <mergeCell ref="Y97:Y100"/>
    <mergeCell ref="Z97:Z100"/>
    <mergeCell ref="W93:W96"/>
    <mergeCell ref="X93:X96"/>
    <mergeCell ref="Y93:Y96"/>
    <mergeCell ref="Z93:Z96"/>
    <mergeCell ref="AA93:AA96"/>
    <mergeCell ref="AB95:AB101"/>
    <mergeCell ref="AC95:AC101"/>
    <mergeCell ref="AA97:AA100"/>
    <mergeCell ref="AE85:AE91"/>
    <mergeCell ref="AF85:AF91"/>
    <mergeCell ref="AG85:AG91"/>
    <mergeCell ref="AH85:AH91"/>
    <mergeCell ref="W85:W88"/>
    <mergeCell ref="K74:K80"/>
    <mergeCell ref="L76:L79"/>
    <mergeCell ref="M76:M79"/>
    <mergeCell ref="F88:F90"/>
    <mergeCell ref="G88:G90"/>
    <mergeCell ref="I88:I90"/>
    <mergeCell ref="J88:J90"/>
    <mergeCell ref="I81:I87"/>
    <mergeCell ref="T89:T92"/>
    <mergeCell ref="U89:U92"/>
    <mergeCell ref="O85:O91"/>
    <mergeCell ref="P92:P95"/>
    <mergeCell ref="Q92:Q95"/>
    <mergeCell ref="R92:R95"/>
    <mergeCell ref="S92:S95"/>
    <mergeCell ref="T93:T96"/>
    <mergeCell ref="U93:U96"/>
    <mergeCell ref="O92:O95"/>
    <mergeCell ref="P96:P99"/>
    <mergeCell ref="Q96:Q99"/>
    <mergeCell ref="R96:R99"/>
    <mergeCell ref="S96:S99"/>
    <mergeCell ref="T97:T100"/>
    <mergeCell ref="U97:U100"/>
    <mergeCell ref="Q85:Q91"/>
    <mergeCell ref="R85:R91"/>
    <mergeCell ref="S85:S91"/>
    <mergeCell ref="J81:J87"/>
    <mergeCell ref="K81:K87"/>
    <mergeCell ref="L85:L91"/>
    <mergeCell ref="M85:M91"/>
    <mergeCell ref="K88:K90"/>
    <mergeCell ref="D52:D57"/>
    <mergeCell ref="E52:E57"/>
    <mergeCell ref="F54:F56"/>
    <mergeCell ref="G54:G56"/>
    <mergeCell ref="I54:I56"/>
    <mergeCell ref="J54:J56"/>
    <mergeCell ref="A65:A71"/>
    <mergeCell ref="A72:A78"/>
    <mergeCell ref="B72:B78"/>
    <mergeCell ref="O76:O79"/>
    <mergeCell ref="P76:P79"/>
    <mergeCell ref="Q76:Q79"/>
    <mergeCell ref="R76:R79"/>
    <mergeCell ref="S76:S79"/>
    <mergeCell ref="L80:L84"/>
    <mergeCell ref="M80:M84"/>
    <mergeCell ref="O80:O84"/>
    <mergeCell ref="P80:P84"/>
    <mergeCell ref="Q80:Q84"/>
    <mergeCell ref="R80:R84"/>
    <mergeCell ref="S80:S84"/>
    <mergeCell ref="E62:E64"/>
    <mergeCell ref="E65:E67"/>
    <mergeCell ref="A58:A64"/>
    <mergeCell ref="B58:B64"/>
    <mergeCell ref="D58:D64"/>
    <mergeCell ref="E58:E60"/>
    <mergeCell ref="B65:B71"/>
    <mergeCell ref="D65:D71"/>
    <mergeCell ref="E69:E71"/>
    <mergeCell ref="A79:A89"/>
    <mergeCell ref="B79:B89"/>
    <mergeCell ref="T59:T62"/>
    <mergeCell ref="U59:U62"/>
    <mergeCell ref="W59:W62"/>
    <mergeCell ref="X59:X62"/>
    <mergeCell ref="Y59:Y62"/>
    <mergeCell ref="Z59:Z62"/>
    <mergeCell ref="Z70:Z73"/>
    <mergeCell ref="AA70:AA73"/>
    <mergeCell ref="O64:O68"/>
    <mergeCell ref="P64:P68"/>
    <mergeCell ref="Q64:Q68"/>
    <mergeCell ref="R64:R68"/>
    <mergeCell ref="S64:S68"/>
    <mergeCell ref="T70:T73"/>
    <mergeCell ref="U70:U73"/>
    <mergeCell ref="A34:A39"/>
    <mergeCell ref="B34:B39"/>
    <mergeCell ref="D34:D39"/>
    <mergeCell ref="E34:E39"/>
    <mergeCell ref="B40:B45"/>
    <mergeCell ref="D40:D45"/>
    <mergeCell ref="E40:E45"/>
    <mergeCell ref="A40:A45"/>
    <mergeCell ref="A46:A51"/>
    <mergeCell ref="B46:B51"/>
    <mergeCell ref="D46:D51"/>
    <mergeCell ref="E46:E51"/>
    <mergeCell ref="A52:A57"/>
    <mergeCell ref="B52:B57"/>
    <mergeCell ref="O69:O75"/>
    <mergeCell ref="P69:P75"/>
    <mergeCell ref="Q69:Q75"/>
    <mergeCell ref="I64:I70"/>
    <mergeCell ref="J64:J70"/>
    <mergeCell ref="K64:K70"/>
    <mergeCell ref="L64:L68"/>
    <mergeCell ref="M64:M68"/>
    <mergeCell ref="AB66:AB72"/>
    <mergeCell ref="AC66:AC72"/>
    <mergeCell ref="AE66:AE72"/>
    <mergeCell ref="R69:R75"/>
    <mergeCell ref="S69:S75"/>
    <mergeCell ref="F71:F73"/>
    <mergeCell ref="G71:G73"/>
    <mergeCell ref="D72:D78"/>
    <mergeCell ref="E72:E74"/>
    <mergeCell ref="F74:F80"/>
    <mergeCell ref="G74:G80"/>
    <mergeCell ref="E76:E78"/>
    <mergeCell ref="AB73:AB78"/>
    <mergeCell ref="AC73:AC78"/>
    <mergeCell ref="AE73:AE78"/>
    <mergeCell ref="D79:D89"/>
    <mergeCell ref="E79:E83"/>
    <mergeCell ref="F81:F87"/>
    <mergeCell ref="G81:G87"/>
    <mergeCell ref="E85:E89"/>
    <mergeCell ref="L69:L75"/>
    <mergeCell ref="M69:M75"/>
    <mergeCell ref="K71:K73"/>
    <mergeCell ref="I71:I73"/>
    <mergeCell ref="J71:J73"/>
    <mergeCell ref="I74:I80"/>
    <mergeCell ref="J74:J80"/>
    <mergeCell ref="AF56:AF58"/>
    <mergeCell ref="AG56:AG58"/>
    <mergeCell ref="AH56:AH58"/>
    <mergeCell ref="T54:T58"/>
    <mergeCell ref="U54:U58"/>
    <mergeCell ref="W54:W58"/>
    <mergeCell ref="X54:X58"/>
    <mergeCell ref="Y54:Y58"/>
    <mergeCell ref="Z54:Z58"/>
    <mergeCell ref="AA54:AA58"/>
    <mergeCell ref="AB59:AB65"/>
    <mergeCell ref="AC59:AC65"/>
    <mergeCell ref="AE59:AE65"/>
    <mergeCell ref="AF59:AF65"/>
    <mergeCell ref="AG59:AG65"/>
    <mergeCell ref="AH59:AH65"/>
    <mergeCell ref="L60:L63"/>
    <mergeCell ref="M60:M63"/>
    <mergeCell ref="O60:O63"/>
    <mergeCell ref="P60:P63"/>
    <mergeCell ref="Q60:Q63"/>
    <mergeCell ref="R60:R63"/>
    <mergeCell ref="S60:S63"/>
    <mergeCell ref="L56:L59"/>
    <mergeCell ref="M56:M59"/>
    <mergeCell ref="O56:O59"/>
    <mergeCell ref="P56:P59"/>
    <mergeCell ref="Q56:Q59"/>
    <mergeCell ref="R56:R59"/>
    <mergeCell ref="S56:S59"/>
    <mergeCell ref="AA59:AA62"/>
    <mergeCell ref="AE49:AE55"/>
    <mergeCell ref="F40:F46"/>
    <mergeCell ref="G40:G46"/>
    <mergeCell ref="F47:F53"/>
    <mergeCell ref="G47:G53"/>
    <mergeCell ref="I47:I53"/>
    <mergeCell ref="Z50:Z53"/>
    <mergeCell ref="AA50:AA53"/>
    <mergeCell ref="T46:T49"/>
    <mergeCell ref="U46:U49"/>
    <mergeCell ref="T50:T53"/>
    <mergeCell ref="U50:U53"/>
    <mergeCell ref="W50:W53"/>
    <mergeCell ref="X50:X53"/>
    <mergeCell ref="Y50:Y53"/>
    <mergeCell ref="AB56:AB58"/>
    <mergeCell ref="AC56:AC58"/>
    <mergeCell ref="AE56:AE58"/>
    <mergeCell ref="F57:F63"/>
    <mergeCell ref="G57:G63"/>
    <mergeCell ref="I57:I63"/>
    <mergeCell ref="J57:J63"/>
    <mergeCell ref="K57:K63"/>
    <mergeCell ref="T40:T45"/>
    <mergeCell ref="U40:U45"/>
    <mergeCell ref="Y46:Y49"/>
    <mergeCell ref="Z46:Z49"/>
    <mergeCell ref="W40:W45"/>
    <mergeCell ref="X40:X45"/>
    <mergeCell ref="Y40:Y45"/>
    <mergeCell ref="Z40:Z45"/>
    <mergeCell ref="AA40:AA45"/>
    <mergeCell ref="W46:W49"/>
    <mergeCell ref="T36:T39"/>
    <mergeCell ref="U36:U39"/>
    <mergeCell ref="W36:W39"/>
    <mergeCell ref="X36:X39"/>
    <mergeCell ref="Y36:Y39"/>
    <mergeCell ref="Z36:Z39"/>
    <mergeCell ref="AA36:AA39"/>
    <mergeCell ref="O33:O39"/>
    <mergeCell ref="P33:P39"/>
    <mergeCell ref="Q33:Q39"/>
    <mergeCell ref="R33:R39"/>
    <mergeCell ref="S33:S39"/>
    <mergeCell ref="T33:T35"/>
    <mergeCell ref="U33:U35"/>
    <mergeCell ref="A16:A21"/>
    <mergeCell ref="B16:B21"/>
    <mergeCell ref="E16:E21"/>
    <mergeCell ref="G20:G22"/>
    <mergeCell ref="A22:A27"/>
    <mergeCell ref="B22:B27"/>
    <mergeCell ref="E22:E27"/>
    <mergeCell ref="F20:F22"/>
    <mergeCell ref="F23:F29"/>
    <mergeCell ref="G23:G29"/>
    <mergeCell ref="I23:I29"/>
    <mergeCell ref="J23:J29"/>
    <mergeCell ref="K23:K29"/>
    <mergeCell ref="L24:L27"/>
    <mergeCell ref="F30:F36"/>
    <mergeCell ref="G30:G36"/>
    <mergeCell ref="I30:I36"/>
    <mergeCell ref="J30:J36"/>
    <mergeCell ref="D28:D33"/>
    <mergeCell ref="AK26:AK27"/>
    <mergeCell ref="AL26:AL27"/>
    <mergeCell ref="AM26:AM27"/>
    <mergeCell ref="AN26:AN27"/>
    <mergeCell ref="AO26:AO27"/>
    <mergeCell ref="AP26:AP27"/>
    <mergeCell ref="A28:A33"/>
    <mergeCell ref="B28:B33"/>
    <mergeCell ref="E28:E33"/>
    <mergeCell ref="AI28:AI29"/>
    <mergeCell ref="AJ28:AJ29"/>
    <mergeCell ref="AK28:AK29"/>
    <mergeCell ref="AL28:AL29"/>
    <mergeCell ref="AM28:AM29"/>
    <mergeCell ref="AN28:AN29"/>
    <mergeCell ref="AO28:AO29"/>
    <mergeCell ref="AP28:AP29"/>
    <mergeCell ref="W33:W35"/>
    <mergeCell ref="X33:X35"/>
    <mergeCell ref="Y33:Y35"/>
    <mergeCell ref="Z33:Z35"/>
    <mergeCell ref="AA33:AA35"/>
    <mergeCell ref="K30:K36"/>
    <mergeCell ref="L33:L39"/>
    <mergeCell ref="M33:M39"/>
    <mergeCell ref="K37:K39"/>
    <mergeCell ref="F37:F39"/>
    <mergeCell ref="G37:G39"/>
    <mergeCell ref="I37:I39"/>
    <mergeCell ref="J37:J39"/>
    <mergeCell ref="AH39:AH41"/>
    <mergeCell ref="X46:X49"/>
    <mergeCell ref="AA46:AA49"/>
    <mergeCell ref="R49:R55"/>
    <mergeCell ref="S49:S55"/>
    <mergeCell ref="J47:J53"/>
    <mergeCell ref="K47:K53"/>
    <mergeCell ref="L49:L55"/>
    <mergeCell ref="M49:M55"/>
    <mergeCell ref="O49:O55"/>
    <mergeCell ref="P49:P55"/>
    <mergeCell ref="Q49:Q55"/>
    <mergeCell ref="L44:L48"/>
    <mergeCell ref="M44:M48"/>
    <mergeCell ref="O44:O48"/>
    <mergeCell ref="P44:P48"/>
    <mergeCell ref="Q44:Q48"/>
    <mergeCell ref="R44:R48"/>
    <mergeCell ref="S44:S48"/>
    <mergeCell ref="K54:K56"/>
    <mergeCell ref="I40:I46"/>
    <mergeCell ref="J40:J46"/>
    <mergeCell ref="K40:K46"/>
    <mergeCell ref="L40:L43"/>
    <mergeCell ref="M40:M43"/>
    <mergeCell ref="O40:O43"/>
    <mergeCell ref="P40:P43"/>
    <mergeCell ref="Q40:Q43"/>
    <mergeCell ref="R40:R43"/>
    <mergeCell ref="S40:S43"/>
    <mergeCell ref="AN30:AN31"/>
    <mergeCell ref="AO30:AO31"/>
    <mergeCell ref="AP30:AP31"/>
    <mergeCell ref="AJ32:AJ33"/>
    <mergeCell ref="AK32:AK33"/>
    <mergeCell ref="AL32:AL33"/>
    <mergeCell ref="AM32:AM33"/>
    <mergeCell ref="AN32:AN33"/>
    <mergeCell ref="AO32:AO33"/>
    <mergeCell ref="AP32:AP33"/>
    <mergeCell ref="AM36:AM37"/>
    <mergeCell ref="AN36:AN37"/>
    <mergeCell ref="AO36:AO37"/>
    <mergeCell ref="AP36:AP37"/>
    <mergeCell ref="AL34:AL35"/>
    <mergeCell ref="AM34:AM35"/>
    <mergeCell ref="AN34:AN35"/>
    <mergeCell ref="AO34:AO35"/>
    <mergeCell ref="AP34:AP35"/>
    <mergeCell ref="AK36:AK37"/>
    <mergeCell ref="AL36:AL37"/>
    <mergeCell ref="AE42:AE48"/>
    <mergeCell ref="AF49:AF55"/>
    <mergeCell ref="AG49:AG55"/>
    <mergeCell ref="AB42:AB48"/>
    <mergeCell ref="AC42:AC48"/>
    <mergeCell ref="AF42:AF48"/>
    <mergeCell ref="AG42:AG48"/>
    <mergeCell ref="AH42:AH48"/>
    <mergeCell ref="AB49:AB55"/>
    <mergeCell ref="AC49:AC55"/>
    <mergeCell ref="AH49:AH55"/>
    <mergeCell ref="AI30:AI31"/>
    <mergeCell ref="AJ30:AJ31"/>
    <mergeCell ref="AK30:AK31"/>
    <mergeCell ref="AL30:AL31"/>
    <mergeCell ref="AM30:AM31"/>
    <mergeCell ref="AJ26:AJ27"/>
    <mergeCell ref="AI34:AI35"/>
    <mergeCell ref="AJ34:AJ35"/>
    <mergeCell ref="AJ36:AJ37"/>
    <mergeCell ref="AC32:AC38"/>
    <mergeCell ref="AE32:AE38"/>
    <mergeCell ref="AF32:AF38"/>
    <mergeCell ref="AG32:AG38"/>
    <mergeCell ref="AH32:AH38"/>
    <mergeCell ref="AI32:AI33"/>
    <mergeCell ref="AI36:AI37"/>
    <mergeCell ref="AB32:AB38"/>
    <mergeCell ref="AB39:AB41"/>
    <mergeCell ref="AC39:AC41"/>
    <mergeCell ref="AE39:AE41"/>
    <mergeCell ref="AF39:AF41"/>
    <mergeCell ref="AG39:AG41"/>
    <mergeCell ref="X29:X32"/>
    <mergeCell ref="Y29:Y32"/>
    <mergeCell ref="Z29:Z32"/>
    <mergeCell ref="AA29:AA32"/>
    <mergeCell ref="U24:U28"/>
    <mergeCell ref="W24:W28"/>
    <mergeCell ref="X24:X28"/>
    <mergeCell ref="Y24:Y28"/>
    <mergeCell ref="Z24:Z28"/>
    <mergeCell ref="AA24:AA28"/>
    <mergeCell ref="AB25:AB31"/>
    <mergeCell ref="AC25:AC31"/>
    <mergeCell ref="AE25:AE31"/>
    <mergeCell ref="AF25:AF31"/>
    <mergeCell ref="AG25:AG31"/>
    <mergeCell ref="AH25:AH31"/>
    <mergeCell ref="AI26:AI27"/>
    <mergeCell ref="M24:M27"/>
    <mergeCell ref="O24:O27"/>
    <mergeCell ref="P24:P27"/>
    <mergeCell ref="Q24:Q27"/>
    <mergeCell ref="R24:R27"/>
    <mergeCell ref="S24:S27"/>
    <mergeCell ref="T24:T28"/>
    <mergeCell ref="L28:L32"/>
    <mergeCell ref="M28:M32"/>
    <mergeCell ref="O28:O32"/>
    <mergeCell ref="P28:P32"/>
    <mergeCell ref="Q28:Q32"/>
    <mergeCell ref="R28:R32"/>
    <mergeCell ref="S28:S32"/>
    <mergeCell ref="T29:T32"/>
    <mergeCell ref="U29:U32"/>
    <mergeCell ref="W29:W32"/>
    <mergeCell ref="AJ24:AJ25"/>
    <mergeCell ref="AK24:AK25"/>
    <mergeCell ref="AL24:AL25"/>
    <mergeCell ref="AM24:AM25"/>
    <mergeCell ref="AN24:AN25"/>
    <mergeCell ref="AO24:AO25"/>
    <mergeCell ref="AP24:AP25"/>
    <mergeCell ref="AB22:AB24"/>
    <mergeCell ref="AC22:AC24"/>
    <mergeCell ref="AE22:AE24"/>
    <mergeCell ref="AF22:AF24"/>
    <mergeCell ref="AG22:AG24"/>
    <mergeCell ref="AH22:AH24"/>
    <mergeCell ref="AI24:AI25"/>
    <mergeCell ref="Z19:Z23"/>
    <mergeCell ref="AA19:AA23"/>
    <mergeCell ref="R17:R23"/>
    <mergeCell ref="S17:S23"/>
    <mergeCell ref="T19:T23"/>
    <mergeCell ref="U19:U23"/>
    <mergeCell ref="W19:W23"/>
    <mergeCell ref="X19:X23"/>
    <mergeCell ref="Y19:Y23"/>
    <mergeCell ref="AM21:AM23"/>
    <mergeCell ref="AN21:AN23"/>
    <mergeCell ref="AO21:AO23"/>
    <mergeCell ref="AP21:AP23"/>
    <mergeCell ref="AJ16:AJ20"/>
    <mergeCell ref="AL16:AL20"/>
    <mergeCell ref="AM16:AM20"/>
    <mergeCell ref="AN16:AN20"/>
    <mergeCell ref="AO16:AO20"/>
    <mergeCell ref="W14:W18"/>
    <mergeCell ref="X14:X18"/>
    <mergeCell ref="Y14:Y18"/>
    <mergeCell ref="Z14:Z18"/>
    <mergeCell ref="AA14:AA18"/>
    <mergeCell ref="T4:T8"/>
    <mergeCell ref="U4:U8"/>
    <mergeCell ref="W4:W8"/>
    <mergeCell ref="X4:X8"/>
    <mergeCell ref="Y4:Y8"/>
    <mergeCell ref="Z4:Z8"/>
    <mergeCell ref="AA4:AA8"/>
    <mergeCell ref="AP16:AP20"/>
    <mergeCell ref="AL21:AL23"/>
    <mergeCell ref="AB15:AB21"/>
    <mergeCell ref="AC15:AC21"/>
    <mergeCell ref="AE15:AE21"/>
    <mergeCell ref="AF15:AF21"/>
    <mergeCell ref="AG15:AG21"/>
    <mergeCell ref="AH15:AH21"/>
    <mergeCell ref="AI16:AI20"/>
    <mergeCell ref="AL13:AL15"/>
    <mergeCell ref="AM13:AM15"/>
    <mergeCell ref="AN13:AN15"/>
    <mergeCell ref="AO13:AO15"/>
    <mergeCell ref="AP13:AP15"/>
    <mergeCell ref="AB8:AB14"/>
    <mergeCell ref="AC8:AC14"/>
    <mergeCell ref="AE8:AE14"/>
    <mergeCell ref="AF8:AF14"/>
    <mergeCell ref="AG8:AG14"/>
    <mergeCell ref="AH8:AH14"/>
    <mergeCell ref="AB4:AB7"/>
    <mergeCell ref="AC4:AC7"/>
    <mergeCell ref="AE4:AE7"/>
    <mergeCell ref="AF4:AF7"/>
    <mergeCell ref="AG4:AG7"/>
    <mergeCell ref="AH4:AH7"/>
    <mergeCell ref="AO8:AO9"/>
    <mergeCell ref="AP8:AP9"/>
    <mergeCell ref="AL10:AL12"/>
    <mergeCell ref="AM10:AM12"/>
    <mergeCell ref="AN10:AN12"/>
    <mergeCell ref="AO10:AO12"/>
    <mergeCell ref="AP10:AP12"/>
    <mergeCell ref="AO4:AO7"/>
    <mergeCell ref="AP4:AP7"/>
    <mergeCell ref="AI8:AI9"/>
    <mergeCell ref="AJ8:AJ9"/>
    <mergeCell ref="AL8:AL9"/>
    <mergeCell ref="AM8:AM9"/>
    <mergeCell ref="AN8:AN9"/>
    <mergeCell ref="AI10:AI12"/>
    <mergeCell ref="AJ10:AJ12"/>
    <mergeCell ref="A10:A15"/>
    <mergeCell ref="B10:B15"/>
    <mergeCell ref="D10:D15"/>
    <mergeCell ref="E10:E15"/>
    <mergeCell ref="F13:F19"/>
    <mergeCell ref="G13:G19"/>
    <mergeCell ref="I13:I19"/>
    <mergeCell ref="I20:I22"/>
    <mergeCell ref="J20:J22"/>
    <mergeCell ref="AI21:AI23"/>
    <mergeCell ref="AJ21:AJ23"/>
    <mergeCell ref="J13:J19"/>
    <mergeCell ref="K13:K19"/>
    <mergeCell ref="L17:L23"/>
    <mergeCell ref="M17:M23"/>
    <mergeCell ref="O17:O23"/>
    <mergeCell ref="P17:P23"/>
    <mergeCell ref="Q17:Q23"/>
    <mergeCell ref="K20:K22"/>
    <mergeCell ref="AI13:AI15"/>
    <mergeCell ref="AJ13:AJ15"/>
    <mergeCell ref="D16:D21"/>
    <mergeCell ref="D22:D27"/>
    <mergeCell ref="T9:T13"/>
    <mergeCell ref="U9:U13"/>
    <mergeCell ref="W9:W13"/>
    <mergeCell ref="X9:X13"/>
    <mergeCell ref="Y9:Y13"/>
    <mergeCell ref="Z9:Z13"/>
    <mergeCell ref="AA9:AA13"/>
    <mergeCell ref="T14:T18"/>
    <mergeCell ref="U14:U18"/>
    <mergeCell ref="D4:D9"/>
    <mergeCell ref="F7:F12"/>
    <mergeCell ref="G7:G12"/>
    <mergeCell ref="I7:I12"/>
    <mergeCell ref="J7:J12"/>
    <mergeCell ref="K7:K12"/>
    <mergeCell ref="L8:L11"/>
    <mergeCell ref="M8:M11"/>
    <mergeCell ref="O8:O11"/>
    <mergeCell ref="P8:P11"/>
    <mergeCell ref="Q8:Q11"/>
    <mergeCell ref="R8:R11"/>
    <mergeCell ref="S8:S11"/>
    <mergeCell ref="L12:L16"/>
    <mergeCell ref="M12:M16"/>
    <mergeCell ref="O12:O16"/>
    <mergeCell ref="P12:P16"/>
    <mergeCell ref="Q12:Q16"/>
    <mergeCell ref="R12:R16"/>
    <mergeCell ref="S12:S16"/>
    <mergeCell ref="S4:S7"/>
    <mergeCell ref="A1:AP1"/>
    <mergeCell ref="A2:E2"/>
    <mergeCell ref="F2:K2"/>
    <mergeCell ref="L2:S2"/>
    <mergeCell ref="T2:AA2"/>
    <mergeCell ref="AB2:AH2"/>
    <mergeCell ref="AI2:AP2"/>
    <mergeCell ref="E4:E9"/>
    <mergeCell ref="F4:F6"/>
    <mergeCell ref="G4:G6"/>
    <mergeCell ref="I4:I6"/>
    <mergeCell ref="J4:J6"/>
    <mergeCell ref="K4:K6"/>
    <mergeCell ref="L4:L7"/>
    <mergeCell ref="M4:M7"/>
    <mergeCell ref="O4:O7"/>
    <mergeCell ref="P4:P7"/>
    <mergeCell ref="Q4:Q7"/>
    <mergeCell ref="R4:R7"/>
    <mergeCell ref="AI4:AI7"/>
    <mergeCell ref="AJ4:AJ7"/>
    <mergeCell ref="AL4:AL7"/>
    <mergeCell ref="AM4:AM7"/>
    <mergeCell ref="AN4:AN7"/>
    <mergeCell ref="A3:B3"/>
    <mergeCell ref="F3:G3"/>
    <mergeCell ref="L3:M3"/>
    <mergeCell ref="T3:U3"/>
    <mergeCell ref="AB3:AC3"/>
    <mergeCell ref="AI3:AJ3"/>
    <mergeCell ref="A4:A9"/>
    <mergeCell ref="B4:B9"/>
  </mergeCells>
  <hyperlinks>
    <hyperlink ref="A4" r:id="rId1" xr:uid="{00000000-0004-0000-0500-000000000000}"/>
    <hyperlink ref="C4" r:id="rId2" xr:uid="{00000000-0004-0000-0500-000001000000}"/>
    <hyperlink ref="E4" r:id="rId3" xr:uid="{00000000-0004-0000-0500-000002000000}"/>
    <hyperlink ref="F4" r:id="rId4" xr:uid="{00000000-0004-0000-0500-000003000000}"/>
    <hyperlink ref="H4" r:id="rId5" xr:uid="{00000000-0004-0000-0500-000004000000}"/>
    <hyperlink ref="K4" r:id="rId6" xr:uid="{00000000-0004-0000-0500-000005000000}"/>
    <hyperlink ref="L4" r:id="rId7" xr:uid="{00000000-0004-0000-0500-000006000000}"/>
    <hyperlink ref="N4" r:id="rId8" xr:uid="{00000000-0004-0000-0500-000007000000}"/>
    <hyperlink ref="S4" r:id="rId9" xr:uid="{00000000-0004-0000-0500-000008000000}"/>
    <hyperlink ref="T4" r:id="rId10" xr:uid="{00000000-0004-0000-0500-000009000000}"/>
    <hyperlink ref="V4" r:id="rId11" xr:uid="{00000000-0004-0000-0500-00000A000000}"/>
    <hyperlink ref="AA4" r:id="rId12" xr:uid="{00000000-0004-0000-0500-00000B000000}"/>
    <hyperlink ref="AB4" r:id="rId13" xr:uid="{00000000-0004-0000-0500-00000C000000}"/>
    <hyperlink ref="AH4" r:id="rId14" xr:uid="{00000000-0004-0000-0500-00000D000000}"/>
    <hyperlink ref="AI4" r:id="rId15" xr:uid="{00000000-0004-0000-0500-00000E000000}"/>
    <hyperlink ref="AK4" r:id="rId16" xr:uid="{00000000-0004-0000-0500-00000F000000}"/>
    <hyperlink ref="AP4" r:id="rId17" xr:uid="{00000000-0004-0000-0500-000010000000}"/>
    <hyperlink ref="C5" r:id="rId18" xr:uid="{00000000-0004-0000-0500-000011000000}"/>
    <hyperlink ref="H5" r:id="rId19" xr:uid="{00000000-0004-0000-0500-000012000000}"/>
    <hyperlink ref="N5" r:id="rId20" xr:uid="{00000000-0004-0000-0500-000013000000}"/>
    <hyperlink ref="V5" r:id="rId21" xr:uid="{00000000-0004-0000-0500-000014000000}"/>
    <hyperlink ref="AD5" r:id="rId22" xr:uid="{00000000-0004-0000-0500-000015000000}"/>
    <hyperlink ref="AK5" r:id="rId23" xr:uid="{00000000-0004-0000-0500-000016000000}"/>
    <hyperlink ref="C6" r:id="rId24" xr:uid="{00000000-0004-0000-0500-000017000000}"/>
    <hyperlink ref="N6" r:id="rId25" xr:uid="{00000000-0004-0000-0500-000018000000}"/>
    <hyperlink ref="V6" r:id="rId26" xr:uid="{00000000-0004-0000-0500-000019000000}"/>
    <hyperlink ref="AD6" r:id="rId27" xr:uid="{00000000-0004-0000-0500-00001A000000}"/>
    <hyperlink ref="AK6" r:id="rId28" xr:uid="{00000000-0004-0000-0500-00001B000000}"/>
    <hyperlink ref="C7" r:id="rId29" xr:uid="{00000000-0004-0000-0500-00001C000000}"/>
    <hyperlink ref="F7" r:id="rId30" xr:uid="{00000000-0004-0000-0500-00001D000000}"/>
    <hyperlink ref="H7" r:id="rId31" xr:uid="{00000000-0004-0000-0500-00001E000000}"/>
    <hyperlink ref="K7" r:id="rId32" xr:uid="{00000000-0004-0000-0500-00001F000000}"/>
    <hyperlink ref="N7" r:id="rId33" xr:uid="{00000000-0004-0000-0500-000020000000}"/>
    <hyperlink ref="V7" r:id="rId34" xr:uid="{00000000-0004-0000-0500-000021000000}"/>
    <hyperlink ref="AK7" r:id="rId35" xr:uid="{00000000-0004-0000-0500-000022000000}"/>
    <hyperlink ref="C8" r:id="rId36" xr:uid="{00000000-0004-0000-0500-000023000000}"/>
    <hyperlink ref="H8" r:id="rId37" xr:uid="{00000000-0004-0000-0500-000024000000}"/>
    <hyperlink ref="L8" r:id="rId38" location="The_Witcher_3:_Wild_Hunt" xr:uid="{00000000-0004-0000-0500-000025000000}"/>
    <hyperlink ref="N8" r:id="rId39" xr:uid="{00000000-0004-0000-0500-000026000000}"/>
    <hyperlink ref="S8" r:id="rId40" xr:uid="{00000000-0004-0000-0500-000027000000}"/>
    <hyperlink ref="AB8" r:id="rId41" xr:uid="{00000000-0004-0000-0500-000028000000}"/>
    <hyperlink ref="AD8" r:id="rId42" xr:uid="{00000000-0004-0000-0500-000029000000}"/>
    <hyperlink ref="AH8" r:id="rId43" xr:uid="{00000000-0004-0000-0500-00002A000000}"/>
    <hyperlink ref="AI8" r:id="rId44" xr:uid="{00000000-0004-0000-0500-00002B000000}"/>
    <hyperlink ref="AK8" r:id="rId45" xr:uid="{00000000-0004-0000-0500-00002C000000}"/>
    <hyperlink ref="AP8" r:id="rId46" xr:uid="{00000000-0004-0000-0500-00002D000000}"/>
    <hyperlink ref="C9" r:id="rId47" xr:uid="{00000000-0004-0000-0500-00002E000000}"/>
    <hyperlink ref="H9" r:id="rId48" xr:uid="{00000000-0004-0000-0500-00002F000000}"/>
    <hyperlink ref="N9" r:id="rId49" xr:uid="{00000000-0004-0000-0500-000030000000}"/>
    <hyperlink ref="T9" r:id="rId50" xr:uid="{00000000-0004-0000-0500-000031000000}"/>
    <hyperlink ref="V9" r:id="rId51" xr:uid="{00000000-0004-0000-0500-000032000000}"/>
    <hyperlink ref="AA9" r:id="rId52" xr:uid="{00000000-0004-0000-0500-000033000000}"/>
    <hyperlink ref="AD9" r:id="rId53" xr:uid="{00000000-0004-0000-0500-000034000000}"/>
    <hyperlink ref="AK9" r:id="rId54" xr:uid="{00000000-0004-0000-0500-000035000000}"/>
    <hyperlink ref="A10" r:id="rId55" xr:uid="{00000000-0004-0000-0500-000036000000}"/>
    <hyperlink ref="C10" r:id="rId56" xr:uid="{00000000-0004-0000-0500-000037000000}"/>
    <hyperlink ref="E10" r:id="rId57" xr:uid="{00000000-0004-0000-0500-000038000000}"/>
    <hyperlink ref="H10" r:id="rId58" xr:uid="{00000000-0004-0000-0500-000039000000}"/>
    <hyperlink ref="N10" r:id="rId59" xr:uid="{00000000-0004-0000-0500-00003A000000}"/>
    <hyperlink ref="V10" r:id="rId60" xr:uid="{00000000-0004-0000-0500-00003B000000}"/>
    <hyperlink ref="AD10" r:id="rId61" xr:uid="{00000000-0004-0000-0500-00003C000000}"/>
    <hyperlink ref="AI10" r:id="rId62" xr:uid="{00000000-0004-0000-0500-00003D000000}"/>
    <hyperlink ref="AK10" r:id="rId63" xr:uid="{00000000-0004-0000-0500-00003E000000}"/>
    <hyperlink ref="AP10" r:id="rId64" xr:uid="{00000000-0004-0000-0500-00003F000000}"/>
    <hyperlink ref="C11" r:id="rId65" xr:uid="{00000000-0004-0000-0500-000040000000}"/>
    <hyperlink ref="H11" r:id="rId66" xr:uid="{00000000-0004-0000-0500-000041000000}"/>
    <hyperlink ref="V11" r:id="rId67" xr:uid="{00000000-0004-0000-0500-000042000000}"/>
    <hyperlink ref="AD11" r:id="rId68" xr:uid="{00000000-0004-0000-0500-000043000000}"/>
    <hyperlink ref="AK11" r:id="rId69" xr:uid="{00000000-0004-0000-0500-000044000000}"/>
    <hyperlink ref="C12" r:id="rId70" xr:uid="{00000000-0004-0000-0500-000045000000}"/>
    <hyperlink ref="H12" r:id="rId71" xr:uid="{00000000-0004-0000-0500-000046000000}"/>
    <hyperlink ref="L12" r:id="rId72" xr:uid="{00000000-0004-0000-0500-000047000000}"/>
    <hyperlink ref="N12" r:id="rId73" xr:uid="{00000000-0004-0000-0500-000048000000}"/>
    <hyperlink ref="S12" r:id="rId74" xr:uid="{00000000-0004-0000-0500-000049000000}"/>
    <hyperlink ref="V12" r:id="rId75" xr:uid="{00000000-0004-0000-0500-00004A000000}"/>
    <hyperlink ref="AD12" r:id="rId76" xr:uid="{00000000-0004-0000-0500-00004B000000}"/>
    <hyperlink ref="AK12" r:id="rId77" xr:uid="{00000000-0004-0000-0500-00004C000000}"/>
    <hyperlink ref="C13" r:id="rId78" xr:uid="{00000000-0004-0000-0500-00004D000000}"/>
    <hyperlink ref="F13" r:id="rId79" xr:uid="{00000000-0004-0000-0500-00004E000000}"/>
    <hyperlink ref="H13" r:id="rId80" xr:uid="{00000000-0004-0000-0500-00004F000000}"/>
    <hyperlink ref="K13" r:id="rId81" xr:uid="{00000000-0004-0000-0500-000050000000}"/>
    <hyperlink ref="N13" r:id="rId82" xr:uid="{00000000-0004-0000-0500-000051000000}"/>
    <hyperlink ref="V13" r:id="rId83" xr:uid="{00000000-0004-0000-0500-000052000000}"/>
    <hyperlink ref="AD13" r:id="rId84" xr:uid="{00000000-0004-0000-0500-000053000000}"/>
    <hyperlink ref="AI13" r:id="rId85" xr:uid="{00000000-0004-0000-0500-000054000000}"/>
    <hyperlink ref="AK13" r:id="rId86" xr:uid="{00000000-0004-0000-0500-000055000000}"/>
    <hyperlink ref="AP13" r:id="rId87" xr:uid="{00000000-0004-0000-0500-000056000000}"/>
    <hyperlink ref="C14" r:id="rId88" xr:uid="{00000000-0004-0000-0500-000057000000}"/>
    <hyperlink ref="H14" r:id="rId89" xr:uid="{00000000-0004-0000-0500-000058000000}"/>
    <hyperlink ref="N14" r:id="rId90" xr:uid="{00000000-0004-0000-0500-000059000000}"/>
    <hyperlink ref="T14" r:id="rId91" xr:uid="{00000000-0004-0000-0500-00005A000000}"/>
    <hyperlink ref="AA14" r:id="rId92" xr:uid="{00000000-0004-0000-0500-00005B000000}"/>
    <hyperlink ref="AD14" r:id="rId93" xr:uid="{00000000-0004-0000-0500-00005C000000}"/>
    <hyperlink ref="AK14" r:id="rId94" xr:uid="{00000000-0004-0000-0500-00005D000000}"/>
    <hyperlink ref="C15" r:id="rId95" xr:uid="{00000000-0004-0000-0500-00005E000000}"/>
    <hyperlink ref="H15" r:id="rId96" xr:uid="{00000000-0004-0000-0500-00005F000000}"/>
    <hyperlink ref="N15" r:id="rId97" xr:uid="{00000000-0004-0000-0500-000060000000}"/>
    <hyperlink ref="V15" r:id="rId98" xr:uid="{00000000-0004-0000-0500-000061000000}"/>
    <hyperlink ref="AB15" r:id="rId99" xr:uid="{00000000-0004-0000-0500-000062000000}"/>
    <hyperlink ref="AD15" r:id="rId100" xr:uid="{00000000-0004-0000-0500-000063000000}"/>
    <hyperlink ref="AH15" r:id="rId101" xr:uid="{00000000-0004-0000-0500-000064000000}"/>
    <hyperlink ref="AK15" r:id="rId102" xr:uid="{00000000-0004-0000-0500-000065000000}"/>
    <hyperlink ref="A16" r:id="rId103" xr:uid="{00000000-0004-0000-0500-000066000000}"/>
    <hyperlink ref="C16" r:id="rId104" xr:uid="{00000000-0004-0000-0500-000067000000}"/>
    <hyperlink ref="E16" r:id="rId105" xr:uid="{00000000-0004-0000-0500-000068000000}"/>
    <hyperlink ref="H16" r:id="rId106" xr:uid="{00000000-0004-0000-0500-000069000000}"/>
    <hyperlink ref="N16" r:id="rId107" xr:uid="{00000000-0004-0000-0500-00006A000000}"/>
    <hyperlink ref="V16" r:id="rId108" xr:uid="{00000000-0004-0000-0500-00006B000000}"/>
    <hyperlink ref="AD16" r:id="rId109" xr:uid="{00000000-0004-0000-0500-00006C000000}"/>
    <hyperlink ref="AI16" r:id="rId110" xr:uid="{00000000-0004-0000-0500-00006D000000}"/>
    <hyperlink ref="AK16" r:id="rId111" xr:uid="{00000000-0004-0000-0500-00006E000000}"/>
    <hyperlink ref="AP16" r:id="rId112" xr:uid="{00000000-0004-0000-0500-00006F000000}"/>
    <hyperlink ref="C17" r:id="rId113" xr:uid="{00000000-0004-0000-0500-000070000000}"/>
    <hyperlink ref="H17" r:id="rId114" xr:uid="{00000000-0004-0000-0500-000071000000}"/>
    <hyperlink ref="L17" r:id="rId115" xr:uid="{00000000-0004-0000-0500-000072000000}"/>
    <hyperlink ref="N17" r:id="rId116" xr:uid="{00000000-0004-0000-0500-000073000000}"/>
    <hyperlink ref="S17" r:id="rId117" xr:uid="{00000000-0004-0000-0500-000074000000}"/>
    <hyperlink ref="V17" r:id="rId118" xr:uid="{00000000-0004-0000-0500-000075000000}"/>
    <hyperlink ref="AD17" r:id="rId119" xr:uid="{00000000-0004-0000-0500-000076000000}"/>
    <hyperlink ref="AK17" r:id="rId120" xr:uid="{00000000-0004-0000-0500-000077000000}"/>
    <hyperlink ref="C18" r:id="rId121" xr:uid="{00000000-0004-0000-0500-000078000000}"/>
    <hyperlink ref="H18" r:id="rId122" xr:uid="{00000000-0004-0000-0500-000079000000}"/>
    <hyperlink ref="N18" r:id="rId123" xr:uid="{00000000-0004-0000-0500-00007A000000}"/>
    <hyperlink ref="AD18" r:id="rId124" xr:uid="{00000000-0004-0000-0500-00007B000000}"/>
    <hyperlink ref="AK18" r:id="rId125" xr:uid="{00000000-0004-0000-0500-00007C000000}"/>
    <hyperlink ref="C19" r:id="rId126" xr:uid="{00000000-0004-0000-0500-00007D000000}"/>
    <hyperlink ref="H19" r:id="rId127" xr:uid="{00000000-0004-0000-0500-00007E000000}"/>
    <hyperlink ref="N19" r:id="rId128" xr:uid="{00000000-0004-0000-0500-00007F000000}"/>
    <hyperlink ref="T19" r:id="rId129" xr:uid="{00000000-0004-0000-0500-000080000000}"/>
    <hyperlink ref="V19" r:id="rId130" xr:uid="{00000000-0004-0000-0500-000081000000}"/>
    <hyperlink ref="AA19" r:id="rId131" xr:uid="{00000000-0004-0000-0500-000082000000}"/>
    <hyperlink ref="AD19" r:id="rId132" xr:uid="{00000000-0004-0000-0500-000083000000}"/>
    <hyperlink ref="AK19" r:id="rId133" xr:uid="{00000000-0004-0000-0500-000084000000}"/>
    <hyperlink ref="C20" r:id="rId134" xr:uid="{00000000-0004-0000-0500-000085000000}"/>
    <hyperlink ref="F20" r:id="rId135" xr:uid="{00000000-0004-0000-0500-000086000000}"/>
    <hyperlink ref="H20" r:id="rId136" xr:uid="{00000000-0004-0000-0500-000087000000}"/>
    <hyperlink ref="K20" r:id="rId137" xr:uid="{00000000-0004-0000-0500-000088000000}"/>
    <hyperlink ref="N20" r:id="rId138" xr:uid="{00000000-0004-0000-0500-000089000000}"/>
    <hyperlink ref="V20" r:id="rId139" xr:uid="{00000000-0004-0000-0500-00008A000000}"/>
    <hyperlink ref="AD20" r:id="rId140" xr:uid="{00000000-0004-0000-0500-00008B000000}"/>
    <hyperlink ref="AK20" r:id="rId141" xr:uid="{00000000-0004-0000-0500-00008C000000}"/>
    <hyperlink ref="C21" r:id="rId142" xr:uid="{00000000-0004-0000-0500-00008D000000}"/>
    <hyperlink ref="H21" r:id="rId143" xr:uid="{00000000-0004-0000-0500-00008E000000}"/>
    <hyperlink ref="N21" r:id="rId144" xr:uid="{00000000-0004-0000-0500-00008F000000}"/>
    <hyperlink ref="V21" r:id="rId145" xr:uid="{00000000-0004-0000-0500-000090000000}"/>
    <hyperlink ref="AD21" r:id="rId146" xr:uid="{00000000-0004-0000-0500-000091000000}"/>
    <hyperlink ref="AI21" r:id="rId147" xr:uid="{00000000-0004-0000-0500-000092000000}"/>
    <hyperlink ref="AK21" r:id="rId148" xr:uid="{00000000-0004-0000-0500-000093000000}"/>
    <hyperlink ref="AP21" r:id="rId149" xr:uid="{00000000-0004-0000-0500-000094000000}"/>
    <hyperlink ref="A22" r:id="rId150" xr:uid="{00000000-0004-0000-0500-000095000000}"/>
    <hyperlink ref="C22" r:id="rId151" xr:uid="{00000000-0004-0000-0500-000096000000}"/>
    <hyperlink ref="E22" r:id="rId152" xr:uid="{00000000-0004-0000-0500-000097000000}"/>
    <hyperlink ref="N22" r:id="rId153" xr:uid="{00000000-0004-0000-0500-000098000000}"/>
    <hyperlink ref="V22" r:id="rId154" xr:uid="{00000000-0004-0000-0500-000099000000}"/>
    <hyperlink ref="AB22" r:id="rId155" location="The_Witcher_3:_Wild_Hunt" xr:uid="{00000000-0004-0000-0500-00009A000000}"/>
    <hyperlink ref="AD22" r:id="rId156" xr:uid="{00000000-0004-0000-0500-00009B000000}"/>
    <hyperlink ref="AH22" r:id="rId157" xr:uid="{00000000-0004-0000-0500-00009C000000}"/>
    <hyperlink ref="AK22" r:id="rId158" xr:uid="{00000000-0004-0000-0500-00009D000000}"/>
    <hyperlink ref="C23" r:id="rId159" xr:uid="{00000000-0004-0000-0500-00009E000000}"/>
    <hyperlink ref="F23" r:id="rId160" xr:uid="{00000000-0004-0000-0500-00009F000000}"/>
    <hyperlink ref="H23" r:id="rId161" xr:uid="{00000000-0004-0000-0500-0000A0000000}"/>
    <hyperlink ref="K23" r:id="rId162" xr:uid="{00000000-0004-0000-0500-0000A1000000}"/>
    <hyperlink ref="N23" r:id="rId163" xr:uid="{00000000-0004-0000-0500-0000A2000000}"/>
    <hyperlink ref="AD23" r:id="rId164" xr:uid="{00000000-0004-0000-0500-0000A3000000}"/>
    <hyperlink ref="AK23" r:id="rId165" xr:uid="{00000000-0004-0000-0500-0000A4000000}"/>
    <hyperlink ref="C24" r:id="rId166" xr:uid="{00000000-0004-0000-0500-0000A5000000}"/>
    <hyperlink ref="H24" r:id="rId167" xr:uid="{00000000-0004-0000-0500-0000A6000000}"/>
    <hyperlink ref="L24" r:id="rId168" location="The_Witcher_3:_Wild_Hunt" xr:uid="{00000000-0004-0000-0500-0000A7000000}"/>
    <hyperlink ref="N24" r:id="rId169" xr:uid="{00000000-0004-0000-0500-0000A8000000}"/>
    <hyperlink ref="S24" r:id="rId170" xr:uid="{00000000-0004-0000-0500-0000A9000000}"/>
    <hyperlink ref="T24" r:id="rId171" xr:uid="{00000000-0004-0000-0500-0000AA000000}"/>
    <hyperlink ref="V24" r:id="rId172" xr:uid="{00000000-0004-0000-0500-0000AB000000}"/>
    <hyperlink ref="AA24" r:id="rId173" xr:uid="{00000000-0004-0000-0500-0000AC000000}"/>
    <hyperlink ref="AI24" r:id="rId174" xr:uid="{00000000-0004-0000-0500-0000AD000000}"/>
    <hyperlink ref="AP24" r:id="rId175" xr:uid="{00000000-0004-0000-0500-0000AE000000}"/>
    <hyperlink ref="C25" r:id="rId176" xr:uid="{00000000-0004-0000-0500-0000AF000000}"/>
    <hyperlink ref="H25" r:id="rId177" xr:uid="{00000000-0004-0000-0500-0000B0000000}"/>
    <hyperlink ref="N25" r:id="rId178" xr:uid="{00000000-0004-0000-0500-0000B1000000}"/>
    <hyperlink ref="V25" r:id="rId179" xr:uid="{00000000-0004-0000-0500-0000B2000000}"/>
    <hyperlink ref="AB25" r:id="rId180" xr:uid="{00000000-0004-0000-0500-0000B3000000}"/>
    <hyperlink ref="AD25" r:id="rId181" xr:uid="{00000000-0004-0000-0500-0000B4000000}"/>
    <hyperlink ref="AH25" r:id="rId182" xr:uid="{00000000-0004-0000-0500-0000B5000000}"/>
    <hyperlink ref="C26" r:id="rId183" xr:uid="{00000000-0004-0000-0500-0000B6000000}"/>
    <hyperlink ref="H26" r:id="rId184" xr:uid="{00000000-0004-0000-0500-0000B7000000}"/>
    <hyperlink ref="N26" r:id="rId185" xr:uid="{00000000-0004-0000-0500-0000B8000000}"/>
    <hyperlink ref="V26" r:id="rId186" xr:uid="{00000000-0004-0000-0500-0000B9000000}"/>
    <hyperlink ref="AD26" r:id="rId187" xr:uid="{00000000-0004-0000-0500-0000BA000000}"/>
    <hyperlink ref="AI26" r:id="rId188" xr:uid="{00000000-0004-0000-0500-0000BB000000}"/>
    <hyperlink ref="AP26" r:id="rId189" xr:uid="{00000000-0004-0000-0500-0000BC000000}"/>
    <hyperlink ref="C27" r:id="rId190" xr:uid="{00000000-0004-0000-0500-0000BD000000}"/>
    <hyperlink ref="H27" r:id="rId191" xr:uid="{00000000-0004-0000-0500-0000BE000000}"/>
    <hyperlink ref="V27" r:id="rId192" xr:uid="{00000000-0004-0000-0500-0000BF000000}"/>
    <hyperlink ref="AD27" r:id="rId193" xr:uid="{00000000-0004-0000-0500-0000C0000000}"/>
    <hyperlink ref="A28" r:id="rId194" xr:uid="{00000000-0004-0000-0500-0000C1000000}"/>
    <hyperlink ref="C28" r:id="rId195" xr:uid="{00000000-0004-0000-0500-0000C2000000}"/>
    <hyperlink ref="E28" r:id="rId196" xr:uid="{00000000-0004-0000-0500-0000C3000000}"/>
    <hyperlink ref="H28" r:id="rId197" xr:uid="{00000000-0004-0000-0500-0000C4000000}"/>
    <hyperlink ref="L28" r:id="rId198" xr:uid="{00000000-0004-0000-0500-0000C5000000}"/>
    <hyperlink ref="N28" r:id="rId199" xr:uid="{00000000-0004-0000-0500-0000C6000000}"/>
    <hyperlink ref="S28" r:id="rId200" xr:uid="{00000000-0004-0000-0500-0000C7000000}"/>
    <hyperlink ref="V28" r:id="rId201" xr:uid="{00000000-0004-0000-0500-0000C8000000}"/>
    <hyperlink ref="AD28" r:id="rId202" xr:uid="{00000000-0004-0000-0500-0000C9000000}"/>
    <hyperlink ref="AI28" r:id="rId203" xr:uid="{00000000-0004-0000-0500-0000CA000000}"/>
    <hyperlink ref="AP28" r:id="rId204" xr:uid="{00000000-0004-0000-0500-0000CB000000}"/>
    <hyperlink ref="C29" r:id="rId205" xr:uid="{00000000-0004-0000-0500-0000CC000000}"/>
    <hyperlink ref="H29" r:id="rId206" xr:uid="{00000000-0004-0000-0500-0000CD000000}"/>
    <hyperlink ref="N29" r:id="rId207" xr:uid="{00000000-0004-0000-0500-0000CE000000}"/>
    <hyperlink ref="T29" r:id="rId208" xr:uid="{00000000-0004-0000-0500-0000CF000000}"/>
    <hyperlink ref="V29" r:id="rId209" xr:uid="{00000000-0004-0000-0500-0000D0000000}"/>
    <hyperlink ref="AA29" r:id="rId210" xr:uid="{00000000-0004-0000-0500-0000D1000000}"/>
    <hyperlink ref="AD29" r:id="rId211" xr:uid="{00000000-0004-0000-0500-0000D2000000}"/>
    <hyperlink ref="C30" r:id="rId212" xr:uid="{00000000-0004-0000-0500-0000D3000000}"/>
    <hyperlink ref="F30" r:id="rId213" xr:uid="{00000000-0004-0000-0500-0000D4000000}"/>
    <hyperlink ref="H30" r:id="rId214" xr:uid="{00000000-0004-0000-0500-0000D5000000}"/>
    <hyperlink ref="K30" r:id="rId215" xr:uid="{00000000-0004-0000-0500-0000D6000000}"/>
    <hyperlink ref="N30" r:id="rId216" xr:uid="{00000000-0004-0000-0500-0000D7000000}"/>
    <hyperlink ref="V30" r:id="rId217" xr:uid="{00000000-0004-0000-0500-0000D8000000}"/>
    <hyperlink ref="AD30" r:id="rId218" xr:uid="{00000000-0004-0000-0500-0000D9000000}"/>
    <hyperlink ref="AI30" r:id="rId219" xr:uid="{00000000-0004-0000-0500-0000DA000000}"/>
    <hyperlink ref="AP30" r:id="rId220" xr:uid="{00000000-0004-0000-0500-0000DB000000}"/>
    <hyperlink ref="C31" r:id="rId221" xr:uid="{00000000-0004-0000-0500-0000DC000000}"/>
    <hyperlink ref="H31" r:id="rId222" xr:uid="{00000000-0004-0000-0500-0000DD000000}"/>
    <hyperlink ref="N31" r:id="rId223" xr:uid="{00000000-0004-0000-0500-0000DE000000}"/>
    <hyperlink ref="V31" r:id="rId224" xr:uid="{00000000-0004-0000-0500-0000DF000000}"/>
    <hyperlink ref="AD31" r:id="rId225" xr:uid="{00000000-0004-0000-0500-0000E0000000}"/>
    <hyperlink ref="C32" r:id="rId226" xr:uid="{00000000-0004-0000-0500-0000E1000000}"/>
    <hyperlink ref="H32" r:id="rId227" xr:uid="{00000000-0004-0000-0500-0000E2000000}"/>
    <hyperlink ref="N32" r:id="rId228" xr:uid="{00000000-0004-0000-0500-0000E3000000}"/>
    <hyperlink ref="V32" r:id="rId229" xr:uid="{00000000-0004-0000-0500-0000E4000000}"/>
    <hyperlink ref="AB32" r:id="rId230" xr:uid="{00000000-0004-0000-0500-0000E5000000}"/>
    <hyperlink ref="AD32" r:id="rId231" xr:uid="{00000000-0004-0000-0500-0000E6000000}"/>
    <hyperlink ref="AH32" r:id="rId232" xr:uid="{00000000-0004-0000-0500-0000E7000000}"/>
    <hyperlink ref="AI32" r:id="rId233" xr:uid="{00000000-0004-0000-0500-0000E8000000}"/>
    <hyperlink ref="AP32" r:id="rId234" xr:uid="{00000000-0004-0000-0500-0000E9000000}"/>
    <hyperlink ref="C33" r:id="rId235" xr:uid="{00000000-0004-0000-0500-0000EA000000}"/>
    <hyperlink ref="H33" r:id="rId236" xr:uid="{00000000-0004-0000-0500-0000EB000000}"/>
    <hyperlink ref="L33" r:id="rId237" xr:uid="{00000000-0004-0000-0500-0000EC000000}"/>
    <hyperlink ref="N33" r:id="rId238" xr:uid="{00000000-0004-0000-0500-0000ED000000}"/>
    <hyperlink ref="S33" r:id="rId239" xr:uid="{00000000-0004-0000-0500-0000EE000000}"/>
    <hyperlink ref="T33" r:id="rId240" xr:uid="{00000000-0004-0000-0500-0000EF000000}"/>
    <hyperlink ref="V33" r:id="rId241" xr:uid="{00000000-0004-0000-0500-0000F0000000}"/>
    <hyperlink ref="AA33" r:id="rId242" xr:uid="{00000000-0004-0000-0500-0000F1000000}"/>
    <hyperlink ref="AD33" r:id="rId243" xr:uid="{00000000-0004-0000-0500-0000F2000000}"/>
    <hyperlink ref="A34" r:id="rId244" xr:uid="{00000000-0004-0000-0500-0000F3000000}"/>
    <hyperlink ref="C34" r:id="rId245" xr:uid="{00000000-0004-0000-0500-0000F4000000}"/>
    <hyperlink ref="E34" r:id="rId246" xr:uid="{00000000-0004-0000-0500-0000F5000000}"/>
    <hyperlink ref="H34" r:id="rId247" xr:uid="{00000000-0004-0000-0500-0000F6000000}"/>
    <hyperlink ref="N34" r:id="rId248" xr:uid="{00000000-0004-0000-0500-0000F7000000}"/>
    <hyperlink ref="V34" r:id="rId249" xr:uid="{00000000-0004-0000-0500-0000F8000000}"/>
    <hyperlink ref="AD34" r:id="rId250" xr:uid="{00000000-0004-0000-0500-0000F9000000}"/>
    <hyperlink ref="AI34" r:id="rId251" xr:uid="{00000000-0004-0000-0500-0000FA000000}"/>
    <hyperlink ref="AK34" r:id="rId252" xr:uid="{00000000-0004-0000-0500-0000FB000000}"/>
    <hyperlink ref="AP34" r:id="rId253" xr:uid="{00000000-0004-0000-0500-0000FC000000}"/>
    <hyperlink ref="C35" r:id="rId254" xr:uid="{00000000-0004-0000-0500-0000FD000000}"/>
    <hyperlink ref="H35" r:id="rId255" xr:uid="{00000000-0004-0000-0500-0000FE000000}"/>
    <hyperlink ref="N35" r:id="rId256" xr:uid="{00000000-0004-0000-0500-0000FF000000}"/>
    <hyperlink ref="V35" r:id="rId257" xr:uid="{00000000-0004-0000-0500-000000010000}"/>
    <hyperlink ref="AD35" r:id="rId258" xr:uid="{00000000-0004-0000-0500-000001010000}"/>
    <hyperlink ref="AK35" r:id="rId259" xr:uid="{00000000-0004-0000-0500-000002010000}"/>
    <hyperlink ref="C36" r:id="rId260" xr:uid="{00000000-0004-0000-0500-000003010000}"/>
    <hyperlink ref="H36" r:id="rId261" xr:uid="{00000000-0004-0000-0500-000004010000}"/>
    <hyperlink ref="N36" r:id="rId262" xr:uid="{00000000-0004-0000-0500-000005010000}"/>
    <hyperlink ref="T36" r:id="rId263" xr:uid="{00000000-0004-0000-0500-000006010000}"/>
    <hyperlink ref="V36" r:id="rId264" xr:uid="{00000000-0004-0000-0500-000007010000}"/>
    <hyperlink ref="AA36" r:id="rId265" xr:uid="{00000000-0004-0000-0500-000008010000}"/>
    <hyperlink ref="AD36" r:id="rId266" xr:uid="{00000000-0004-0000-0500-000009010000}"/>
    <hyperlink ref="AI36" r:id="rId267" xr:uid="{00000000-0004-0000-0500-00000A010000}"/>
    <hyperlink ref="AP36" r:id="rId268" xr:uid="{00000000-0004-0000-0500-00000B010000}"/>
    <hyperlink ref="C37" r:id="rId269" xr:uid="{00000000-0004-0000-0500-00000C010000}"/>
    <hyperlink ref="F37" r:id="rId270" xr:uid="{00000000-0004-0000-0500-00000D010000}"/>
    <hyperlink ref="H37" r:id="rId271" xr:uid="{00000000-0004-0000-0500-00000E010000}"/>
    <hyperlink ref="K37" r:id="rId272" xr:uid="{00000000-0004-0000-0500-00000F010000}"/>
    <hyperlink ref="N37" r:id="rId273" xr:uid="{00000000-0004-0000-0500-000010010000}"/>
    <hyperlink ref="V37" r:id="rId274" xr:uid="{00000000-0004-0000-0500-000011010000}"/>
    <hyperlink ref="AD37" r:id="rId275" xr:uid="{00000000-0004-0000-0500-000012010000}"/>
    <hyperlink ref="C38" r:id="rId276" xr:uid="{00000000-0004-0000-0500-000013010000}"/>
    <hyperlink ref="H38" r:id="rId277" xr:uid="{00000000-0004-0000-0500-000014010000}"/>
    <hyperlink ref="N38" r:id="rId278" xr:uid="{00000000-0004-0000-0500-000015010000}"/>
    <hyperlink ref="V38" r:id="rId279" xr:uid="{00000000-0004-0000-0500-000016010000}"/>
    <hyperlink ref="AD38" r:id="rId280" xr:uid="{00000000-0004-0000-0500-000017010000}"/>
    <hyperlink ref="C39" r:id="rId281" xr:uid="{00000000-0004-0000-0500-000018010000}"/>
    <hyperlink ref="N39" r:id="rId282" xr:uid="{00000000-0004-0000-0500-000019010000}"/>
    <hyperlink ref="V39" r:id="rId283" xr:uid="{00000000-0004-0000-0500-00001A010000}"/>
    <hyperlink ref="AB39" r:id="rId284" xr:uid="{00000000-0004-0000-0500-00001B010000}"/>
    <hyperlink ref="AD39" r:id="rId285" xr:uid="{00000000-0004-0000-0500-00001C010000}"/>
    <hyperlink ref="AH39" r:id="rId286" xr:uid="{00000000-0004-0000-0500-00001D010000}"/>
    <hyperlink ref="A40" r:id="rId287" xr:uid="{00000000-0004-0000-0500-00001E010000}"/>
    <hyperlink ref="C40" r:id="rId288" xr:uid="{00000000-0004-0000-0500-00001F010000}"/>
    <hyperlink ref="E40" r:id="rId289" xr:uid="{00000000-0004-0000-0500-000020010000}"/>
    <hyperlink ref="F40" r:id="rId290" xr:uid="{00000000-0004-0000-0500-000021010000}"/>
    <hyperlink ref="H40" r:id="rId291" xr:uid="{00000000-0004-0000-0500-000022010000}"/>
    <hyperlink ref="K40" r:id="rId292" xr:uid="{00000000-0004-0000-0500-000023010000}"/>
    <hyperlink ref="L40" r:id="rId293" xr:uid="{00000000-0004-0000-0500-000024010000}"/>
    <hyperlink ref="N40" r:id="rId294" xr:uid="{00000000-0004-0000-0500-000025010000}"/>
    <hyperlink ref="S40" r:id="rId295" xr:uid="{00000000-0004-0000-0500-000026010000}"/>
    <hyperlink ref="T40" r:id="rId296" xr:uid="{00000000-0004-0000-0500-000027010000}"/>
    <hyperlink ref="AA40" r:id="rId297" xr:uid="{00000000-0004-0000-0500-000028010000}"/>
    <hyperlink ref="AD40" r:id="rId298" xr:uid="{00000000-0004-0000-0500-000029010000}"/>
    <hyperlink ref="C41" r:id="rId299" xr:uid="{00000000-0004-0000-0500-00002A010000}"/>
    <hyperlink ref="H41" r:id="rId300" xr:uid="{00000000-0004-0000-0500-00002B010000}"/>
    <hyperlink ref="N41" r:id="rId301" xr:uid="{00000000-0004-0000-0500-00002C010000}"/>
    <hyperlink ref="V41" r:id="rId302" xr:uid="{00000000-0004-0000-0500-00002D010000}"/>
    <hyperlink ref="C42" r:id="rId303" xr:uid="{00000000-0004-0000-0500-00002E010000}"/>
    <hyperlink ref="H42" r:id="rId304" xr:uid="{00000000-0004-0000-0500-00002F010000}"/>
    <hyperlink ref="N42" r:id="rId305" xr:uid="{00000000-0004-0000-0500-000030010000}"/>
    <hyperlink ref="V42" r:id="rId306" xr:uid="{00000000-0004-0000-0500-000031010000}"/>
    <hyperlink ref="AB42" r:id="rId307" xr:uid="{00000000-0004-0000-0500-000032010000}"/>
    <hyperlink ref="AD42" r:id="rId308" xr:uid="{00000000-0004-0000-0500-000033010000}"/>
    <hyperlink ref="AH42" r:id="rId309" xr:uid="{00000000-0004-0000-0500-000034010000}"/>
    <hyperlink ref="C43" r:id="rId310" xr:uid="{00000000-0004-0000-0500-000035010000}"/>
    <hyperlink ref="H43" r:id="rId311" xr:uid="{00000000-0004-0000-0500-000036010000}"/>
    <hyperlink ref="V43" r:id="rId312" xr:uid="{00000000-0004-0000-0500-000037010000}"/>
    <hyperlink ref="AD43" r:id="rId313" xr:uid="{00000000-0004-0000-0500-000038010000}"/>
    <hyperlink ref="C44" r:id="rId314" xr:uid="{00000000-0004-0000-0500-000039010000}"/>
    <hyperlink ref="H44" r:id="rId315" xr:uid="{00000000-0004-0000-0500-00003A010000}"/>
    <hyperlink ref="L44" r:id="rId316" xr:uid="{00000000-0004-0000-0500-00003B010000}"/>
    <hyperlink ref="N44" r:id="rId317" xr:uid="{00000000-0004-0000-0500-00003C010000}"/>
    <hyperlink ref="S44" r:id="rId318" xr:uid="{00000000-0004-0000-0500-00003D010000}"/>
    <hyperlink ref="V44" r:id="rId319" xr:uid="{00000000-0004-0000-0500-00003E010000}"/>
    <hyperlink ref="AD44" r:id="rId320" xr:uid="{00000000-0004-0000-0500-00003F010000}"/>
    <hyperlink ref="C45" r:id="rId321" xr:uid="{00000000-0004-0000-0500-000040010000}"/>
    <hyperlink ref="H45" r:id="rId322" xr:uid="{00000000-0004-0000-0500-000041010000}"/>
    <hyperlink ref="N45" r:id="rId323" xr:uid="{00000000-0004-0000-0500-000042010000}"/>
    <hyperlink ref="AD45" r:id="rId324" xr:uid="{00000000-0004-0000-0500-000043010000}"/>
    <hyperlink ref="A46" r:id="rId325" xr:uid="{00000000-0004-0000-0500-000044010000}"/>
    <hyperlink ref="C46" r:id="rId326" xr:uid="{00000000-0004-0000-0500-000045010000}"/>
    <hyperlink ref="E46" r:id="rId327" xr:uid="{00000000-0004-0000-0500-000046010000}"/>
    <hyperlink ref="H46" r:id="rId328" xr:uid="{00000000-0004-0000-0500-000047010000}"/>
    <hyperlink ref="N46" r:id="rId329" xr:uid="{00000000-0004-0000-0500-000048010000}"/>
    <hyperlink ref="T46" r:id="rId330" xr:uid="{00000000-0004-0000-0500-000049010000}"/>
    <hyperlink ref="V46" r:id="rId331" xr:uid="{00000000-0004-0000-0500-00004A010000}"/>
    <hyperlink ref="AA46" r:id="rId332" xr:uid="{00000000-0004-0000-0500-00004B010000}"/>
    <hyperlink ref="AD46" r:id="rId333" xr:uid="{00000000-0004-0000-0500-00004C010000}"/>
    <hyperlink ref="C47" r:id="rId334" xr:uid="{00000000-0004-0000-0500-00004D010000}"/>
    <hyperlink ref="F47" r:id="rId335" xr:uid="{00000000-0004-0000-0500-00004E010000}"/>
    <hyperlink ref="H47" r:id="rId336" xr:uid="{00000000-0004-0000-0500-00004F010000}"/>
    <hyperlink ref="K47" r:id="rId337" xr:uid="{00000000-0004-0000-0500-000050010000}"/>
    <hyperlink ref="N47" r:id="rId338" xr:uid="{00000000-0004-0000-0500-000051010000}"/>
    <hyperlink ref="V47" r:id="rId339" xr:uid="{00000000-0004-0000-0500-000052010000}"/>
    <hyperlink ref="AD47" r:id="rId340" xr:uid="{00000000-0004-0000-0500-000053010000}"/>
    <hyperlink ref="C48" r:id="rId341" xr:uid="{00000000-0004-0000-0500-000054010000}"/>
    <hyperlink ref="H48" r:id="rId342" xr:uid="{00000000-0004-0000-0500-000055010000}"/>
    <hyperlink ref="N48" r:id="rId343" xr:uid="{00000000-0004-0000-0500-000056010000}"/>
    <hyperlink ref="V48" r:id="rId344" xr:uid="{00000000-0004-0000-0500-000057010000}"/>
    <hyperlink ref="AD48" r:id="rId345" xr:uid="{00000000-0004-0000-0500-000058010000}"/>
    <hyperlink ref="C49" r:id="rId346" xr:uid="{00000000-0004-0000-0500-000059010000}"/>
    <hyperlink ref="H49" r:id="rId347" xr:uid="{00000000-0004-0000-0500-00005A010000}"/>
    <hyperlink ref="L49" r:id="rId348" xr:uid="{00000000-0004-0000-0500-00005B010000}"/>
    <hyperlink ref="N49" r:id="rId349" xr:uid="{00000000-0004-0000-0500-00005C010000}"/>
    <hyperlink ref="S49" r:id="rId350" xr:uid="{00000000-0004-0000-0500-00005D010000}"/>
    <hyperlink ref="V49" r:id="rId351" xr:uid="{00000000-0004-0000-0500-00005E010000}"/>
    <hyperlink ref="AB49" r:id="rId352" xr:uid="{00000000-0004-0000-0500-00005F010000}"/>
    <hyperlink ref="AD49" r:id="rId353" xr:uid="{00000000-0004-0000-0500-000060010000}"/>
    <hyperlink ref="AH49" r:id="rId354" xr:uid="{00000000-0004-0000-0500-000061010000}"/>
    <hyperlink ref="C50" r:id="rId355" xr:uid="{00000000-0004-0000-0500-000062010000}"/>
    <hyperlink ref="H50" r:id="rId356" xr:uid="{00000000-0004-0000-0500-000063010000}"/>
    <hyperlink ref="N50" r:id="rId357" xr:uid="{00000000-0004-0000-0500-000064010000}"/>
    <hyperlink ref="T50" r:id="rId358" xr:uid="{00000000-0004-0000-0500-000065010000}"/>
    <hyperlink ref="V50" r:id="rId359" xr:uid="{00000000-0004-0000-0500-000066010000}"/>
    <hyperlink ref="AA50" r:id="rId360" xr:uid="{00000000-0004-0000-0500-000067010000}"/>
    <hyperlink ref="AD50" r:id="rId361" xr:uid="{00000000-0004-0000-0500-000068010000}"/>
    <hyperlink ref="C51" r:id="rId362" xr:uid="{00000000-0004-0000-0500-000069010000}"/>
    <hyperlink ref="H51" r:id="rId363" xr:uid="{00000000-0004-0000-0500-00006A010000}"/>
    <hyperlink ref="N51" r:id="rId364" xr:uid="{00000000-0004-0000-0500-00006B010000}"/>
    <hyperlink ref="V51" r:id="rId365" xr:uid="{00000000-0004-0000-0500-00006C010000}"/>
    <hyperlink ref="AD51" r:id="rId366" xr:uid="{00000000-0004-0000-0500-00006D010000}"/>
    <hyperlink ref="A52" r:id="rId367" xr:uid="{00000000-0004-0000-0500-00006E010000}"/>
    <hyperlink ref="C52" r:id="rId368" xr:uid="{00000000-0004-0000-0500-00006F010000}"/>
    <hyperlink ref="E52" r:id="rId369" xr:uid="{00000000-0004-0000-0500-000070010000}"/>
    <hyperlink ref="H52" r:id="rId370" xr:uid="{00000000-0004-0000-0500-000071010000}"/>
    <hyperlink ref="N52" r:id="rId371" xr:uid="{00000000-0004-0000-0500-000072010000}"/>
    <hyperlink ref="V52" r:id="rId372" xr:uid="{00000000-0004-0000-0500-000073010000}"/>
    <hyperlink ref="AD52" r:id="rId373" xr:uid="{00000000-0004-0000-0500-000074010000}"/>
    <hyperlink ref="C53" r:id="rId374" xr:uid="{00000000-0004-0000-0500-000075010000}"/>
    <hyperlink ref="H53" r:id="rId375" xr:uid="{00000000-0004-0000-0500-000076010000}"/>
    <hyperlink ref="N53" r:id="rId376" xr:uid="{00000000-0004-0000-0500-000077010000}"/>
    <hyperlink ref="V53" r:id="rId377" xr:uid="{00000000-0004-0000-0500-000078010000}"/>
    <hyperlink ref="AD53" r:id="rId378" xr:uid="{00000000-0004-0000-0500-000079010000}"/>
    <hyperlink ref="C54" r:id="rId379" xr:uid="{00000000-0004-0000-0500-00007A010000}"/>
    <hyperlink ref="F54" r:id="rId380" xr:uid="{00000000-0004-0000-0500-00007B010000}"/>
    <hyperlink ref="H54" r:id="rId381" xr:uid="{00000000-0004-0000-0500-00007C010000}"/>
    <hyperlink ref="K54" r:id="rId382" xr:uid="{00000000-0004-0000-0500-00007D010000}"/>
    <hyperlink ref="N54" r:id="rId383" xr:uid="{00000000-0004-0000-0500-00007E010000}"/>
    <hyperlink ref="T54" r:id="rId384" xr:uid="{00000000-0004-0000-0500-00007F010000}"/>
    <hyperlink ref="V54" r:id="rId385" xr:uid="{00000000-0004-0000-0500-000080010000}"/>
    <hyperlink ref="AA54" r:id="rId386" xr:uid="{00000000-0004-0000-0500-000081010000}"/>
    <hyperlink ref="AD54" r:id="rId387" xr:uid="{00000000-0004-0000-0500-000082010000}"/>
    <hyperlink ref="C55" r:id="rId388" xr:uid="{00000000-0004-0000-0500-000083010000}"/>
    <hyperlink ref="H55" r:id="rId389" xr:uid="{00000000-0004-0000-0500-000084010000}"/>
    <hyperlink ref="N55" r:id="rId390" xr:uid="{00000000-0004-0000-0500-000085010000}"/>
    <hyperlink ref="V55" r:id="rId391" xr:uid="{00000000-0004-0000-0500-000086010000}"/>
    <hyperlink ref="AD55" r:id="rId392" xr:uid="{00000000-0004-0000-0500-000087010000}"/>
    <hyperlink ref="C56" r:id="rId393" xr:uid="{00000000-0004-0000-0500-000088010000}"/>
    <hyperlink ref="L56" r:id="rId394" xr:uid="{00000000-0004-0000-0500-000089010000}"/>
    <hyperlink ref="N56" r:id="rId395" xr:uid="{00000000-0004-0000-0500-00008A010000}"/>
    <hyperlink ref="S56" r:id="rId396" xr:uid="{00000000-0004-0000-0500-00008B010000}"/>
    <hyperlink ref="V56" r:id="rId397" xr:uid="{00000000-0004-0000-0500-00008C010000}"/>
    <hyperlink ref="AB56" r:id="rId398" location="The_Witcher_3:_Wild_Hunt" xr:uid="{00000000-0004-0000-0500-00008D010000}"/>
    <hyperlink ref="AD56" r:id="rId399" xr:uid="{00000000-0004-0000-0500-00008E010000}"/>
    <hyperlink ref="AH56" r:id="rId400" xr:uid="{00000000-0004-0000-0500-00008F010000}"/>
    <hyperlink ref="C57" r:id="rId401" xr:uid="{00000000-0004-0000-0500-000090010000}"/>
    <hyperlink ref="F57" r:id="rId402" xr:uid="{00000000-0004-0000-0500-000091010000}"/>
    <hyperlink ref="H57" r:id="rId403" xr:uid="{00000000-0004-0000-0500-000092010000}"/>
    <hyperlink ref="K57" r:id="rId404" xr:uid="{00000000-0004-0000-0500-000093010000}"/>
    <hyperlink ref="N57" r:id="rId405" xr:uid="{00000000-0004-0000-0500-000094010000}"/>
    <hyperlink ref="V57" r:id="rId406" xr:uid="{00000000-0004-0000-0500-000095010000}"/>
    <hyperlink ref="AD57" r:id="rId407" xr:uid="{00000000-0004-0000-0500-000096010000}"/>
    <hyperlink ref="A58" r:id="rId408" xr:uid="{00000000-0004-0000-0500-000097010000}"/>
    <hyperlink ref="C58" r:id="rId409" xr:uid="{00000000-0004-0000-0500-000098010000}"/>
    <hyperlink ref="E58" r:id="rId410" xr:uid="{00000000-0004-0000-0500-000099010000}"/>
    <hyperlink ref="H58" r:id="rId411" xr:uid="{00000000-0004-0000-0500-00009A010000}"/>
    <hyperlink ref="N58" r:id="rId412" xr:uid="{00000000-0004-0000-0500-00009B010000}"/>
    <hyperlink ref="V58" r:id="rId413" xr:uid="{00000000-0004-0000-0500-00009C010000}"/>
    <hyperlink ref="C59" r:id="rId414" xr:uid="{00000000-0004-0000-0500-00009D010000}"/>
    <hyperlink ref="H59" r:id="rId415" xr:uid="{00000000-0004-0000-0500-00009E010000}"/>
    <hyperlink ref="N59" r:id="rId416" xr:uid="{00000000-0004-0000-0500-00009F010000}"/>
    <hyperlink ref="T59" r:id="rId417" xr:uid="{00000000-0004-0000-0500-0000A0010000}"/>
    <hyperlink ref="V59" r:id="rId418" xr:uid="{00000000-0004-0000-0500-0000A1010000}"/>
    <hyperlink ref="AA59" r:id="rId419" xr:uid="{00000000-0004-0000-0500-0000A2010000}"/>
    <hyperlink ref="AB59" r:id="rId420" xr:uid="{00000000-0004-0000-0500-0000A3010000}"/>
    <hyperlink ref="AD59" r:id="rId421" xr:uid="{00000000-0004-0000-0500-0000A4010000}"/>
    <hyperlink ref="AH59" r:id="rId422" xr:uid="{00000000-0004-0000-0500-0000A5010000}"/>
    <hyperlink ref="C60" r:id="rId423" xr:uid="{00000000-0004-0000-0500-0000A6010000}"/>
    <hyperlink ref="H60" r:id="rId424" xr:uid="{00000000-0004-0000-0500-0000A7010000}"/>
    <hyperlink ref="L60" r:id="rId425" location="The_Witcher_3:_Wild_Hunt" xr:uid="{00000000-0004-0000-0500-0000A8010000}"/>
    <hyperlink ref="N60" r:id="rId426" xr:uid="{00000000-0004-0000-0500-0000A9010000}"/>
    <hyperlink ref="S60" r:id="rId427" xr:uid="{00000000-0004-0000-0500-0000AA010000}"/>
    <hyperlink ref="V60" r:id="rId428" xr:uid="{00000000-0004-0000-0500-0000AB010000}"/>
    <hyperlink ref="AD60" r:id="rId429" xr:uid="{00000000-0004-0000-0500-0000AC010000}"/>
    <hyperlink ref="H61" r:id="rId430" xr:uid="{00000000-0004-0000-0500-0000AD010000}"/>
    <hyperlink ref="N61" r:id="rId431" xr:uid="{00000000-0004-0000-0500-0000AE010000}"/>
    <hyperlink ref="V61" r:id="rId432" xr:uid="{00000000-0004-0000-0500-0000AF010000}"/>
    <hyperlink ref="AD61" r:id="rId433" xr:uid="{00000000-0004-0000-0500-0000B0010000}"/>
    <hyperlink ref="C62" r:id="rId434" xr:uid="{00000000-0004-0000-0500-0000B1010000}"/>
    <hyperlink ref="E62" r:id="rId435" xr:uid="{00000000-0004-0000-0500-0000B2010000}"/>
    <hyperlink ref="H62" r:id="rId436" xr:uid="{00000000-0004-0000-0500-0000B3010000}"/>
    <hyperlink ref="N62" r:id="rId437" xr:uid="{00000000-0004-0000-0500-0000B4010000}"/>
    <hyperlink ref="V62" r:id="rId438" xr:uid="{00000000-0004-0000-0500-0000B5010000}"/>
    <hyperlink ref="AD62" r:id="rId439" xr:uid="{00000000-0004-0000-0500-0000B6010000}"/>
    <hyperlink ref="C63" r:id="rId440" xr:uid="{00000000-0004-0000-0500-0000B7010000}"/>
    <hyperlink ref="H63" r:id="rId441" xr:uid="{00000000-0004-0000-0500-0000B8010000}"/>
    <hyperlink ref="T63" r:id="rId442" xr:uid="{00000000-0004-0000-0500-0000B9010000}"/>
    <hyperlink ref="AA63" r:id="rId443" xr:uid="{00000000-0004-0000-0500-0000BA010000}"/>
    <hyperlink ref="AD63" r:id="rId444" xr:uid="{00000000-0004-0000-0500-0000BB010000}"/>
    <hyperlink ref="C64" r:id="rId445" xr:uid="{00000000-0004-0000-0500-0000BC010000}"/>
    <hyperlink ref="F64" r:id="rId446" xr:uid="{00000000-0004-0000-0500-0000BD010000}"/>
    <hyperlink ref="H64" r:id="rId447" xr:uid="{00000000-0004-0000-0500-0000BE010000}"/>
    <hyperlink ref="K64" r:id="rId448" xr:uid="{00000000-0004-0000-0500-0000BF010000}"/>
    <hyperlink ref="L64" r:id="rId449" xr:uid="{00000000-0004-0000-0500-0000C0010000}"/>
    <hyperlink ref="N64" r:id="rId450" xr:uid="{00000000-0004-0000-0500-0000C1010000}"/>
    <hyperlink ref="S64" r:id="rId451" xr:uid="{00000000-0004-0000-0500-0000C2010000}"/>
    <hyperlink ref="V64" r:id="rId452" xr:uid="{00000000-0004-0000-0500-0000C3010000}"/>
    <hyperlink ref="AD64" r:id="rId453" xr:uid="{00000000-0004-0000-0500-0000C4010000}"/>
    <hyperlink ref="A65" r:id="rId454" xr:uid="{00000000-0004-0000-0500-0000C5010000}"/>
    <hyperlink ref="C65" r:id="rId455" xr:uid="{00000000-0004-0000-0500-0000C6010000}"/>
    <hyperlink ref="E65" r:id="rId456" xr:uid="{00000000-0004-0000-0500-0000C7010000}"/>
    <hyperlink ref="H65" r:id="rId457" xr:uid="{00000000-0004-0000-0500-0000C8010000}"/>
    <hyperlink ref="N65" r:id="rId458" xr:uid="{00000000-0004-0000-0500-0000C9010000}"/>
    <hyperlink ref="V65" r:id="rId459" xr:uid="{00000000-0004-0000-0500-0000CA010000}"/>
    <hyperlink ref="AD65" r:id="rId460" xr:uid="{00000000-0004-0000-0500-0000CB010000}"/>
    <hyperlink ref="C66" r:id="rId461" xr:uid="{00000000-0004-0000-0500-0000CC010000}"/>
    <hyperlink ref="H66" r:id="rId462" xr:uid="{00000000-0004-0000-0500-0000CD010000}"/>
    <hyperlink ref="N66" r:id="rId463" xr:uid="{00000000-0004-0000-0500-0000CE010000}"/>
    <hyperlink ref="V66" r:id="rId464" xr:uid="{00000000-0004-0000-0500-0000CF010000}"/>
    <hyperlink ref="AB66" r:id="rId465" xr:uid="{00000000-0004-0000-0500-0000D0010000}"/>
    <hyperlink ref="AD66" r:id="rId466" xr:uid="{00000000-0004-0000-0500-0000D1010000}"/>
    <hyperlink ref="AH66" r:id="rId467" xr:uid="{00000000-0004-0000-0500-0000D2010000}"/>
    <hyperlink ref="C67" r:id="rId468" xr:uid="{00000000-0004-0000-0500-0000D3010000}"/>
    <hyperlink ref="H67" r:id="rId469" xr:uid="{00000000-0004-0000-0500-0000D4010000}"/>
    <hyperlink ref="N67" r:id="rId470" xr:uid="{00000000-0004-0000-0500-0000D5010000}"/>
    <hyperlink ref="V67" r:id="rId471" xr:uid="{00000000-0004-0000-0500-0000D6010000}"/>
    <hyperlink ref="AD67" r:id="rId472" xr:uid="{00000000-0004-0000-0500-0000D7010000}"/>
    <hyperlink ref="H68" r:id="rId473" xr:uid="{00000000-0004-0000-0500-0000D8010000}"/>
    <hyperlink ref="N68" r:id="rId474" xr:uid="{00000000-0004-0000-0500-0000D9010000}"/>
    <hyperlink ref="AD68" r:id="rId475" xr:uid="{00000000-0004-0000-0500-0000DA010000}"/>
    <hyperlink ref="C69" r:id="rId476" xr:uid="{00000000-0004-0000-0500-0000DB010000}"/>
    <hyperlink ref="E69" r:id="rId477" xr:uid="{00000000-0004-0000-0500-0000DC010000}"/>
    <hyperlink ref="H69" r:id="rId478" xr:uid="{00000000-0004-0000-0500-0000DD010000}"/>
    <hyperlink ref="L69" r:id="rId479" xr:uid="{00000000-0004-0000-0500-0000DE010000}"/>
    <hyperlink ref="N69" r:id="rId480" xr:uid="{00000000-0004-0000-0500-0000DF010000}"/>
    <hyperlink ref="S69" r:id="rId481" xr:uid="{00000000-0004-0000-0500-0000E0010000}"/>
    <hyperlink ref="AD69" r:id="rId482" xr:uid="{00000000-0004-0000-0500-0000E1010000}"/>
    <hyperlink ref="C70" r:id="rId483" xr:uid="{00000000-0004-0000-0500-0000E2010000}"/>
    <hyperlink ref="H70" r:id="rId484" xr:uid="{00000000-0004-0000-0500-0000E3010000}"/>
    <hyperlink ref="N70" r:id="rId485" xr:uid="{00000000-0004-0000-0500-0000E4010000}"/>
    <hyperlink ref="T70" r:id="rId486" xr:uid="{00000000-0004-0000-0500-0000E5010000}"/>
    <hyperlink ref="V70" r:id="rId487" xr:uid="{00000000-0004-0000-0500-0000E6010000}"/>
    <hyperlink ref="AA70" r:id="rId488" xr:uid="{00000000-0004-0000-0500-0000E7010000}"/>
    <hyperlink ref="AD70" r:id="rId489" xr:uid="{00000000-0004-0000-0500-0000E8010000}"/>
    <hyperlink ref="C71" r:id="rId490" xr:uid="{00000000-0004-0000-0500-0000E9010000}"/>
    <hyperlink ref="F71" r:id="rId491" xr:uid="{00000000-0004-0000-0500-0000EA010000}"/>
    <hyperlink ref="H71" r:id="rId492" xr:uid="{00000000-0004-0000-0500-0000EB010000}"/>
    <hyperlink ref="K71" r:id="rId493" xr:uid="{00000000-0004-0000-0500-0000EC010000}"/>
    <hyperlink ref="N71" r:id="rId494" xr:uid="{00000000-0004-0000-0500-0000ED010000}"/>
    <hyperlink ref="V71" r:id="rId495" xr:uid="{00000000-0004-0000-0500-0000EE010000}"/>
    <hyperlink ref="AD71" r:id="rId496" xr:uid="{00000000-0004-0000-0500-0000EF010000}"/>
    <hyperlink ref="A72" r:id="rId497" xr:uid="{00000000-0004-0000-0500-0000F0010000}"/>
    <hyperlink ref="C72" r:id="rId498" xr:uid="{00000000-0004-0000-0500-0000F1010000}"/>
    <hyperlink ref="E72" r:id="rId499" xr:uid="{00000000-0004-0000-0500-0000F2010000}"/>
    <hyperlink ref="H72" r:id="rId500" xr:uid="{00000000-0004-0000-0500-0000F3010000}"/>
    <hyperlink ref="N72" r:id="rId501" xr:uid="{00000000-0004-0000-0500-0000F4010000}"/>
    <hyperlink ref="V72" r:id="rId502" xr:uid="{00000000-0004-0000-0500-0000F5010000}"/>
    <hyperlink ref="AD72" r:id="rId503" xr:uid="{00000000-0004-0000-0500-0000F6010000}"/>
    <hyperlink ref="C73" r:id="rId504" xr:uid="{00000000-0004-0000-0500-0000F7010000}"/>
    <hyperlink ref="N73" r:id="rId505" xr:uid="{00000000-0004-0000-0500-0000F8010000}"/>
    <hyperlink ref="V73" r:id="rId506" xr:uid="{00000000-0004-0000-0500-0000F9010000}"/>
    <hyperlink ref="AB73" r:id="rId507" location="The_Witcher_3:_Wild_Hunt" xr:uid="{00000000-0004-0000-0500-0000FA010000}"/>
    <hyperlink ref="AH73" r:id="rId508" xr:uid="{00000000-0004-0000-0500-0000FB010000}"/>
    <hyperlink ref="C74" r:id="rId509" xr:uid="{00000000-0004-0000-0500-0000FC010000}"/>
    <hyperlink ref="F74" r:id="rId510" xr:uid="{00000000-0004-0000-0500-0000FD010000}"/>
    <hyperlink ref="H74" r:id="rId511" xr:uid="{00000000-0004-0000-0500-0000FE010000}"/>
    <hyperlink ref="K74" r:id="rId512" xr:uid="{00000000-0004-0000-0500-0000FF010000}"/>
    <hyperlink ref="N74" r:id="rId513" xr:uid="{00000000-0004-0000-0500-000000020000}"/>
    <hyperlink ref="T74" r:id="rId514" xr:uid="{00000000-0004-0000-0500-000001020000}"/>
    <hyperlink ref="AA74" r:id="rId515" xr:uid="{00000000-0004-0000-0500-000002020000}"/>
    <hyperlink ref="H75" r:id="rId516" xr:uid="{00000000-0004-0000-0500-000003020000}"/>
    <hyperlink ref="N75" r:id="rId517" xr:uid="{00000000-0004-0000-0500-000004020000}"/>
    <hyperlink ref="AD75" r:id="rId518" xr:uid="{00000000-0004-0000-0500-000005020000}"/>
    <hyperlink ref="C76" r:id="rId519" xr:uid="{00000000-0004-0000-0500-000006020000}"/>
    <hyperlink ref="E76" r:id="rId520" xr:uid="{00000000-0004-0000-0500-000007020000}"/>
    <hyperlink ref="H76" r:id="rId521" xr:uid="{00000000-0004-0000-0500-000008020000}"/>
    <hyperlink ref="L76" r:id="rId522" location="The_Witcher_3:_Wild_Hunt" xr:uid="{00000000-0004-0000-0500-000009020000}"/>
    <hyperlink ref="N76" r:id="rId523" xr:uid="{00000000-0004-0000-0500-00000A020000}"/>
    <hyperlink ref="S76" r:id="rId524" xr:uid="{00000000-0004-0000-0500-00000B020000}"/>
    <hyperlink ref="AD76" r:id="rId525" xr:uid="{00000000-0004-0000-0500-00000C020000}"/>
    <hyperlink ref="C77" r:id="rId526" xr:uid="{00000000-0004-0000-0500-00000D020000}"/>
    <hyperlink ref="H77" r:id="rId527" xr:uid="{00000000-0004-0000-0500-00000E020000}"/>
    <hyperlink ref="N77" r:id="rId528" xr:uid="{00000000-0004-0000-0500-00000F020000}"/>
    <hyperlink ref="V77" r:id="rId529" xr:uid="{00000000-0004-0000-0500-000010020000}"/>
    <hyperlink ref="C78" r:id="rId530" xr:uid="{00000000-0004-0000-0500-000011020000}"/>
    <hyperlink ref="H78" r:id="rId531" xr:uid="{00000000-0004-0000-0500-000012020000}"/>
    <hyperlink ref="N78" r:id="rId532" xr:uid="{00000000-0004-0000-0500-000013020000}"/>
    <hyperlink ref="V78" r:id="rId533" xr:uid="{00000000-0004-0000-0500-000014020000}"/>
    <hyperlink ref="A79" r:id="rId534" xr:uid="{00000000-0004-0000-0500-000015020000}"/>
    <hyperlink ref="C79" r:id="rId535" xr:uid="{00000000-0004-0000-0500-000016020000}"/>
    <hyperlink ref="E79" r:id="rId536" xr:uid="{00000000-0004-0000-0500-000017020000}"/>
    <hyperlink ref="H79" r:id="rId537" xr:uid="{00000000-0004-0000-0500-000018020000}"/>
    <hyperlink ref="V79" r:id="rId538" xr:uid="{00000000-0004-0000-0500-000019020000}"/>
    <hyperlink ref="AB79" r:id="rId539" xr:uid="{00000000-0004-0000-0500-00001A020000}"/>
    <hyperlink ref="AD79" r:id="rId540" xr:uid="{00000000-0004-0000-0500-00001B020000}"/>
    <hyperlink ref="AH79" r:id="rId541" xr:uid="{00000000-0004-0000-0500-00001C020000}"/>
    <hyperlink ref="H80" r:id="rId542" xr:uid="{00000000-0004-0000-0500-00001D020000}"/>
    <hyperlink ref="L80" r:id="rId543" xr:uid="{00000000-0004-0000-0500-00001E020000}"/>
    <hyperlink ref="N80" r:id="rId544" xr:uid="{00000000-0004-0000-0500-00001F020000}"/>
    <hyperlink ref="S80" r:id="rId545" xr:uid="{00000000-0004-0000-0500-000020020000}"/>
    <hyperlink ref="V80" r:id="rId546" xr:uid="{00000000-0004-0000-0500-000021020000}"/>
    <hyperlink ref="AD80" r:id="rId547" xr:uid="{00000000-0004-0000-0500-000022020000}"/>
    <hyperlink ref="C81" r:id="rId548" xr:uid="{00000000-0004-0000-0500-000023020000}"/>
    <hyperlink ref="F81" r:id="rId549" xr:uid="{00000000-0004-0000-0500-000024020000}"/>
    <hyperlink ref="H81" r:id="rId550" xr:uid="{00000000-0004-0000-0500-000025020000}"/>
    <hyperlink ref="K81" r:id="rId551" xr:uid="{00000000-0004-0000-0500-000026020000}"/>
    <hyperlink ref="N81" r:id="rId552" xr:uid="{00000000-0004-0000-0500-000027020000}"/>
    <hyperlink ref="V81" r:id="rId553" xr:uid="{00000000-0004-0000-0500-000028020000}"/>
    <hyperlink ref="AD81" r:id="rId554" xr:uid="{00000000-0004-0000-0500-000029020000}"/>
    <hyperlink ref="C82" r:id="rId555" xr:uid="{00000000-0004-0000-0500-00002A020000}"/>
    <hyperlink ref="H82" r:id="rId556" xr:uid="{00000000-0004-0000-0500-00002B020000}"/>
    <hyperlink ref="N82" r:id="rId557" xr:uid="{00000000-0004-0000-0500-00002C020000}"/>
    <hyperlink ref="AD82" r:id="rId558" xr:uid="{00000000-0004-0000-0500-00002D020000}"/>
    <hyperlink ref="C83" r:id="rId559" xr:uid="{00000000-0004-0000-0500-00002E020000}"/>
    <hyperlink ref="H83" r:id="rId560" xr:uid="{00000000-0004-0000-0500-00002F020000}"/>
    <hyperlink ref="N83" r:id="rId561" xr:uid="{00000000-0004-0000-0500-000030020000}"/>
    <hyperlink ref="AD83" r:id="rId562" xr:uid="{00000000-0004-0000-0500-000031020000}"/>
    <hyperlink ref="C84" r:id="rId563" xr:uid="{00000000-0004-0000-0500-000032020000}"/>
    <hyperlink ref="H84" r:id="rId564" xr:uid="{00000000-0004-0000-0500-000033020000}"/>
    <hyperlink ref="N84" r:id="rId565" xr:uid="{00000000-0004-0000-0500-000034020000}"/>
    <hyperlink ref="AD84" r:id="rId566" xr:uid="{00000000-0004-0000-0500-000035020000}"/>
    <hyperlink ref="E85" r:id="rId567" xr:uid="{00000000-0004-0000-0500-000036020000}"/>
    <hyperlink ref="H85" r:id="rId568" xr:uid="{00000000-0004-0000-0500-000037020000}"/>
    <hyperlink ref="L85" r:id="rId569" xr:uid="{00000000-0004-0000-0500-000038020000}"/>
    <hyperlink ref="N85" r:id="rId570" xr:uid="{00000000-0004-0000-0500-000039020000}"/>
    <hyperlink ref="S85" r:id="rId571" xr:uid="{00000000-0004-0000-0500-00003A020000}"/>
    <hyperlink ref="T85" r:id="rId572" xr:uid="{00000000-0004-0000-0500-00003B020000}"/>
    <hyperlink ref="V85" r:id="rId573" xr:uid="{00000000-0004-0000-0500-00003C020000}"/>
    <hyperlink ref="AA85" r:id="rId574" xr:uid="{00000000-0004-0000-0500-00003D020000}"/>
    <hyperlink ref="AB85" r:id="rId575" xr:uid="{00000000-0004-0000-0500-00003E020000}"/>
    <hyperlink ref="AD85" r:id="rId576" xr:uid="{00000000-0004-0000-0500-00003F020000}"/>
    <hyperlink ref="AH85" r:id="rId577" xr:uid="{00000000-0004-0000-0500-000040020000}"/>
    <hyperlink ref="C86" r:id="rId578" xr:uid="{00000000-0004-0000-0500-000041020000}"/>
    <hyperlink ref="H86" r:id="rId579" xr:uid="{00000000-0004-0000-0500-000042020000}"/>
    <hyperlink ref="N86" r:id="rId580" xr:uid="{00000000-0004-0000-0500-000043020000}"/>
    <hyperlink ref="V86" r:id="rId581" xr:uid="{00000000-0004-0000-0500-000044020000}"/>
    <hyperlink ref="AD86" r:id="rId582" xr:uid="{00000000-0004-0000-0500-000045020000}"/>
    <hyperlink ref="C87" r:id="rId583" xr:uid="{00000000-0004-0000-0500-000046020000}"/>
    <hyperlink ref="H87" r:id="rId584" xr:uid="{00000000-0004-0000-0500-000047020000}"/>
    <hyperlink ref="N87" r:id="rId585" xr:uid="{00000000-0004-0000-0500-000048020000}"/>
    <hyperlink ref="V87" r:id="rId586" xr:uid="{00000000-0004-0000-0500-000049020000}"/>
    <hyperlink ref="AD87" r:id="rId587" xr:uid="{00000000-0004-0000-0500-00004A020000}"/>
    <hyperlink ref="C88" r:id="rId588" xr:uid="{00000000-0004-0000-0500-00004B020000}"/>
    <hyperlink ref="F88" r:id="rId589" xr:uid="{00000000-0004-0000-0500-00004C020000}"/>
    <hyperlink ref="H88" r:id="rId590" xr:uid="{00000000-0004-0000-0500-00004D020000}"/>
    <hyperlink ref="K88" r:id="rId591" xr:uid="{00000000-0004-0000-0500-00004E020000}"/>
    <hyperlink ref="N88" r:id="rId592" xr:uid="{00000000-0004-0000-0500-00004F020000}"/>
    <hyperlink ref="V88" r:id="rId593" xr:uid="{00000000-0004-0000-0500-000050020000}"/>
    <hyperlink ref="AD88" r:id="rId594" xr:uid="{00000000-0004-0000-0500-000051020000}"/>
    <hyperlink ref="C89" r:id="rId595" xr:uid="{00000000-0004-0000-0500-000052020000}"/>
    <hyperlink ref="H89" r:id="rId596" xr:uid="{00000000-0004-0000-0500-000053020000}"/>
    <hyperlink ref="N89" r:id="rId597" xr:uid="{00000000-0004-0000-0500-000054020000}"/>
    <hyperlink ref="T89" r:id="rId598" xr:uid="{00000000-0004-0000-0500-000055020000}"/>
    <hyperlink ref="V89" r:id="rId599" xr:uid="{00000000-0004-0000-0500-000056020000}"/>
    <hyperlink ref="AA89" r:id="rId600" xr:uid="{00000000-0004-0000-0500-000057020000}"/>
    <hyperlink ref="AD89" r:id="rId601" xr:uid="{00000000-0004-0000-0500-000058020000}"/>
    <hyperlink ref="A90" r:id="rId602" xr:uid="{00000000-0004-0000-0500-000059020000}"/>
    <hyperlink ref="C90" r:id="rId603" xr:uid="{00000000-0004-0000-0500-00005A020000}"/>
    <hyperlink ref="E90" r:id="rId604" xr:uid="{00000000-0004-0000-0500-00005B020000}"/>
    <hyperlink ref="N90" r:id="rId605" xr:uid="{00000000-0004-0000-0500-00005C020000}"/>
    <hyperlink ref="V90" r:id="rId606" xr:uid="{00000000-0004-0000-0500-00005D020000}"/>
    <hyperlink ref="AD90" r:id="rId607" xr:uid="{00000000-0004-0000-0500-00005E020000}"/>
    <hyperlink ref="F91" r:id="rId608" xr:uid="{00000000-0004-0000-0500-00005F020000}"/>
    <hyperlink ref="H91" r:id="rId609" xr:uid="{00000000-0004-0000-0500-000060020000}"/>
    <hyperlink ref="K91" r:id="rId610" xr:uid="{00000000-0004-0000-0500-000061020000}"/>
    <hyperlink ref="N91" r:id="rId611" xr:uid="{00000000-0004-0000-0500-000062020000}"/>
    <hyperlink ref="V91" r:id="rId612" xr:uid="{00000000-0004-0000-0500-000063020000}"/>
    <hyperlink ref="AD91" r:id="rId613" xr:uid="{00000000-0004-0000-0500-000064020000}"/>
    <hyperlink ref="C92" r:id="rId614" xr:uid="{00000000-0004-0000-0500-000065020000}"/>
    <hyperlink ref="H92" r:id="rId615" xr:uid="{00000000-0004-0000-0500-000066020000}"/>
    <hyperlink ref="L92" r:id="rId616" xr:uid="{00000000-0004-0000-0500-000067020000}"/>
    <hyperlink ref="N92" r:id="rId617" xr:uid="{00000000-0004-0000-0500-000068020000}"/>
    <hyperlink ref="S92" r:id="rId618" xr:uid="{00000000-0004-0000-0500-000069020000}"/>
    <hyperlink ref="V92" r:id="rId619" xr:uid="{00000000-0004-0000-0500-00006A020000}"/>
    <hyperlink ref="AB92" r:id="rId620" xr:uid="{00000000-0004-0000-0500-00006B020000}"/>
    <hyperlink ref="AD92" r:id="rId621" xr:uid="{00000000-0004-0000-0500-00006C020000}"/>
    <hyperlink ref="AH92" r:id="rId622" xr:uid="{00000000-0004-0000-0500-00006D020000}"/>
    <hyperlink ref="C93" r:id="rId623" xr:uid="{00000000-0004-0000-0500-00006E020000}"/>
    <hyperlink ref="H93" r:id="rId624" xr:uid="{00000000-0004-0000-0500-00006F020000}"/>
    <hyperlink ref="N93" r:id="rId625" xr:uid="{00000000-0004-0000-0500-000070020000}"/>
    <hyperlink ref="T93" r:id="rId626" xr:uid="{00000000-0004-0000-0500-000071020000}"/>
    <hyperlink ref="V93" r:id="rId627" xr:uid="{00000000-0004-0000-0500-000072020000}"/>
    <hyperlink ref="AA93" r:id="rId628" xr:uid="{00000000-0004-0000-0500-000073020000}"/>
    <hyperlink ref="AD93" r:id="rId629" xr:uid="{00000000-0004-0000-0500-000074020000}"/>
    <hyperlink ref="C94" r:id="rId630" xr:uid="{00000000-0004-0000-0500-000075020000}"/>
    <hyperlink ref="H94" r:id="rId631" xr:uid="{00000000-0004-0000-0500-000076020000}"/>
    <hyperlink ref="N94" r:id="rId632" xr:uid="{00000000-0004-0000-0500-000077020000}"/>
    <hyperlink ref="V94" r:id="rId633" xr:uid="{00000000-0004-0000-0500-000078020000}"/>
    <hyperlink ref="C95" r:id="rId634" xr:uid="{00000000-0004-0000-0500-000079020000}"/>
    <hyperlink ref="H95" r:id="rId635" xr:uid="{00000000-0004-0000-0500-00007A020000}"/>
    <hyperlink ref="N95" r:id="rId636" xr:uid="{00000000-0004-0000-0500-00007B020000}"/>
    <hyperlink ref="V95" r:id="rId637" xr:uid="{00000000-0004-0000-0500-00007C020000}"/>
    <hyperlink ref="AB95" r:id="rId638" xr:uid="{00000000-0004-0000-0500-00007D020000}"/>
    <hyperlink ref="AD95" r:id="rId639" xr:uid="{00000000-0004-0000-0500-00007E020000}"/>
    <hyperlink ref="AH95" r:id="rId640" xr:uid="{00000000-0004-0000-0500-00007F020000}"/>
    <hyperlink ref="E96" r:id="rId641" xr:uid="{00000000-0004-0000-0500-000080020000}"/>
    <hyperlink ref="H96" r:id="rId642" xr:uid="{00000000-0004-0000-0500-000081020000}"/>
    <hyperlink ref="L96" r:id="rId643" location="The_Witcher_3:_Wild_Hunt" xr:uid="{00000000-0004-0000-0500-000082020000}"/>
    <hyperlink ref="N96" r:id="rId644" xr:uid="{00000000-0004-0000-0500-000083020000}"/>
    <hyperlink ref="S96" r:id="rId645" xr:uid="{00000000-0004-0000-0500-000084020000}"/>
    <hyperlink ref="V96" r:id="rId646" xr:uid="{00000000-0004-0000-0500-000085020000}"/>
    <hyperlink ref="AD96" r:id="rId647" xr:uid="{00000000-0004-0000-0500-000086020000}"/>
    <hyperlink ref="C97" r:id="rId648" xr:uid="{00000000-0004-0000-0500-000087020000}"/>
    <hyperlink ref="H97" r:id="rId649" xr:uid="{00000000-0004-0000-0500-000088020000}"/>
    <hyperlink ref="N97" r:id="rId650" xr:uid="{00000000-0004-0000-0500-000089020000}"/>
    <hyperlink ref="T97" r:id="rId651" xr:uid="{00000000-0004-0000-0500-00008A020000}"/>
    <hyperlink ref="V97" r:id="rId652" xr:uid="{00000000-0004-0000-0500-00008B020000}"/>
    <hyperlink ref="AA97" r:id="rId653" xr:uid="{00000000-0004-0000-0500-00008C020000}"/>
    <hyperlink ref="AD97" r:id="rId654" xr:uid="{00000000-0004-0000-0500-00008D020000}"/>
    <hyperlink ref="C98" r:id="rId655" xr:uid="{00000000-0004-0000-0500-00008E020000}"/>
    <hyperlink ref="F98" r:id="rId656" xr:uid="{00000000-0004-0000-0500-00008F020000}"/>
    <hyperlink ref="H98" r:id="rId657" xr:uid="{00000000-0004-0000-0500-000090020000}"/>
    <hyperlink ref="K98" r:id="rId658" xr:uid="{00000000-0004-0000-0500-000091020000}"/>
    <hyperlink ref="N98" r:id="rId659" xr:uid="{00000000-0004-0000-0500-000092020000}"/>
    <hyperlink ref="V98" r:id="rId660" xr:uid="{00000000-0004-0000-0500-000093020000}"/>
    <hyperlink ref="AD98" r:id="rId661" xr:uid="{00000000-0004-0000-0500-000094020000}"/>
    <hyperlink ref="C99" r:id="rId662" xr:uid="{00000000-0004-0000-0500-000095020000}"/>
    <hyperlink ref="H99" r:id="rId663" xr:uid="{00000000-0004-0000-0500-000096020000}"/>
    <hyperlink ref="N99" r:id="rId664" xr:uid="{00000000-0004-0000-0500-000097020000}"/>
    <hyperlink ref="V99" r:id="rId665" xr:uid="{00000000-0004-0000-0500-000098020000}"/>
    <hyperlink ref="AD99" r:id="rId666" xr:uid="{00000000-0004-0000-0500-000099020000}"/>
    <hyperlink ref="C100" r:id="rId667" xr:uid="{00000000-0004-0000-0500-00009A020000}"/>
    <hyperlink ref="H100" r:id="rId668" xr:uid="{00000000-0004-0000-0500-00009B020000}"/>
    <hyperlink ref="L100" r:id="rId669" xr:uid="{00000000-0004-0000-0500-00009C020000}"/>
    <hyperlink ref="N100" r:id="rId670" xr:uid="{00000000-0004-0000-0500-00009D020000}"/>
    <hyperlink ref="S100" r:id="rId671" xr:uid="{00000000-0004-0000-0500-00009E020000}"/>
    <hyperlink ref="V100" r:id="rId672" xr:uid="{00000000-0004-0000-0500-00009F020000}"/>
    <hyperlink ref="AD100" r:id="rId673" xr:uid="{00000000-0004-0000-0500-0000A0020000}"/>
    <hyperlink ref="A101" r:id="rId674" xr:uid="{00000000-0004-0000-0500-0000A1020000}"/>
    <hyperlink ref="C101" r:id="rId675" xr:uid="{00000000-0004-0000-0500-0000A2020000}"/>
    <hyperlink ref="E101" r:id="rId676" xr:uid="{00000000-0004-0000-0500-0000A3020000}"/>
    <hyperlink ref="H101" r:id="rId677" xr:uid="{00000000-0004-0000-0500-0000A4020000}"/>
    <hyperlink ref="N101" r:id="rId678" xr:uid="{00000000-0004-0000-0500-0000A5020000}"/>
    <hyperlink ref="T101" r:id="rId679" xr:uid="{00000000-0004-0000-0500-0000A6020000}"/>
    <hyperlink ref="V101" r:id="rId680" xr:uid="{00000000-0004-0000-0500-0000A7020000}"/>
    <hyperlink ref="AA101" r:id="rId681" xr:uid="{00000000-0004-0000-0500-0000A8020000}"/>
    <hyperlink ref="AD101" r:id="rId682" xr:uid="{00000000-0004-0000-0500-0000A9020000}"/>
    <hyperlink ref="H102" r:id="rId683" xr:uid="{00000000-0004-0000-0500-0000AA020000}"/>
    <hyperlink ref="N102" r:id="rId684" xr:uid="{00000000-0004-0000-0500-0000AB020000}"/>
    <hyperlink ref="V102" r:id="rId685" xr:uid="{00000000-0004-0000-0500-0000AC020000}"/>
    <hyperlink ref="AB102" r:id="rId686" xr:uid="{00000000-0004-0000-0500-0000AD020000}"/>
    <hyperlink ref="AD102" r:id="rId687" xr:uid="{00000000-0004-0000-0500-0000AE020000}"/>
    <hyperlink ref="AH102" r:id="rId688" xr:uid="{00000000-0004-0000-0500-0000AF020000}"/>
    <hyperlink ref="C103" r:id="rId689" xr:uid="{00000000-0004-0000-0500-0000B0020000}"/>
    <hyperlink ref="H103" r:id="rId690" xr:uid="{00000000-0004-0000-0500-0000B1020000}"/>
    <hyperlink ref="N103" r:id="rId691" xr:uid="{00000000-0004-0000-0500-0000B2020000}"/>
    <hyperlink ref="V103" r:id="rId692" xr:uid="{00000000-0004-0000-0500-0000B3020000}"/>
    <hyperlink ref="AD103" r:id="rId693" xr:uid="{00000000-0004-0000-0500-0000B4020000}"/>
    <hyperlink ref="C104" r:id="rId694" xr:uid="{00000000-0004-0000-0500-0000B5020000}"/>
    <hyperlink ref="H104" r:id="rId695" xr:uid="{00000000-0004-0000-0500-0000B6020000}"/>
    <hyperlink ref="N104" r:id="rId696" xr:uid="{00000000-0004-0000-0500-0000B7020000}"/>
    <hyperlink ref="V104" r:id="rId697" xr:uid="{00000000-0004-0000-0500-0000B8020000}"/>
    <hyperlink ref="AD104" r:id="rId698" xr:uid="{00000000-0004-0000-0500-0000B9020000}"/>
    <hyperlink ref="C105" r:id="rId699" xr:uid="{00000000-0004-0000-0500-0000BA020000}"/>
    <hyperlink ref="F105" r:id="rId700" xr:uid="{00000000-0004-0000-0500-0000BB020000}"/>
    <hyperlink ref="H105" r:id="rId701" xr:uid="{00000000-0004-0000-0500-0000BC020000}"/>
    <hyperlink ref="K105" r:id="rId702" xr:uid="{00000000-0004-0000-0500-0000BD020000}"/>
    <hyperlink ref="L105" r:id="rId703" xr:uid="{00000000-0004-0000-0500-0000BE020000}"/>
    <hyperlink ref="N105" r:id="rId704" xr:uid="{00000000-0004-0000-0500-0000BF020000}"/>
    <hyperlink ref="S105" r:id="rId705" xr:uid="{00000000-0004-0000-0500-0000C0020000}"/>
    <hyperlink ref="T105" r:id="rId706" xr:uid="{00000000-0004-0000-0500-0000C1020000}"/>
    <hyperlink ref="AA105" r:id="rId707" xr:uid="{00000000-0004-0000-0500-0000C2020000}"/>
    <hyperlink ref="AD105" r:id="rId708" xr:uid="{00000000-0004-0000-0500-0000C3020000}"/>
    <hyperlink ref="C106" r:id="rId709" xr:uid="{00000000-0004-0000-0500-0000C4020000}"/>
    <hyperlink ref="H106" r:id="rId710" xr:uid="{00000000-0004-0000-0500-0000C5020000}"/>
    <hyperlink ref="N106" r:id="rId711" xr:uid="{00000000-0004-0000-0500-0000C6020000}"/>
    <hyperlink ref="AD106" r:id="rId712" xr:uid="{00000000-0004-0000-0500-0000C7020000}"/>
    <hyperlink ref="E107" r:id="rId713" xr:uid="{00000000-0004-0000-0500-0000C8020000}"/>
    <hyperlink ref="N107" r:id="rId714" xr:uid="{00000000-0004-0000-0500-0000C9020000}"/>
    <hyperlink ref="AD107" r:id="rId715" xr:uid="{00000000-0004-0000-0500-0000CA020000}"/>
    <hyperlink ref="C108" r:id="rId716" xr:uid="{00000000-0004-0000-0500-0000CB020000}"/>
    <hyperlink ref="F108" r:id="rId717" xr:uid="{00000000-0004-0000-0500-0000CC020000}"/>
    <hyperlink ref="H108" r:id="rId718" xr:uid="{00000000-0004-0000-0500-0000CD020000}"/>
    <hyperlink ref="K108" r:id="rId719" xr:uid="{00000000-0004-0000-0500-0000CE020000}"/>
    <hyperlink ref="N108" r:id="rId720" xr:uid="{00000000-0004-0000-0500-0000CF020000}"/>
    <hyperlink ref="AD108" r:id="rId721" xr:uid="{00000000-0004-0000-0500-0000D0020000}"/>
    <hyperlink ref="C109" r:id="rId722" xr:uid="{00000000-0004-0000-0500-0000D1020000}"/>
    <hyperlink ref="H109" r:id="rId723" xr:uid="{00000000-0004-0000-0500-0000D2020000}"/>
    <hyperlink ref="N109" r:id="rId724" xr:uid="{00000000-0004-0000-0500-0000D3020000}"/>
    <hyperlink ref="V109" r:id="rId725" xr:uid="{00000000-0004-0000-0500-0000D4020000}"/>
    <hyperlink ref="AB109" r:id="rId726" xr:uid="{00000000-0004-0000-0500-0000D5020000}"/>
    <hyperlink ref="AD109" r:id="rId727" xr:uid="{00000000-0004-0000-0500-0000D6020000}"/>
    <hyperlink ref="AH109" r:id="rId728" xr:uid="{00000000-0004-0000-0500-0000D7020000}"/>
    <hyperlink ref="C110" r:id="rId729" xr:uid="{00000000-0004-0000-0500-0000D8020000}"/>
    <hyperlink ref="H110" r:id="rId730" xr:uid="{00000000-0004-0000-0500-0000D9020000}"/>
    <hyperlink ref="N110" r:id="rId731" xr:uid="{00000000-0004-0000-0500-0000DA020000}"/>
    <hyperlink ref="V110" r:id="rId732" xr:uid="{00000000-0004-0000-0500-0000DB020000}"/>
    <hyperlink ref="AD110" r:id="rId733" xr:uid="{00000000-0004-0000-0500-0000DC020000}"/>
    <hyperlink ref="C111" r:id="rId734" xr:uid="{00000000-0004-0000-0500-0000DD020000}"/>
    <hyperlink ref="H111" r:id="rId735" xr:uid="{00000000-0004-0000-0500-0000DE020000}"/>
    <hyperlink ref="N111" r:id="rId736" xr:uid="{00000000-0004-0000-0500-0000DF020000}"/>
    <hyperlink ref="V111" r:id="rId737" xr:uid="{00000000-0004-0000-0500-0000E0020000}"/>
    <hyperlink ref="AD111" r:id="rId738" xr:uid="{00000000-0004-0000-0500-0000E1020000}"/>
    <hyperlink ref="A112" r:id="rId739" xr:uid="{00000000-0004-0000-0500-0000E2020000}"/>
    <hyperlink ref="C112" r:id="rId740" xr:uid="{00000000-0004-0000-0500-0000E3020000}"/>
    <hyperlink ref="E112" r:id="rId741" xr:uid="{00000000-0004-0000-0500-0000E4020000}"/>
    <hyperlink ref="H112" r:id="rId742" xr:uid="{00000000-0004-0000-0500-0000E5020000}"/>
    <hyperlink ref="L112" r:id="rId743" xr:uid="{00000000-0004-0000-0500-0000E6020000}"/>
    <hyperlink ref="N112" r:id="rId744" xr:uid="{00000000-0004-0000-0500-0000E7020000}"/>
    <hyperlink ref="S112" r:id="rId745" xr:uid="{00000000-0004-0000-0500-0000E8020000}"/>
    <hyperlink ref="V112" r:id="rId746" xr:uid="{00000000-0004-0000-0500-0000E9020000}"/>
    <hyperlink ref="AD112" r:id="rId747" xr:uid="{00000000-0004-0000-0500-0000EA020000}"/>
    <hyperlink ref="H113" r:id="rId748" xr:uid="{00000000-0004-0000-0500-0000EB020000}"/>
    <hyperlink ref="N113" r:id="rId749" xr:uid="{00000000-0004-0000-0500-0000EC020000}"/>
    <hyperlink ref="V113" r:id="rId750" xr:uid="{00000000-0004-0000-0500-0000ED020000}"/>
    <hyperlink ref="AB113" r:id="rId751" xr:uid="{00000000-0004-0000-0500-0000EE020000}"/>
    <hyperlink ref="AD113" r:id="rId752" xr:uid="{00000000-0004-0000-0500-0000EF020000}"/>
    <hyperlink ref="AH113" r:id="rId753" xr:uid="{00000000-0004-0000-0500-0000F0020000}"/>
    <hyperlink ref="C114" r:id="rId754" xr:uid="{00000000-0004-0000-0500-0000F1020000}"/>
    <hyperlink ref="H114" r:id="rId755" xr:uid="{00000000-0004-0000-0500-0000F2020000}"/>
    <hyperlink ref="N114" r:id="rId756" xr:uid="{00000000-0004-0000-0500-0000F3020000}"/>
    <hyperlink ref="AD114" r:id="rId757" xr:uid="{00000000-0004-0000-0500-0000F4020000}"/>
    <hyperlink ref="C115" r:id="rId758" xr:uid="{00000000-0004-0000-0500-0000F5020000}"/>
    <hyperlink ref="F115" r:id="rId759" xr:uid="{00000000-0004-0000-0500-0000F6020000}"/>
    <hyperlink ref="H115" r:id="rId760" xr:uid="{00000000-0004-0000-0500-0000F7020000}"/>
    <hyperlink ref="K115" r:id="rId761" xr:uid="{00000000-0004-0000-0500-0000F8020000}"/>
    <hyperlink ref="N115" r:id="rId762" xr:uid="{00000000-0004-0000-0500-0000F9020000}"/>
    <hyperlink ref="AD115" r:id="rId763" xr:uid="{00000000-0004-0000-0500-0000FA020000}"/>
    <hyperlink ref="C116" r:id="rId764" xr:uid="{00000000-0004-0000-0500-0000FB020000}"/>
    <hyperlink ref="H116" r:id="rId765" xr:uid="{00000000-0004-0000-0500-0000FC020000}"/>
    <hyperlink ref="L116" r:id="rId766" location="The_Witcher_3:_Wild_Hunt" xr:uid="{00000000-0004-0000-0500-0000FD020000}"/>
    <hyperlink ref="N116" r:id="rId767" xr:uid="{00000000-0004-0000-0500-0000FE020000}"/>
    <hyperlink ref="S116" r:id="rId768" xr:uid="{00000000-0004-0000-0500-0000FF020000}"/>
    <hyperlink ref="AD116" r:id="rId769" xr:uid="{00000000-0004-0000-0500-000000030000}"/>
    <hyperlink ref="C117" r:id="rId770" xr:uid="{00000000-0004-0000-0500-000001030000}"/>
    <hyperlink ref="H117" r:id="rId771" xr:uid="{00000000-0004-0000-0500-000002030000}"/>
    <hyperlink ref="N117" r:id="rId772" xr:uid="{00000000-0004-0000-0500-000003030000}"/>
    <hyperlink ref="AD117" r:id="rId773" xr:uid="{00000000-0004-0000-0500-000004030000}"/>
    <hyperlink ref="C118" r:id="rId774" xr:uid="{00000000-0004-0000-0500-000005030000}"/>
    <hyperlink ref="H118" r:id="rId775" xr:uid="{00000000-0004-0000-0500-000006030000}"/>
    <hyperlink ref="N118" r:id="rId776" xr:uid="{00000000-0004-0000-0500-000007030000}"/>
    <hyperlink ref="AD118" r:id="rId777" xr:uid="{00000000-0004-0000-0500-000008030000}"/>
    <hyperlink ref="E119" r:id="rId778" xr:uid="{00000000-0004-0000-0500-000009030000}"/>
    <hyperlink ref="H119" r:id="rId779" xr:uid="{00000000-0004-0000-0500-00000A030000}"/>
    <hyperlink ref="T119" r:id="rId780" xr:uid="{00000000-0004-0000-0500-00000B030000}"/>
    <hyperlink ref="V119" r:id="rId781" xr:uid="{00000000-0004-0000-0500-00000C030000}"/>
    <hyperlink ref="AA119" r:id="rId782" xr:uid="{00000000-0004-0000-0500-00000D030000}"/>
    <hyperlink ref="AD119" r:id="rId783" xr:uid="{00000000-0004-0000-0500-00000E030000}"/>
    <hyperlink ref="C120" r:id="rId784" xr:uid="{00000000-0004-0000-0500-00000F030000}"/>
    <hyperlink ref="H120" r:id="rId785" xr:uid="{00000000-0004-0000-0500-000010030000}"/>
    <hyperlink ref="L120" r:id="rId786" xr:uid="{00000000-0004-0000-0500-000011030000}"/>
    <hyperlink ref="N120" r:id="rId787" xr:uid="{00000000-0004-0000-0500-000012030000}"/>
    <hyperlink ref="S120" r:id="rId788" xr:uid="{00000000-0004-0000-0500-000013030000}"/>
    <hyperlink ref="V120" r:id="rId789" xr:uid="{00000000-0004-0000-0500-000014030000}"/>
    <hyperlink ref="AB120" r:id="rId790" xr:uid="{00000000-0004-0000-0500-000015030000}"/>
    <hyperlink ref="AD120" r:id="rId791" xr:uid="{00000000-0004-0000-0500-000016030000}"/>
    <hyperlink ref="AH120" r:id="rId792" xr:uid="{00000000-0004-0000-0500-000017030000}"/>
    <hyperlink ref="C121" r:id="rId793" xr:uid="{00000000-0004-0000-0500-000018030000}"/>
    <hyperlink ref="H121" r:id="rId794" xr:uid="{00000000-0004-0000-0500-000019030000}"/>
    <hyperlink ref="N121" r:id="rId795" xr:uid="{00000000-0004-0000-0500-00001A030000}"/>
    <hyperlink ref="V121" r:id="rId796" xr:uid="{00000000-0004-0000-0500-00001B030000}"/>
    <hyperlink ref="AD121" r:id="rId797" xr:uid="{00000000-0004-0000-0500-00001C030000}"/>
    <hyperlink ref="C122" r:id="rId798" xr:uid="{00000000-0004-0000-0500-00001D030000}"/>
    <hyperlink ref="F122" r:id="rId799" xr:uid="{00000000-0004-0000-0500-00001E030000}"/>
    <hyperlink ref="H122" r:id="rId800" xr:uid="{00000000-0004-0000-0500-00001F030000}"/>
    <hyperlink ref="K122" r:id="rId801" xr:uid="{00000000-0004-0000-0500-000020030000}"/>
    <hyperlink ref="N122" r:id="rId802" xr:uid="{00000000-0004-0000-0500-000021030000}"/>
    <hyperlink ref="V122" r:id="rId803" xr:uid="{00000000-0004-0000-0500-000022030000}"/>
    <hyperlink ref="AD122" r:id="rId804" xr:uid="{00000000-0004-0000-0500-000023030000}"/>
    <hyperlink ref="C123" r:id="rId805" xr:uid="{00000000-0004-0000-0500-000024030000}"/>
    <hyperlink ref="H123" r:id="rId806" xr:uid="{00000000-0004-0000-0500-000025030000}"/>
    <hyperlink ref="N123" r:id="rId807" xr:uid="{00000000-0004-0000-0500-000026030000}"/>
    <hyperlink ref="T123" r:id="rId808" xr:uid="{00000000-0004-0000-0500-000027030000}"/>
    <hyperlink ref="V123" r:id="rId809" xr:uid="{00000000-0004-0000-0500-000028030000}"/>
    <hyperlink ref="AA123" r:id="rId810" xr:uid="{00000000-0004-0000-0500-000029030000}"/>
    <hyperlink ref="AD123" r:id="rId811" xr:uid="{00000000-0004-0000-0500-00002A030000}"/>
    <hyperlink ref="C124" r:id="rId812" xr:uid="{00000000-0004-0000-0500-00002B030000}"/>
    <hyperlink ref="N124" r:id="rId813" xr:uid="{00000000-0004-0000-0500-00002C030000}"/>
    <hyperlink ref="V124" r:id="rId814" xr:uid="{00000000-0004-0000-0500-00002D030000}"/>
    <hyperlink ref="AD124" r:id="rId815" xr:uid="{00000000-0004-0000-0500-00002E030000}"/>
    <hyperlink ref="A125" r:id="rId816" xr:uid="{00000000-0004-0000-0500-00002F030000}"/>
    <hyperlink ref="C125" r:id="rId817" xr:uid="{00000000-0004-0000-0500-000030030000}"/>
    <hyperlink ref="E125" r:id="rId818" xr:uid="{00000000-0004-0000-0500-000031030000}"/>
    <hyperlink ref="F125" r:id="rId819" xr:uid="{00000000-0004-0000-0500-000032030000}"/>
    <hyperlink ref="H125" r:id="rId820" xr:uid="{00000000-0004-0000-0500-000033030000}"/>
    <hyperlink ref="K125" r:id="rId821" xr:uid="{00000000-0004-0000-0500-000034030000}"/>
    <hyperlink ref="L125" r:id="rId822" xr:uid="{00000000-0004-0000-0500-000035030000}"/>
    <hyperlink ref="N125" r:id="rId823" xr:uid="{00000000-0004-0000-0500-000036030000}"/>
    <hyperlink ref="S125" r:id="rId824" xr:uid="{00000000-0004-0000-0500-000037030000}"/>
    <hyperlink ref="V125" r:id="rId825" xr:uid="{00000000-0004-0000-0500-000038030000}"/>
    <hyperlink ref="AD125" r:id="rId826" xr:uid="{00000000-0004-0000-0500-000039030000}"/>
    <hyperlink ref="H126" r:id="rId827" xr:uid="{00000000-0004-0000-0500-00003A030000}"/>
    <hyperlink ref="N126" r:id="rId828" xr:uid="{00000000-0004-0000-0500-00003B030000}"/>
    <hyperlink ref="V126" r:id="rId829" xr:uid="{00000000-0004-0000-0500-00003C030000}"/>
    <hyperlink ref="AD126" r:id="rId830" xr:uid="{00000000-0004-0000-0500-00003D030000}"/>
    <hyperlink ref="C127" r:id="rId831" xr:uid="{00000000-0004-0000-0500-00003E030000}"/>
    <hyperlink ref="H127" r:id="rId832" xr:uid="{00000000-0004-0000-0500-00003F030000}"/>
    <hyperlink ref="N127" r:id="rId833" xr:uid="{00000000-0004-0000-0500-000040030000}"/>
    <hyperlink ref="V127" r:id="rId834" xr:uid="{00000000-0004-0000-0500-000041030000}"/>
    <hyperlink ref="AB127" r:id="rId835" xr:uid="{00000000-0004-0000-0500-000042030000}"/>
    <hyperlink ref="AH127" r:id="rId836" xr:uid="{00000000-0004-0000-0500-000043030000}"/>
    <hyperlink ref="C128" r:id="rId837" xr:uid="{00000000-0004-0000-0500-000044030000}"/>
    <hyperlink ref="H128" r:id="rId838" xr:uid="{00000000-0004-0000-0500-000045030000}"/>
    <hyperlink ref="N128" r:id="rId839" xr:uid="{00000000-0004-0000-0500-000046030000}"/>
    <hyperlink ref="V128" r:id="rId840" xr:uid="{00000000-0004-0000-0500-000047030000}"/>
    <hyperlink ref="AD128" r:id="rId841" xr:uid="{00000000-0004-0000-0500-000048030000}"/>
    <hyperlink ref="C129" r:id="rId842" xr:uid="{00000000-0004-0000-0500-000049030000}"/>
    <hyperlink ref="H129" r:id="rId843" xr:uid="{00000000-0004-0000-0500-00004A030000}"/>
    <hyperlink ref="N129" r:id="rId844" xr:uid="{00000000-0004-0000-0500-00004B030000}"/>
    <hyperlink ref="T129" r:id="rId845" xr:uid="{00000000-0004-0000-0500-00004C030000}"/>
    <hyperlink ref="V129" r:id="rId846" xr:uid="{00000000-0004-0000-0500-00004D030000}"/>
    <hyperlink ref="AA129" r:id="rId847" xr:uid="{00000000-0004-0000-0500-00004E030000}"/>
    <hyperlink ref="AD129" r:id="rId848" xr:uid="{00000000-0004-0000-0500-00004F030000}"/>
    <hyperlink ref="C130" r:id="rId849" xr:uid="{00000000-0004-0000-0500-000050030000}"/>
    <hyperlink ref="H130" r:id="rId850" xr:uid="{00000000-0004-0000-0500-000051030000}"/>
    <hyperlink ref="N130" r:id="rId851" xr:uid="{00000000-0004-0000-0500-000052030000}"/>
    <hyperlink ref="V130" r:id="rId852" xr:uid="{00000000-0004-0000-0500-000053030000}"/>
    <hyperlink ref="AB130" r:id="rId853" xr:uid="{00000000-0004-0000-0500-000054030000}"/>
    <hyperlink ref="AD130" r:id="rId854" xr:uid="{00000000-0004-0000-0500-000055030000}"/>
    <hyperlink ref="AH130" r:id="rId855" xr:uid="{00000000-0004-0000-0500-000056030000}"/>
    <hyperlink ref="C131" r:id="rId856" xr:uid="{00000000-0004-0000-0500-000057030000}"/>
    <hyperlink ref="H131" r:id="rId857" xr:uid="{00000000-0004-0000-0500-000058030000}"/>
    <hyperlink ref="N131" r:id="rId858" xr:uid="{00000000-0004-0000-0500-000059030000}"/>
    <hyperlink ref="V131" r:id="rId859" xr:uid="{00000000-0004-0000-0500-00005A030000}"/>
    <hyperlink ref="AD131" r:id="rId860" xr:uid="{00000000-0004-0000-0500-00005B030000}"/>
    <hyperlink ref="E132" r:id="rId861" xr:uid="{00000000-0004-0000-0500-00005C030000}"/>
    <hyperlink ref="F132" r:id="rId862" xr:uid="{00000000-0004-0000-0500-00005D030000}"/>
    <hyperlink ref="H132" r:id="rId863" xr:uid="{00000000-0004-0000-0500-00005E030000}"/>
    <hyperlink ref="K132" r:id="rId864" xr:uid="{00000000-0004-0000-0500-00005F030000}"/>
    <hyperlink ref="L132" r:id="rId865" xr:uid="{00000000-0004-0000-0500-000060030000}"/>
    <hyperlink ref="N132" r:id="rId866" xr:uid="{00000000-0004-0000-0500-000061030000}"/>
    <hyperlink ref="S132" r:id="rId867" xr:uid="{00000000-0004-0000-0500-000062030000}"/>
    <hyperlink ref="V132" r:id="rId868" xr:uid="{00000000-0004-0000-0500-000063030000}"/>
    <hyperlink ref="C133" r:id="rId869" xr:uid="{00000000-0004-0000-0500-000064030000}"/>
    <hyperlink ref="H133" r:id="rId870" xr:uid="{00000000-0004-0000-0500-000065030000}"/>
    <hyperlink ref="N133" r:id="rId871" xr:uid="{00000000-0004-0000-0500-000066030000}"/>
    <hyperlink ref="T133" r:id="rId872" xr:uid="{00000000-0004-0000-0500-000067030000}"/>
    <hyperlink ref="V133" r:id="rId873" xr:uid="{00000000-0004-0000-0500-000068030000}"/>
    <hyperlink ref="AA133" r:id="rId874" xr:uid="{00000000-0004-0000-0500-000069030000}"/>
    <hyperlink ref="AB133" r:id="rId875" xr:uid="{00000000-0004-0000-0500-00006A030000}"/>
    <hyperlink ref="AD133" r:id="rId876" xr:uid="{00000000-0004-0000-0500-00006B030000}"/>
    <hyperlink ref="AH133" r:id="rId877" xr:uid="{00000000-0004-0000-0500-00006C030000}"/>
    <hyperlink ref="C134" r:id="rId878" xr:uid="{00000000-0004-0000-0500-00006D030000}"/>
    <hyperlink ref="H134" r:id="rId879" xr:uid="{00000000-0004-0000-0500-00006E030000}"/>
    <hyperlink ref="N134" r:id="rId880" xr:uid="{00000000-0004-0000-0500-00006F030000}"/>
    <hyperlink ref="V134" r:id="rId881" xr:uid="{00000000-0004-0000-0500-000070030000}"/>
    <hyperlink ref="AD134" r:id="rId882" xr:uid="{00000000-0004-0000-0500-000071030000}"/>
    <hyperlink ref="C135" r:id="rId883" xr:uid="{00000000-0004-0000-0500-000072030000}"/>
    <hyperlink ref="H135" r:id="rId884" xr:uid="{00000000-0004-0000-0500-000073030000}"/>
    <hyperlink ref="V135" r:id="rId885" xr:uid="{00000000-0004-0000-0500-000074030000}"/>
    <hyperlink ref="AD135" r:id="rId886" xr:uid="{00000000-0004-0000-0500-000075030000}"/>
    <hyperlink ref="C136" r:id="rId887" xr:uid="{00000000-0004-0000-0500-000076030000}"/>
    <hyperlink ref="H136" r:id="rId888" xr:uid="{00000000-0004-0000-0500-000077030000}"/>
    <hyperlink ref="L136" r:id="rId889" xr:uid="{00000000-0004-0000-0500-000078030000}"/>
    <hyperlink ref="S136" r:id="rId890" xr:uid="{00000000-0004-0000-0500-000079030000}"/>
    <hyperlink ref="T136" r:id="rId891" xr:uid="{00000000-0004-0000-0500-00007A030000}"/>
    <hyperlink ref="AA136" r:id="rId892" xr:uid="{00000000-0004-0000-0500-00007B030000}"/>
    <hyperlink ref="AD136" r:id="rId893" xr:uid="{00000000-0004-0000-0500-00007C030000}"/>
    <hyperlink ref="C137" r:id="rId894" xr:uid="{00000000-0004-0000-0500-00007D030000}"/>
    <hyperlink ref="H137" r:id="rId895" xr:uid="{00000000-0004-0000-0500-00007E030000}"/>
    <hyperlink ref="V137" r:id="rId896" xr:uid="{00000000-0004-0000-0500-00007F030000}"/>
    <hyperlink ref="AD137" r:id="rId897" xr:uid="{00000000-0004-0000-0500-000080030000}"/>
    <hyperlink ref="A138" r:id="rId898" xr:uid="{00000000-0004-0000-0500-000081030000}"/>
    <hyperlink ref="C138" r:id="rId899" xr:uid="{00000000-0004-0000-0500-000082030000}"/>
    <hyperlink ref="E138" r:id="rId900" xr:uid="{00000000-0004-0000-0500-000083030000}"/>
    <hyperlink ref="H138" r:id="rId901" xr:uid="{00000000-0004-0000-0500-000084030000}"/>
    <hyperlink ref="V138" r:id="rId902" xr:uid="{00000000-0004-0000-0500-000085030000}"/>
    <hyperlink ref="AD138" r:id="rId903" xr:uid="{00000000-0004-0000-0500-000086030000}"/>
    <hyperlink ref="F139" r:id="rId904" xr:uid="{00000000-0004-0000-0500-000087030000}"/>
    <hyperlink ref="H139" r:id="rId905" xr:uid="{00000000-0004-0000-0500-000088030000}"/>
    <hyperlink ref="K139" r:id="rId906" xr:uid="{00000000-0004-0000-0500-000089030000}"/>
    <hyperlink ref="V139" r:id="rId907" xr:uid="{00000000-0004-0000-0500-00008A030000}"/>
    <hyperlink ref="AB139" r:id="rId908" xr:uid="{00000000-0004-0000-0500-00008B030000}"/>
    <hyperlink ref="AD139" r:id="rId909" xr:uid="{00000000-0004-0000-0500-00008C030000}"/>
    <hyperlink ref="AH139" r:id="rId910" xr:uid="{00000000-0004-0000-0500-00008D030000}"/>
    <hyperlink ref="C140" r:id="rId911" xr:uid="{00000000-0004-0000-0500-00008E030000}"/>
    <hyperlink ref="H140" r:id="rId912" xr:uid="{00000000-0004-0000-0500-00008F030000}"/>
    <hyperlink ref="L140" r:id="rId913" xr:uid="{00000000-0004-0000-0500-000090030000}"/>
    <hyperlink ref="S140" r:id="rId914" xr:uid="{00000000-0004-0000-0500-000091030000}"/>
    <hyperlink ref="V140" r:id="rId915" xr:uid="{00000000-0004-0000-0500-000092030000}"/>
    <hyperlink ref="AD140" r:id="rId916" xr:uid="{00000000-0004-0000-0500-000093030000}"/>
    <hyperlink ref="C141" r:id="rId917" xr:uid="{00000000-0004-0000-0500-000094030000}"/>
    <hyperlink ref="AD141" r:id="rId918" xr:uid="{00000000-0004-0000-0500-000095030000}"/>
    <hyperlink ref="C142" r:id="rId919" xr:uid="{00000000-0004-0000-0500-000096030000}"/>
    <hyperlink ref="F142" r:id="rId920" xr:uid="{00000000-0004-0000-0500-000097030000}"/>
    <hyperlink ref="H142" r:id="rId921" xr:uid="{00000000-0004-0000-0500-000098030000}"/>
    <hyperlink ref="K142" r:id="rId922" xr:uid="{00000000-0004-0000-0500-000099030000}"/>
    <hyperlink ref="T142" r:id="rId923" xr:uid="{00000000-0004-0000-0500-00009A030000}"/>
    <hyperlink ref="V142" r:id="rId924" xr:uid="{00000000-0004-0000-0500-00009B030000}"/>
    <hyperlink ref="AA142" r:id="rId925" xr:uid="{00000000-0004-0000-0500-00009C030000}"/>
    <hyperlink ref="AD142" r:id="rId926" xr:uid="{00000000-0004-0000-0500-00009D030000}"/>
    <hyperlink ref="C143" r:id="rId927" xr:uid="{00000000-0004-0000-0500-00009E030000}"/>
    <hyperlink ref="H143" r:id="rId928" xr:uid="{00000000-0004-0000-0500-00009F030000}"/>
    <hyperlink ref="V143" r:id="rId929" xr:uid="{00000000-0004-0000-0500-0000A0030000}"/>
    <hyperlink ref="AD143" r:id="rId930" xr:uid="{00000000-0004-0000-0500-0000A1030000}"/>
    <hyperlink ref="C144" r:id="rId931" xr:uid="{00000000-0004-0000-0500-0000A2030000}"/>
    <hyperlink ref="H144" r:id="rId932" xr:uid="{00000000-0004-0000-0500-0000A3030000}"/>
    <hyperlink ref="V144" r:id="rId933" xr:uid="{00000000-0004-0000-0500-0000A4030000}"/>
    <hyperlink ref="AD144" r:id="rId934" xr:uid="{00000000-0004-0000-0500-0000A5030000}"/>
    <hyperlink ref="E145" r:id="rId935" xr:uid="{00000000-0004-0000-0500-0000A6030000}"/>
    <hyperlink ref="H145" r:id="rId936" xr:uid="{00000000-0004-0000-0500-0000A7030000}"/>
    <hyperlink ref="T145" r:id="rId937" xr:uid="{00000000-0004-0000-0500-0000A8030000}"/>
    <hyperlink ref="V145" r:id="rId938" xr:uid="{00000000-0004-0000-0500-0000A9030000}"/>
    <hyperlink ref="AA145" r:id="rId939" xr:uid="{00000000-0004-0000-0500-0000AA030000}"/>
    <hyperlink ref="AD145" r:id="rId940" xr:uid="{00000000-0004-0000-0500-0000AB030000}"/>
    <hyperlink ref="C146" r:id="rId941" xr:uid="{00000000-0004-0000-0500-0000AC030000}"/>
    <hyperlink ref="H146" r:id="rId942" xr:uid="{00000000-0004-0000-0500-0000AD030000}"/>
    <hyperlink ref="L146" r:id="rId943" location="The_Witcher_3:_Wild_Hunt" xr:uid="{00000000-0004-0000-0500-0000AE030000}"/>
    <hyperlink ref="N146" r:id="rId944" xr:uid="{00000000-0004-0000-0500-0000AF030000}"/>
    <hyperlink ref="S146" r:id="rId945" xr:uid="{00000000-0004-0000-0500-0000B0030000}"/>
    <hyperlink ref="V146" r:id="rId946" xr:uid="{00000000-0004-0000-0500-0000B1030000}"/>
    <hyperlink ref="AB146" r:id="rId947" xr:uid="{00000000-0004-0000-0500-0000B2030000}"/>
    <hyperlink ref="AH146" r:id="rId948" xr:uid="{00000000-0004-0000-0500-0000B3030000}"/>
    <hyperlink ref="C147" r:id="rId949" xr:uid="{00000000-0004-0000-0500-0000B4030000}"/>
    <hyperlink ref="H147" r:id="rId950" xr:uid="{00000000-0004-0000-0500-0000B5030000}"/>
    <hyperlink ref="N147" r:id="rId951" xr:uid="{00000000-0004-0000-0500-0000B6030000}"/>
    <hyperlink ref="V147" r:id="rId952" xr:uid="{00000000-0004-0000-0500-0000B7030000}"/>
    <hyperlink ref="C148" r:id="rId953" xr:uid="{00000000-0004-0000-0500-0000B8030000}"/>
    <hyperlink ref="H148" r:id="rId954" xr:uid="{00000000-0004-0000-0500-0000B9030000}"/>
    <hyperlink ref="N148" r:id="rId955" xr:uid="{00000000-0004-0000-0500-0000BA030000}"/>
    <hyperlink ref="V148" r:id="rId956" xr:uid="{00000000-0004-0000-0500-0000BB030000}"/>
    <hyperlink ref="C149" r:id="rId957" xr:uid="{00000000-0004-0000-0500-0000BC030000}"/>
    <hyperlink ref="F149" r:id="rId958" xr:uid="{00000000-0004-0000-0500-0000BD030000}"/>
    <hyperlink ref="H149" r:id="rId959" xr:uid="{00000000-0004-0000-0500-0000BE030000}"/>
    <hyperlink ref="K149" r:id="rId960" xr:uid="{00000000-0004-0000-0500-0000BF030000}"/>
    <hyperlink ref="V149" r:id="rId961" xr:uid="{00000000-0004-0000-0500-0000C0030000}"/>
    <hyperlink ref="C150" r:id="rId962" xr:uid="{00000000-0004-0000-0500-0000C1030000}"/>
    <hyperlink ref="H150" r:id="rId963" xr:uid="{00000000-0004-0000-0500-0000C2030000}"/>
    <hyperlink ref="T150" r:id="rId964" xr:uid="{00000000-0004-0000-0500-0000C3030000}"/>
    <hyperlink ref="V150" r:id="rId965" xr:uid="{00000000-0004-0000-0500-0000C4030000}"/>
    <hyperlink ref="AA150" r:id="rId966" xr:uid="{00000000-0004-0000-0500-0000C5030000}"/>
    <hyperlink ref="H151" r:id="rId967" xr:uid="{00000000-0004-0000-0500-0000C6030000}"/>
    <hyperlink ref="V151" r:id="rId968" xr:uid="{00000000-0004-0000-0500-0000C7030000}"/>
    <hyperlink ref="H152" r:id="rId969" xr:uid="{00000000-0004-0000-0500-0000C8030000}"/>
    <hyperlink ref="V152" r:id="rId970" xr:uid="{00000000-0004-0000-0500-0000C9030000}"/>
    <hyperlink ref="H153" r:id="rId971" xr:uid="{00000000-0004-0000-0500-0000CA030000}"/>
    <hyperlink ref="L153" r:id="rId972" xr:uid="{00000000-0004-0000-0500-0000CB030000}"/>
    <hyperlink ref="N153" r:id="rId973" xr:uid="{00000000-0004-0000-0500-0000CC030000}"/>
    <hyperlink ref="S153" r:id="rId974" xr:uid="{00000000-0004-0000-0500-0000CD030000}"/>
    <hyperlink ref="V153" r:id="rId975" xr:uid="{00000000-0004-0000-0500-0000CE030000}"/>
    <hyperlink ref="H154" r:id="rId976" xr:uid="{00000000-0004-0000-0500-0000CF030000}"/>
    <hyperlink ref="N154" r:id="rId977" xr:uid="{00000000-0004-0000-0500-0000D0030000}"/>
    <hyperlink ref="V154" r:id="rId978" xr:uid="{00000000-0004-0000-0500-0000D1030000}"/>
    <hyperlink ref="H155" r:id="rId979" xr:uid="{00000000-0004-0000-0500-0000D2030000}"/>
    <hyperlink ref="N155" r:id="rId980" xr:uid="{00000000-0004-0000-0500-0000D3030000}"/>
    <hyperlink ref="V155" r:id="rId981" xr:uid="{00000000-0004-0000-0500-0000D4030000}"/>
    <hyperlink ref="F156" r:id="rId982" xr:uid="{00000000-0004-0000-0500-0000D5030000}"/>
    <hyperlink ref="H156" r:id="rId983" xr:uid="{00000000-0004-0000-0500-0000D6030000}"/>
    <hyperlink ref="K156" r:id="rId984" xr:uid="{00000000-0004-0000-0500-0000D7030000}"/>
    <hyperlink ref="N156" r:id="rId985" xr:uid="{00000000-0004-0000-0500-0000D8030000}"/>
    <hyperlink ref="V156" r:id="rId986" xr:uid="{00000000-0004-0000-0500-0000D9030000}"/>
    <hyperlink ref="H157" r:id="rId987" xr:uid="{00000000-0004-0000-0500-0000DA030000}"/>
    <hyperlink ref="N157" r:id="rId988" xr:uid="{00000000-0004-0000-0500-0000DB030000}"/>
    <hyperlink ref="T157" r:id="rId989" xr:uid="{00000000-0004-0000-0500-0000DC030000}"/>
    <hyperlink ref="V157" r:id="rId990" xr:uid="{00000000-0004-0000-0500-0000DD030000}"/>
    <hyperlink ref="AA157" r:id="rId991" xr:uid="{00000000-0004-0000-0500-0000DE030000}"/>
    <hyperlink ref="V158" r:id="rId992" xr:uid="{00000000-0004-0000-0500-0000DF030000}"/>
    <hyperlink ref="F159" r:id="rId993" xr:uid="{00000000-0004-0000-0500-0000E0030000}"/>
    <hyperlink ref="H159" r:id="rId994" xr:uid="{00000000-0004-0000-0500-0000E1030000}"/>
    <hyperlink ref="K159" r:id="rId995" xr:uid="{00000000-0004-0000-0500-0000E2030000}"/>
    <hyperlink ref="V159" r:id="rId996" xr:uid="{00000000-0004-0000-0500-0000E3030000}"/>
    <hyperlink ref="H160" r:id="rId997" xr:uid="{00000000-0004-0000-0500-0000E4030000}"/>
    <hyperlink ref="L160" r:id="rId998" xr:uid="{00000000-0004-0000-0500-0000E5030000}"/>
    <hyperlink ref="N160" r:id="rId999" xr:uid="{00000000-0004-0000-0500-0000E6030000}"/>
    <hyperlink ref="S160" r:id="rId1000" xr:uid="{00000000-0004-0000-0500-0000E7030000}"/>
    <hyperlink ref="V160" r:id="rId1001" xr:uid="{00000000-0004-0000-0500-0000E8030000}"/>
    <hyperlink ref="H161" r:id="rId1002" xr:uid="{00000000-0004-0000-0500-0000E9030000}"/>
    <hyperlink ref="N161" r:id="rId1003" xr:uid="{00000000-0004-0000-0500-0000EA030000}"/>
    <hyperlink ref="T161" r:id="rId1004" xr:uid="{00000000-0004-0000-0500-0000EB030000}"/>
    <hyperlink ref="V161" r:id="rId1005" xr:uid="{00000000-0004-0000-0500-0000EC030000}"/>
    <hyperlink ref="AA161" r:id="rId1006" xr:uid="{00000000-0004-0000-0500-0000ED030000}"/>
    <hyperlink ref="H162" r:id="rId1007" xr:uid="{00000000-0004-0000-0500-0000EE030000}"/>
    <hyperlink ref="N162" r:id="rId1008" xr:uid="{00000000-0004-0000-0500-0000EF030000}"/>
    <hyperlink ref="V162" r:id="rId1009" xr:uid="{00000000-0004-0000-0500-0000F0030000}"/>
    <hyperlink ref="H163" r:id="rId1010" xr:uid="{00000000-0004-0000-0500-0000F1030000}"/>
    <hyperlink ref="N163" r:id="rId1011" xr:uid="{00000000-0004-0000-0500-0000F2030000}"/>
    <hyperlink ref="V163" r:id="rId1012" xr:uid="{00000000-0004-0000-0500-0000F3030000}"/>
    <hyperlink ref="H164" r:id="rId1013" xr:uid="{00000000-0004-0000-0500-0000F4030000}"/>
    <hyperlink ref="N164" r:id="rId1014" xr:uid="{00000000-0004-0000-0500-0000F5030000}"/>
    <hyperlink ref="V164" r:id="rId1015" xr:uid="{00000000-0004-0000-0500-0000F6030000}"/>
    <hyperlink ref="H165" r:id="rId1016" xr:uid="{00000000-0004-0000-0500-0000F7030000}"/>
    <hyperlink ref="N165" r:id="rId1017" xr:uid="{00000000-0004-0000-0500-0000F8030000}"/>
    <hyperlink ref="F166" r:id="rId1018" xr:uid="{00000000-0004-0000-0500-0000F9030000}"/>
    <hyperlink ref="H166" r:id="rId1019" xr:uid="{00000000-0004-0000-0500-0000FA030000}"/>
    <hyperlink ref="K166" r:id="rId1020" xr:uid="{00000000-0004-0000-0500-0000FB030000}"/>
    <hyperlink ref="N166" r:id="rId1021" xr:uid="{00000000-0004-0000-0500-0000FC030000}"/>
    <hyperlink ref="H167" r:id="rId1022" xr:uid="{00000000-0004-0000-0500-0000FD030000}"/>
    <hyperlink ref="L167" r:id="rId1023" location="The_Witcher_3:_Wild_Hunt" xr:uid="{00000000-0004-0000-0500-0000FE030000}"/>
    <hyperlink ref="N167" r:id="rId1024" xr:uid="{00000000-0004-0000-0500-0000FF030000}"/>
    <hyperlink ref="S167" r:id="rId1025" xr:uid="{00000000-0004-0000-0500-000000040000}"/>
    <hyperlink ref="H168" r:id="rId1026" xr:uid="{00000000-0004-0000-0500-000001040000}"/>
    <hyperlink ref="N168" r:id="rId1027" xr:uid="{00000000-0004-0000-0500-000002040000}"/>
    <hyperlink ref="H169" r:id="rId1028" xr:uid="{00000000-0004-0000-0500-000003040000}"/>
    <hyperlink ref="N169" r:id="rId1029" xr:uid="{00000000-0004-0000-0500-000004040000}"/>
    <hyperlink ref="H170" r:id="rId1030" xr:uid="{00000000-0004-0000-0500-000005040000}"/>
    <hyperlink ref="H171" r:id="rId1031" xr:uid="{00000000-0004-0000-0500-000006040000}"/>
    <hyperlink ref="L171" r:id="rId1032" xr:uid="{00000000-0004-0000-0500-000007040000}"/>
    <hyperlink ref="N171" r:id="rId1033" xr:uid="{00000000-0004-0000-0500-000008040000}"/>
    <hyperlink ref="S171" r:id="rId1034" xr:uid="{00000000-0004-0000-0500-000009040000}"/>
    <hyperlink ref="H172" r:id="rId1035" xr:uid="{00000000-0004-0000-0500-00000A040000}"/>
    <hyperlink ref="N172" r:id="rId1036" xr:uid="{00000000-0004-0000-0500-00000B040000}"/>
    <hyperlink ref="F173" r:id="rId1037" xr:uid="{00000000-0004-0000-0500-00000C040000}"/>
    <hyperlink ref="H173" r:id="rId1038" xr:uid="{00000000-0004-0000-0500-00000D040000}"/>
    <hyperlink ref="K173" r:id="rId1039" xr:uid="{00000000-0004-0000-0500-00000E040000}"/>
    <hyperlink ref="N173" r:id="rId1040" xr:uid="{00000000-0004-0000-0500-00000F040000}"/>
    <hyperlink ref="H174" r:id="rId1041" xr:uid="{00000000-0004-0000-0500-000010040000}"/>
    <hyperlink ref="N174" r:id="rId1042" xr:uid="{00000000-0004-0000-0500-000011040000}"/>
    <hyperlink ref="N175" r:id="rId1043" xr:uid="{00000000-0004-0000-0500-000012040000}"/>
    <hyperlink ref="F176" r:id="rId1044" xr:uid="{00000000-0004-0000-0500-000013040000}"/>
    <hyperlink ref="H176" r:id="rId1045" xr:uid="{00000000-0004-0000-0500-000014040000}"/>
    <hyperlink ref="K176" r:id="rId1046" xr:uid="{00000000-0004-0000-0500-000015040000}"/>
    <hyperlink ref="L176" r:id="rId1047" xr:uid="{00000000-0004-0000-0500-000016040000}"/>
    <hyperlink ref="N176" r:id="rId1048" xr:uid="{00000000-0004-0000-0500-000017040000}"/>
    <hyperlink ref="S176" r:id="rId1049" xr:uid="{00000000-0004-0000-0500-000018040000}"/>
    <hyperlink ref="H177" r:id="rId1050" xr:uid="{00000000-0004-0000-0500-000019040000}"/>
    <hyperlink ref="N177" r:id="rId1051" xr:uid="{00000000-0004-0000-0500-00001A040000}"/>
    <hyperlink ref="H178" r:id="rId1052" xr:uid="{00000000-0004-0000-0500-00001B040000}"/>
    <hyperlink ref="N178" r:id="rId1053" xr:uid="{00000000-0004-0000-0500-00001C040000}"/>
    <hyperlink ref="H179" r:id="rId1054" xr:uid="{00000000-0004-0000-0500-00001D040000}"/>
    <hyperlink ref="N179" r:id="rId1055" xr:uid="{00000000-0004-0000-0500-00001E040000}"/>
    <hyperlink ref="H180" r:id="rId1056" xr:uid="{00000000-0004-0000-0500-00001F040000}"/>
    <hyperlink ref="N180" r:id="rId1057" xr:uid="{00000000-0004-0000-0500-000020040000}"/>
    <hyperlink ref="H181" r:id="rId1058" xr:uid="{00000000-0004-0000-0500-000021040000}"/>
    <hyperlink ref="N181" r:id="rId1059" xr:uid="{00000000-0004-0000-0500-000022040000}"/>
    <hyperlink ref="F182" r:id="rId1060" xr:uid="{00000000-0004-0000-0500-000023040000}"/>
    <hyperlink ref="H182" r:id="rId1061" xr:uid="{00000000-0004-0000-0500-000024040000}"/>
    <hyperlink ref="K182" r:id="rId1062" xr:uid="{00000000-0004-0000-0500-000025040000}"/>
    <hyperlink ref="N182" r:id="rId1063" xr:uid="{00000000-0004-0000-0500-000026040000}"/>
    <hyperlink ref="H183" r:id="rId1064" xr:uid="{00000000-0004-0000-0500-000027040000}"/>
    <hyperlink ref="L183" r:id="rId1065" location="The_Witcher_3:_Wild_Hunt" xr:uid="{00000000-0004-0000-0500-000028040000}"/>
    <hyperlink ref="N183" r:id="rId1066" xr:uid="{00000000-0004-0000-0500-000029040000}"/>
    <hyperlink ref="S183" r:id="rId1067" xr:uid="{00000000-0004-0000-0500-00002A040000}"/>
    <hyperlink ref="H184" r:id="rId1068" xr:uid="{00000000-0004-0000-0500-00002B040000}"/>
    <hyperlink ref="N184" r:id="rId1069" xr:uid="{00000000-0004-0000-0500-00002C040000}"/>
    <hyperlink ref="H185" r:id="rId1070" xr:uid="{00000000-0004-0000-0500-00002D040000}"/>
    <hyperlink ref="N185" r:id="rId1071" xr:uid="{00000000-0004-0000-0500-00002E040000}"/>
    <hyperlink ref="H186" r:id="rId1072" xr:uid="{00000000-0004-0000-0500-00002F040000}"/>
    <hyperlink ref="H187" r:id="rId1073" xr:uid="{00000000-0004-0000-0500-000030040000}"/>
    <hyperlink ref="L187" r:id="rId1074" xr:uid="{00000000-0004-0000-0500-000031040000}"/>
    <hyperlink ref="N187" r:id="rId1075" xr:uid="{00000000-0004-0000-0500-000032040000}"/>
    <hyperlink ref="S187" r:id="rId1076" xr:uid="{00000000-0004-0000-0500-000033040000}"/>
    <hyperlink ref="H188" r:id="rId1077" xr:uid="{00000000-0004-0000-0500-000034040000}"/>
    <hyperlink ref="N188" r:id="rId1078" xr:uid="{00000000-0004-0000-0500-000035040000}"/>
    <hyperlink ref="F189" r:id="rId1079" xr:uid="{00000000-0004-0000-0500-000036040000}"/>
    <hyperlink ref="H189" r:id="rId1080" xr:uid="{00000000-0004-0000-0500-000037040000}"/>
    <hyperlink ref="K189" r:id="rId1081" xr:uid="{00000000-0004-0000-0500-000038040000}"/>
    <hyperlink ref="N189" r:id="rId1082" xr:uid="{00000000-0004-0000-0500-000039040000}"/>
    <hyperlink ref="H190" r:id="rId1083" xr:uid="{00000000-0004-0000-0500-00003A040000}"/>
    <hyperlink ref="N190" r:id="rId1084" xr:uid="{00000000-0004-0000-0500-00003B040000}"/>
    <hyperlink ref="N191" r:id="rId1085" xr:uid="{00000000-0004-0000-0500-00003C040000}"/>
    <hyperlink ref="F192" r:id="rId1086" xr:uid="{00000000-0004-0000-0500-00003D040000}"/>
    <hyperlink ref="H192" r:id="rId1087" xr:uid="{00000000-0004-0000-0500-00003E040000}"/>
    <hyperlink ref="K192" r:id="rId1088" xr:uid="{00000000-0004-0000-0500-00003F040000}"/>
    <hyperlink ref="L192" r:id="rId1089" xr:uid="{00000000-0004-0000-0500-000040040000}"/>
    <hyperlink ref="N192" r:id="rId1090" xr:uid="{00000000-0004-0000-0500-000041040000}"/>
    <hyperlink ref="S192" r:id="rId1091" xr:uid="{00000000-0004-0000-0500-000042040000}"/>
    <hyperlink ref="H193" r:id="rId1092" xr:uid="{00000000-0004-0000-0500-000043040000}"/>
    <hyperlink ref="N193" r:id="rId1093" xr:uid="{00000000-0004-0000-0500-000044040000}"/>
    <hyperlink ref="H194" r:id="rId1094" xr:uid="{00000000-0004-0000-0500-000045040000}"/>
    <hyperlink ref="N194" r:id="rId1095" xr:uid="{00000000-0004-0000-0500-000046040000}"/>
    <hyperlink ref="H195" r:id="rId1096" xr:uid="{00000000-0004-0000-0500-000047040000}"/>
    <hyperlink ref="N195" r:id="rId1097" xr:uid="{00000000-0004-0000-0500-000048040000}"/>
    <hyperlink ref="H196" r:id="rId1098" xr:uid="{00000000-0004-0000-0500-000049040000}"/>
    <hyperlink ref="N196" r:id="rId1099" xr:uid="{00000000-0004-0000-0500-00004A040000}"/>
    <hyperlink ref="H197" r:id="rId1100" xr:uid="{00000000-0004-0000-0500-00004B040000}"/>
    <hyperlink ref="N197" r:id="rId1101" xr:uid="{00000000-0004-0000-0500-00004C040000}"/>
    <hyperlink ref="H198" r:id="rId1102" xr:uid="{00000000-0004-0000-0500-00004D040000}"/>
    <hyperlink ref="N198" r:id="rId1103" xr:uid="{00000000-0004-0000-0500-00004E040000}"/>
    <hyperlink ref="F199" r:id="rId1104" xr:uid="{00000000-0004-0000-0500-00004F040000}"/>
    <hyperlink ref="H199" r:id="rId1105" xr:uid="{00000000-0004-0000-0500-000050040000}"/>
    <hyperlink ref="K199" r:id="rId1106" xr:uid="{00000000-0004-0000-0500-000051040000}"/>
    <hyperlink ref="L199" r:id="rId1107" location="The_Witcher_3:_Wild_Hunt" xr:uid="{00000000-0004-0000-0500-000052040000}"/>
    <hyperlink ref="N199" r:id="rId1108" xr:uid="{00000000-0004-0000-0500-000053040000}"/>
    <hyperlink ref="S199" r:id="rId1109" xr:uid="{00000000-0004-0000-0500-000054040000}"/>
    <hyperlink ref="H200" r:id="rId1110" xr:uid="{00000000-0004-0000-0500-000055040000}"/>
    <hyperlink ref="N200" r:id="rId1111" xr:uid="{00000000-0004-0000-0500-000056040000}"/>
    <hyperlink ref="H201" r:id="rId1112" xr:uid="{00000000-0004-0000-0500-000057040000}"/>
    <hyperlink ref="H202" r:id="rId1113" xr:uid="{00000000-0004-0000-0500-000058040000}"/>
    <hyperlink ref="L202" r:id="rId1114" xr:uid="{00000000-0004-0000-0500-000059040000}"/>
    <hyperlink ref="N202" r:id="rId1115" xr:uid="{00000000-0004-0000-0500-00005A040000}"/>
    <hyperlink ref="S202" r:id="rId1116" xr:uid="{00000000-0004-0000-0500-00005B040000}"/>
    <hyperlink ref="H203" r:id="rId1117" xr:uid="{00000000-0004-0000-0500-00005C040000}"/>
    <hyperlink ref="N203" r:id="rId1118" xr:uid="{00000000-0004-0000-0500-00005D040000}"/>
    <hyperlink ref="H204" r:id="rId1119" xr:uid="{00000000-0004-0000-0500-00005E040000}"/>
    <hyperlink ref="N204" r:id="rId1120" xr:uid="{00000000-0004-0000-0500-00005F040000}"/>
    <hyperlink ref="H205" r:id="rId1121" xr:uid="{00000000-0004-0000-0500-000060040000}"/>
    <hyperlink ref="N205" r:id="rId1122" xr:uid="{00000000-0004-0000-0500-000061040000}"/>
    <hyperlink ref="L206" r:id="rId1123" xr:uid="{00000000-0004-0000-0500-000062040000}"/>
    <hyperlink ref="N206" r:id="rId1124" xr:uid="{00000000-0004-0000-0500-000063040000}"/>
    <hyperlink ref="N207" r:id="rId1125" xr:uid="{00000000-0004-0000-0500-000064040000}"/>
    <hyperlink ref="N208" r:id="rId1126" xr:uid="{00000000-0004-0000-0500-000065040000}"/>
    <hyperlink ref="N209" r:id="rId1127" xr:uid="{00000000-0004-0000-0500-000066040000}"/>
    <hyperlink ref="N210" r:id="rId1128" xr:uid="{00000000-0004-0000-0500-000067040000}"/>
    <hyperlink ref="N211" r:id="rId1129" xr:uid="{00000000-0004-0000-0500-000068040000}"/>
    <hyperlink ref="N212" r:id="rId1130" xr:uid="{00000000-0004-0000-0500-000069040000}"/>
    <hyperlink ref="L213" r:id="rId1131" xr:uid="{00000000-0004-0000-0500-00006A04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F1001"/>
  <sheetViews>
    <sheetView workbookViewId="0">
      <selection sqref="A1:C1"/>
    </sheetView>
  </sheetViews>
  <sheetFormatPr defaultColWidth="12.5703125" defaultRowHeight="15.75" customHeight="1" x14ac:dyDescent="0.2"/>
  <cols>
    <col min="1" max="1" width="34.42578125" customWidth="1"/>
    <col min="2" max="2" width="80.7109375" customWidth="1"/>
    <col min="3" max="3" width="8.42578125" customWidth="1"/>
  </cols>
  <sheetData>
    <row r="1" spans="1:3" ht="15.75" customHeight="1" x14ac:dyDescent="0.4">
      <c r="A1" s="1433" t="s">
        <v>3510</v>
      </c>
      <c r="B1" s="772"/>
      <c r="C1" s="770"/>
    </row>
    <row r="2" spans="1:3" ht="15.75" customHeight="1" x14ac:dyDescent="0.25">
      <c r="A2" s="701" t="s">
        <v>3511</v>
      </c>
      <c r="B2" s="701" t="s">
        <v>3512</v>
      </c>
      <c r="C2" s="702"/>
    </row>
    <row r="3" spans="1:3" ht="12.75" x14ac:dyDescent="0.2">
      <c r="A3" s="703" t="s">
        <v>3513</v>
      </c>
      <c r="B3" s="704" t="s">
        <v>3514</v>
      </c>
      <c r="C3" s="705" t="b">
        <v>0</v>
      </c>
    </row>
    <row r="4" spans="1:3" ht="12.75" x14ac:dyDescent="0.2">
      <c r="A4" s="706" t="s">
        <v>3515</v>
      </c>
      <c r="B4" s="706" t="s">
        <v>3516</v>
      </c>
      <c r="C4" s="707" t="b">
        <v>0</v>
      </c>
    </row>
    <row r="5" spans="1:3" ht="12.75" x14ac:dyDescent="0.2">
      <c r="A5" s="708" t="s">
        <v>3517</v>
      </c>
      <c r="B5" s="708" t="s">
        <v>3518</v>
      </c>
      <c r="C5" s="709" t="b">
        <v>0</v>
      </c>
    </row>
    <row r="6" spans="1:3" ht="12.75" x14ac:dyDescent="0.2">
      <c r="A6" s="706" t="s">
        <v>3519</v>
      </c>
      <c r="B6" s="706" t="s">
        <v>3520</v>
      </c>
      <c r="C6" s="707" t="b">
        <v>0</v>
      </c>
    </row>
    <row r="7" spans="1:3" ht="12.75" x14ac:dyDescent="0.2">
      <c r="A7" s="708" t="s">
        <v>3521</v>
      </c>
      <c r="B7" s="708" t="s">
        <v>3522</v>
      </c>
      <c r="C7" s="709" t="b">
        <v>0</v>
      </c>
    </row>
    <row r="8" spans="1:3" ht="12.75" x14ac:dyDescent="0.2">
      <c r="A8" s="706" t="s">
        <v>3523</v>
      </c>
      <c r="B8" s="706" t="s">
        <v>3524</v>
      </c>
      <c r="C8" s="707" t="b">
        <v>0</v>
      </c>
    </row>
    <row r="9" spans="1:3" ht="12.75" x14ac:dyDescent="0.2">
      <c r="A9" s="708" t="s">
        <v>3525</v>
      </c>
      <c r="B9" s="708" t="s">
        <v>3526</v>
      </c>
      <c r="C9" s="709" t="b">
        <v>0</v>
      </c>
    </row>
    <row r="10" spans="1:3" ht="12.75" x14ac:dyDescent="0.2">
      <c r="A10" s="706" t="s">
        <v>3527</v>
      </c>
      <c r="B10" s="706" t="s">
        <v>3528</v>
      </c>
      <c r="C10" s="707" t="b">
        <v>0</v>
      </c>
    </row>
    <row r="11" spans="1:3" ht="12.75" x14ac:dyDescent="0.2">
      <c r="A11" s="708" t="s">
        <v>3529</v>
      </c>
      <c r="B11" s="708" t="s">
        <v>3530</v>
      </c>
      <c r="C11" s="709" t="b">
        <v>0</v>
      </c>
    </row>
    <row r="12" spans="1:3" ht="12.75" x14ac:dyDescent="0.2">
      <c r="A12" s="706" t="s">
        <v>3531</v>
      </c>
      <c r="B12" s="706" t="s">
        <v>3532</v>
      </c>
      <c r="C12" s="707" t="b">
        <v>0</v>
      </c>
    </row>
    <row r="13" spans="1:3" ht="12.75" x14ac:dyDescent="0.2">
      <c r="A13" s="708" t="s">
        <v>3533</v>
      </c>
      <c r="B13" s="708" t="s">
        <v>3534</v>
      </c>
      <c r="C13" s="709" t="b">
        <v>0</v>
      </c>
    </row>
    <row r="14" spans="1:3" ht="12.75" x14ac:dyDescent="0.2">
      <c r="A14" s="706" t="s">
        <v>3535</v>
      </c>
      <c r="B14" s="706" t="s">
        <v>3536</v>
      </c>
      <c r="C14" s="707" t="b">
        <v>0</v>
      </c>
    </row>
    <row r="15" spans="1:3" ht="12.75" x14ac:dyDescent="0.2">
      <c r="A15" s="708" t="s">
        <v>3537</v>
      </c>
      <c r="B15" s="708" t="s">
        <v>3538</v>
      </c>
      <c r="C15" s="709" t="b">
        <v>0</v>
      </c>
    </row>
    <row r="16" spans="1:3" ht="12.75" x14ac:dyDescent="0.2">
      <c r="A16" s="706" t="s">
        <v>3539</v>
      </c>
      <c r="B16" s="706" t="s">
        <v>3540</v>
      </c>
      <c r="C16" s="707" t="b">
        <v>0</v>
      </c>
    </row>
    <row r="17" spans="1:5" ht="12.75" x14ac:dyDescent="0.2">
      <c r="A17" s="708" t="s">
        <v>3541</v>
      </c>
      <c r="B17" s="708" t="s">
        <v>3542</v>
      </c>
      <c r="C17" s="709" t="b">
        <v>0</v>
      </c>
    </row>
    <row r="18" spans="1:5" ht="12.75" x14ac:dyDescent="0.2">
      <c r="A18" s="706" t="s">
        <v>3543</v>
      </c>
      <c r="B18" s="706" t="s">
        <v>3544</v>
      </c>
      <c r="C18" s="707" t="b">
        <v>0</v>
      </c>
    </row>
    <row r="19" spans="1:5" ht="12.75" x14ac:dyDescent="0.2">
      <c r="A19" s="708" t="s">
        <v>3545</v>
      </c>
      <c r="B19" s="708" t="s">
        <v>3546</v>
      </c>
      <c r="C19" s="709" t="b">
        <v>0</v>
      </c>
    </row>
    <row r="20" spans="1:5" ht="12.75" x14ac:dyDescent="0.2">
      <c r="A20" s="706" t="s">
        <v>3547</v>
      </c>
      <c r="B20" s="706" t="s">
        <v>3548</v>
      </c>
      <c r="C20" s="707" t="b">
        <v>0</v>
      </c>
    </row>
    <row r="21" spans="1:5" ht="12.75" x14ac:dyDescent="0.2">
      <c r="A21" s="708" t="s">
        <v>3549</v>
      </c>
      <c r="B21" s="708" t="s">
        <v>3550</v>
      </c>
      <c r="C21" s="709" t="b">
        <v>0</v>
      </c>
    </row>
    <row r="22" spans="1:5" ht="12.75" x14ac:dyDescent="0.2">
      <c r="A22" s="706" t="s">
        <v>3551</v>
      </c>
      <c r="B22" s="706" t="s">
        <v>3552</v>
      </c>
      <c r="C22" s="707" t="b">
        <v>0</v>
      </c>
    </row>
    <row r="23" spans="1:5" ht="12.75" x14ac:dyDescent="0.2">
      <c r="A23" s="708" t="s">
        <v>3553</v>
      </c>
      <c r="B23" s="708" t="s">
        <v>3554</v>
      </c>
      <c r="C23" s="709" t="b">
        <v>0</v>
      </c>
    </row>
    <row r="24" spans="1:5" ht="12.75" x14ac:dyDescent="0.2">
      <c r="A24" s="706" t="s">
        <v>3555</v>
      </c>
      <c r="B24" s="706" t="s">
        <v>3556</v>
      </c>
      <c r="C24" s="707" t="b">
        <v>0</v>
      </c>
      <c r="E24" s="710"/>
    </row>
    <row r="25" spans="1:5" ht="12.75" x14ac:dyDescent="0.2">
      <c r="A25" s="708" t="s">
        <v>3557</v>
      </c>
      <c r="B25" s="708" t="s">
        <v>3558</v>
      </c>
      <c r="C25" s="709" t="b">
        <v>0</v>
      </c>
    </row>
    <row r="26" spans="1:5" ht="12.75" x14ac:dyDescent="0.2">
      <c r="A26" s="706" t="s">
        <v>3559</v>
      </c>
      <c r="B26" s="706" t="s">
        <v>3560</v>
      </c>
      <c r="C26" s="707" t="b">
        <v>0</v>
      </c>
    </row>
    <row r="27" spans="1:5" ht="12.75" x14ac:dyDescent="0.2">
      <c r="A27" s="708" t="s">
        <v>3561</v>
      </c>
      <c r="B27" s="708" t="s">
        <v>3562</v>
      </c>
      <c r="C27" s="709" t="b">
        <v>0</v>
      </c>
    </row>
    <row r="28" spans="1:5" ht="12.75" x14ac:dyDescent="0.2">
      <c r="A28" s="706" t="s">
        <v>3563</v>
      </c>
      <c r="B28" s="706" t="s">
        <v>3564</v>
      </c>
      <c r="C28" s="707" t="b">
        <v>0</v>
      </c>
    </row>
    <row r="29" spans="1:5" ht="12.75" x14ac:dyDescent="0.2">
      <c r="A29" s="708" t="s">
        <v>3565</v>
      </c>
      <c r="B29" s="708" t="s">
        <v>3566</v>
      </c>
      <c r="C29" s="709" t="b">
        <v>0</v>
      </c>
    </row>
    <row r="30" spans="1:5" ht="12.75" x14ac:dyDescent="0.2">
      <c r="A30" s="706" t="s">
        <v>3567</v>
      </c>
      <c r="B30" s="706" t="s">
        <v>3568</v>
      </c>
      <c r="C30" s="707" t="b">
        <v>0</v>
      </c>
    </row>
    <row r="31" spans="1:5" ht="12.75" x14ac:dyDescent="0.2">
      <c r="A31" s="708" t="s">
        <v>3569</v>
      </c>
      <c r="B31" s="708" t="s">
        <v>3570</v>
      </c>
      <c r="C31" s="709" t="b">
        <v>0</v>
      </c>
    </row>
    <row r="32" spans="1:5" ht="12.75" x14ac:dyDescent="0.2">
      <c r="A32" s="706" t="s">
        <v>3571</v>
      </c>
      <c r="B32" s="706" t="s">
        <v>3572</v>
      </c>
      <c r="C32" s="707" t="b">
        <v>0</v>
      </c>
    </row>
    <row r="33" spans="1:3" ht="12.75" x14ac:dyDescent="0.2">
      <c r="A33" s="708" t="s">
        <v>3573</v>
      </c>
      <c r="B33" s="708" t="s">
        <v>3574</v>
      </c>
      <c r="C33" s="709" t="b">
        <v>0</v>
      </c>
    </row>
    <row r="34" spans="1:3" ht="12.75" x14ac:dyDescent="0.2">
      <c r="A34" s="706" t="s">
        <v>3575</v>
      </c>
      <c r="B34" s="706" t="s">
        <v>3576</v>
      </c>
      <c r="C34" s="707" t="b">
        <v>0</v>
      </c>
    </row>
    <row r="35" spans="1:3" ht="12.75" x14ac:dyDescent="0.2">
      <c r="A35" s="708" t="s">
        <v>3577</v>
      </c>
      <c r="B35" s="708" t="s">
        <v>3578</v>
      </c>
      <c r="C35" s="709" t="b">
        <v>0</v>
      </c>
    </row>
    <row r="36" spans="1:3" ht="12.75" x14ac:dyDescent="0.2">
      <c r="A36" s="706" t="s">
        <v>3579</v>
      </c>
      <c r="B36" s="706" t="s">
        <v>3580</v>
      </c>
      <c r="C36" s="707" t="b">
        <v>0</v>
      </c>
    </row>
    <row r="37" spans="1:3" ht="12.75" x14ac:dyDescent="0.2">
      <c r="A37" s="708" t="s">
        <v>3581</v>
      </c>
      <c r="B37" s="708" t="s">
        <v>3582</v>
      </c>
      <c r="C37" s="709" t="b">
        <v>0</v>
      </c>
    </row>
    <row r="38" spans="1:3" ht="12.75" x14ac:dyDescent="0.2">
      <c r="A38" s="706" t="s">
        <v>3583</v>
      </c>
      <c r="B38" s="711" t="s">
        <v>3584</v>
      </c>
      <c r="C38" s="707" t="b">
        <v>0</v>
      </c>
    </row>
    <row r="39" spans="1:3" ht="12.75" x14ac:dyDescent="0.2">
      <c r="A39" s="708" t="s">
        <v>3585</v>
      </c>
      <c r="B39" s="708" t="s">
        <v>3586</v>
      </c>
      <c r="C39" s="709" t="b">
        <v>0</v>
      </c>
    </row>
    <row r="40" spans="1:3" ht="12.75" x14ac:dyDescent="0.2">
      <c r="A40" s="706" t="s">
        <v>3587</v>
      </c>
      <c r="B40" s="706" t="s">
        <v>3588</v>
      </c>
      <c r="C40" s="707" t="b">
        <v>0</v>
      </c>
    </row>
    <row r="41" spans="1:3" ht="12.75" x14ac:dyDescent="0.2">
      <c r="A41" s="708" t="s">
        <v>3589</v>
      </c>
      <c r="B41" s="708" t="s">
        <v>3590</v>
      </c>
      <c r="C41" s="709" t="b">
        <v>0</v>
      </c>
    </row>
    <row r="42" spans="1:3" ht="12.75" x14ac:dyDescent="0.2">
      <c r="A42" s="706" t="s">
        <v>3591</v>
      </c>
      <c r="B42" s="706" t="s">
        <v>3592</v>
      </c>
      <c r="C42" s="707" t="b">
        <v>0</v>
      </c>
    </row>
    <row r="43" spans="1:3" ht="12.75" x14ac:dyDescent="0.2">
      <c r="A43" s="708" t="s">
        <v>3593</v>
      </c>
      <c r="B43" s="708" t="s">
        <v>3594</v>
      </c>
      <c r="C43" s="709" t="b">
        <v>0</v>
      </c>
    </row>
    <row r="44" spans="1:3" ht="12.75" x14ac:dyDescent="0.2">
      <c r="A44" s="706" t="s">
        <v>3595</v>
      </c>
      <c r="B44" s="706" t="s">
        <v>3596</v>
      </c>
      <c r="C44" s="707" t="b">
        <v>0</v>
      </c>
    </row>
    <row r="45" spans="1:3" ht="12.75" x14ac:dyDescent="0.2">
      <c r="A45" s="708" t="s">
        <v>3597</v>
      </c>
      <c r="B45" s="708" t="s">
        <v>3598</v>
      </c>
      <c r="C45" s="709" t="b">
        <v>0</v>
      </c>
    </row>
    <row r="46" spans="1:3" ht="12.75" x14ac:dyDescent="0.2">
      <c r="A46" s="706" t="s">
        <v>3599</v>
      </c>
      <c r="B46" s="706" t="s">
        <v>3600</v>
      </c>
      <c r="C46" s="707" t="b">
        <v>0</v>
      </c>
    </row>
    <row r="47" spans="1:3" ht="12.75" x14ac:dyDescent="0.2">
      <c r="A47" s="708" t="s">
        <v>3601</v>
      </c>
      <c r="B47" s="708" t="s">
        <v>3602</v>
      </c>
      <c r="C47" s="709" t="b">
        <v>0</v>
      </c>
    </row>
    <row r="48" spans="1:3" ht="12.75" x14ac:dyDescent="0.2">
      <c r="A48" s="706" t="s">
        <v>3603</v>
      </c>
      <c r="B48" s="706" t="s">
        <v>3604</v>
      </c>
      <c r="C48" s="707" t="b">
        <v>0</v>
      </c>
    </row>
    <row r="49" spans="1:5" ht="12.75" x14ac:dyDescent="0.2">
      <c r="A49" s="708" t="s">
        <v>3605</v>
      </c>
      <c r="B49" s="708" t="s">
        <v>3606</v>
      </c>
      <c r="C49" s="709" t="b">
        <v>0</v>
      </c>
    </row>
    <row r="50" spans="1:5" ht="12.75" x14ac:dyDescent="0.2">
      <c r="A50" s="706" t="s">
        <v>3607</v>
      </c>
      <c r="B50" s="706" t="s">
        <v>3608</v>
      </c>
      <c r="C50" s="707" t="b">
        <v>0</v>
      </c>
    </row>
    <row r="51" spans="1:5" ht="12.75" x14ac:dyDescent="0.2">
      <c r="A51" s="708" t="s">
        <v>3609</v>
      </c>
      <c r="B51" s="708" t="s">
        <v>3610</v>
      </c>
      <c r="C51" s="709" t="b">
        <v>0</v>
      </c>
    </row>
    <row r="52" spans="1:5" ht="12.75" x14ac:dyDescent="0.2">
      <c r="A52" s="706" t="s">
        <v>3611</v>
      </c>
      <c r="B52" s="706" t="s">
        <v>3612</v>
      </c>
      <c r="C52" s="707" t="b">
        <v>0</v>
      </c>
    </row>
    <row r="53" spans="1:5" ht="12.75" x14ac:dyDescent="0.2">
      <c r="A53" s="708" t="s">
        <v>3613</v>
      </c>
      <c r="B53" s="708" t="s">
        <v>3614</v>
      </c>
      <c r="C53" s="709" t="b">
        <v>0</v>
      </c>
    </row>
    <row r="54" spans="1:5" ht="12.75" x14ac:dyDescent="0.2">
      <c r="A54" s="706" t="s">
        <v>3615</v>
      </c>
      <c r="B54" s="706" t="s">
        <v>3616</v>
      </c>
      <c r="C54" s="707" t="b">
        <v>0</v>
      </c>
    </row>
    <row r="55" spans="1:5" ht="12.75" x14ac:dyDescent="0.2">
      <c r="A55" s="712" t="s">
        <v>3617</v>
      </c>
      <c r="B55" s="712" t="s">
        <v>3618</v>
      </c>
      <c r="C55" s="713" t="b">
        <v>0</v>
      </c>
    </row>
    <row r="56" spans="1:5" ht="30" x14ac:dyDescent="0.4">
      <c r="A56" s="1434" t="s">
        <v>3619</v>
      </c>
      <c r="B56" s="772"/>
      <c r="C56" s="770"/>
    </row>
    <row r="57" spans="1:5" ht="18" x14ac:dyDescent="0.25">
      <c r="A57" s="701" t="s">
        <v>3511</v>
      </c>
      <c r="B57" s="701" t="s">
        <v>3512</v>
      </c>
      <c r="C57" s="702"/>
    </row>
    <row r="58" spans="1:5" ht="12.75" x14ac:dyDescent="0.2">
      <c r="A58" s="714" t="s">
        <v>3620</v>
      </c>
      <c r="B58" s="715" t="s">
        <v>3621</v>
      </c>
      <c r="C58" s="716" t="b">
        <v>0</v>
      </c>
    </row>
    <row r="59" spans="1:5" ht="12.75" x14ac:dyDescent="0.2">
      <c r="A59" s="717" t="s">
        <v>3622</v>
      </c>
      <c r="B59" s="718" t="s">
        <v>3623</v>
      </c>
      <c r="C59" s="719" t="b">
        <v>0</v>
      </c>
    </row>
    <row r="60" spans="1:5" ht="12.75" x14ac:dyDescent="0.2">
      <c r="A60" s="720" t="s">
        <v>3624</v>
      </c>
      <c r="B60" s="721" t="s">
        <v>3625</v>
      </c>
      <c r="C60" s="722" t="b">
        <v>0</v>
      </c>
    </row>
    <row r="61" spans="1:5" ht="12.75" x14ac:dyDescent="0.2">
      <c r="A61" s="717" t="s">
        <v>3626</v>
      </c>
      <c r="B61" s="718" t="s">
        <v>3627</v>
      </c>
      <c r="C61" s="719" t="b">
        <v>0</v>
      </c>
    </row>
    <row r="62" spans="1:5" ht="12.75" x14ac:dyDescent="0.2">
      <c r="A62" s="720" t="s">
        <v>3628</v>
      </c>
      <c r="B62" s="721" t="s">
        <v>3629</v>
      </c>
      <c r="C62" s="722" t="b">
        <v>0</v>
      </c>
    </row>
    <row r="63" spans="1:5" ht="12.75" x14ac:dyDescent="0.2">
      <c r="A63" s="717" t="s">
        <v>3630</v>
      </c>
      <c r="B63" s="718" t="s">
        <v>3631</v>
      </c>
      <c r="C63" s="719" t="b">
        <v>0</v>
      </c>
      <c r="E63" s="723"/>
    </row>
    <row r="64" spans="1:5" ht="12.75" x14ac:dyDescent="0.2">
      <c r="A64" s="720" t="s">
        <v>3632</v>
      </c>
      <c r="B64" s="721" t="s">
        <v>3633</v>
      </c>
      <c r="C64" s="722" t="b">
        <v>0</v>
      </c>
    </row>
    <row r="65" spans="1:6" ht="12.75" x14ac:dyDescent="0.2">
      <c r="A65" s="717" t="s">
        <v>3634</v>
      </c>
      <c r="B65" s="718" t="s">
        <v>3635</v>
      </c>
      <c r="C65" s="719" t="b">
        <v>0</v>
      </c>
    </row>
    <row r="66" spans="1:6" ht="12.75" x14ac:dyDescent="0.2">
      <c r="A66" s="720" t="s">
        <v>3636</v>
      </c>
      <c r="B66" s="721" t="s">
        <v>3637</v>
      </c>
      <c r="C66" s="722" t="b">
        <v>0</v>
      </c>
    </row>
    <row r="67" spans="1:6" ht="12.75" x14ac:dyDescent="0.2">
      <c r="A67" s="717" t="s">
        <v>3638</v>
      </c>
      <c r="B67" s="718" t="s">
        <v>3639</v>
      </c>
      <c r="C67" s="719" t="b">
        <v>0</v>
      </c>
      <c r="F67" s="724"/>
    </row>
    <row r="68" spans="1:6" ht="12.75" x14ac:dyDescent="0.2">
      <c r="A68" s="720" t="s">
        <v>3640</v>
      </c>
      <c r="B68" s="721" t="s">
        <v>3641</v>
      </c>
      <c r="C68" s="722" t="b">
        <v>0</v>
      </c>
      <c r="E68" s="725"/>
    </row>
    <row r="69" spans="1:6" ht="12.75" x14ac:dyDescent="0.2">
      <c r="A69" s="717" t="s">
        <v>3642</v>
      </c>
      <c r="B69" s="718" t="s">
        <v>3643</v>
      </c>
      <c r="C69" s="719" t="b">
        <v>0</v>
      </c>
    </row>
    <row r="70" spans="1:6" ht="12.75" x14ac:dyDescent="0.2">
      <c r="A70" s="726" t="s">
        <v>3644</v>
      </c>
      <c r="B70" s="727" t="s">
        <v>3645</v>
      </c>
      <c r="C70" s="728" t="b">
        <v>0</v>
      </c>
    </row>
    <row r="71" spans="1:6" ht="30" x14ac:dyDescent="0.4">
      <c r="A71" s="1435" t="s">
        <v>3646</v>
      </c>
      <c r="B71" s="772"/>
      <c r="C71" s="770"/>
    </row>
    <row r="72" spans="1:6" ht="18" x14ac:dyDescent="0.25">
      <c r="A72" s="701" t="s">
        <v>3511</v>
      </c>
      <c r="B72" s="701" t="s">
        <v>3512</v>
      </c>
      <c r="C72" s="702"/>
    </row>
    <row r="73" spans="1:6" ht="12.75" x14ac:dyDescent="0.2">
      <c r="A73" s="729" t="s">
        <v>3647</v>
      </c>
      <c r="B73" s="730" t="s">
        <v>3648</v>
      </c>
      <c r="C73" s="731" t="b">
        <v>0</v>
      </c>
      <c r="E73" s="732"/>
    </row>
    <row r="74" spans="1:6" ht="12.75" x14ac:dyDescent="0.2">
      <c r="A74" s="733" t="s">
        <v>3649</v>
      </c>
      <c r="B74" s="734" t="s">
        <v>3650</v>
      </c>
      <c r="C74" s="735" t="b">
        <v>0</v>
      </c>
    </row>
    <row r="75" spans="1:6" ht="12.75" x14ac:dyDescent="0.2">
      <c r="A75" s="736" t="s">
        <v>3651</v>
      </c>
      <c r="B75" s="737" t="s">
        <v>3652</v>
      </c>
      <c r="C75" s="738" t="b">
        <v>0</v>
      </c>
    </row>
    <row r="76" spans="1:6" ht="12.75" x14ac:dyDescent="0.2">
      <c r="A76" s="733" t="s">
        <v>3653</v>
      </c>
      <c r="B76" s="734" t="s">
        <v>3654</v>
      </c>
      <c r="C76" s="735" t="b">
        <v>0</v>
      </c>
    </row>
    <row r="77" spans="1:6" ht="12.75" x14ac:dyDescent="0.2">
      <c r="A77" s="736" t="s">
        <v>3655</v>
      </c>
      <c r="B77" s="737" t="s">
        <v>3656</v>
      </c>
      <c r="C77" s="738" t="b">
        <v>0</v>
      </c>
    </row>
    <row r="78" spans="1:6" ht="12.75" x14ac:dyDescent="0.2">
      <c r="A78" s="733" t="s">
        <v>3657</v>
      </c>
      <c r="B78" s="734" t="s">
        <v>3658</v>
      </c>
      <c r="C78" s="735" t="b">
        <v>0</v>
      </c>
    </row>
    <row r="79" spans="1:6" ht="12.75" x14ac:dyDescent="0.2">
      <c r="A79" s="736" t="s">
        <v>3659</v>
      </c>
      <c r="B79" s="737" t="s">
        <v>3660</v>
      </c>
      <c r="C79" s="738" t="b">
        <v>0</v>
      </c>
    </row>
    <row r="80" spans="1:6" ht="12.75" x14ac:dyDescent="0.2">
      <c r="A80" s="733" t="s">
        <v>3661</v>
      </c>
      <c r="B80" s="734" t="s">
        <v>3662</v>
      </c>
      <c r="C80" s="735" t="b">
        <v>0</v>
      </c>
    </row>
    <row r="81" spans="1:3" ht="12.75" x14ac:dyDescent="0.2">
      <c r="A81" s="736" t="s">
        <v>3663</v>
      </c>
      <c r="B81" s="737" t="s">
        <v>3664</v>
      </c>
      <c r="C81" s="738" t="b">
        <v>0</v>
      </c>
    </row>
    <row r="82" spans="1:3" ht="12.75" x14ac:dyDescent="0.2">
      <c r="A82" s="733" t="s">
        <v>3665</v>
      </c>
      <c r="B82" s="734" t="s">
        <v>3666</v>
      </c>
      <c r="C82" s="735" t="b">
        <v>0</v>
      </c>
    </row>
    <row r="83" spans="1:3" ht="12.75" x14ac:dyDescent="0.2">
      <c r="A83" s="736" t="s">
        <v>3667</v>
      </c>
      <c r="B83" s="737" t="s">
        <v>3668</v>
      </c>
      <c r="C83" s="738" t="b">
        <v>0</v>
      </c>
    </row>
    <row r="84" spans="1:3" ht="12.75" x14ac:dyDescent="0.2">
      <c r="A84" s="733" t="s">
        <v>3669</v>
      </c>
      <c r="B84" s="734" t="s">
        <v>3670</v>
      </c>
      <c r="C84" s="735" t="b">
        <v>0</v>
      </c>
    </row>
    <row r="85" spans="1:3" ht="12.75" x14ac:dyDescent="0.2">
      <c r="A85" s="739" t="s">
        <v>3671</v>
      </c>
      <c r="B85" s="740" t="s">
        <v>3672</v>
      </c>
      <c r="C85" s="741" t="b">
        <v>0</v>
      </c>
    </row>
    <row r="86" spans="1:3" ht="12.75" x14ac:dyDescent="0.2">
      <c r="A86" s="316"/>
      <c r="B86" s="316"/>
    </row>
    <row r="87" spans="1:3" ht="12.75" x14ac:dyDescent="0.2">
      <c r="A87" s="316"/>
      <c r="B87" s="316"/>
    </row>
    <row r="88" spans="1:3" ht="12.75" x14ac:dyDescent="0.2">
      <c r="A88" s="316"/>
      <c r="B88" s="316"/>
    </row>
    <row r="89" spans="1:3" ht="12.75" x14ac:dyDescent="0.2">
      <c r="A89" s="316"/>
      <c r="B89" s="316"/>
    </row>
    <row r="90" spans="1:3" ht="12.75" x14ac:dyDescent="0.2">
      <c r="A90" s="316"/>
      <c r="B90" s="316"/>
    </row>
    <row r="91" spans="1:3" ht="12.75" x14ac:dyDescent="0.2">
      <c r="A91" s="316"/>
      <c r="B91" s="316"/>
    </row>
    <row r="92" spans="1:3" ht="12.75" x14ac:dyDescent="0.2">
      <c r="A92" s="316"/>
      <c r="B92" s="316"/>
    </row>
    <row r="93" spans="1:3" ht="12.75" x14ac:dyDescent="0.2">
      <c r="A93" s="316"/>
      <c r="B93" s="316"/>
    </row>
    <row r="94" spans="1:3" ht="12.75" x14ac:dyDescent="0.2">
      <c r="A94" s="316"/>
      <c r="B94" s="316"/>
    </row>
    <row r="95" spans="1:3" ht="12.75" x14ac:dyDescent="0.2">
      <c r="A95" s="316"/>
      <c r="B95" s="316"/>
    </row>
    <row r="96" spans="1:3" ht="12.75" x14ac:dyDescent="0.2">
      <c r="A96" s="316"/>
      <c r="B96" s="316"/>
    </row>
    <row r="97" spans="1:2" ht="12.75" x14ac:dyDescent="0.2">
      <c r="A97" s="316"/>
      <c r="B97" s="316"/>
    </row>
    <row r="98" spans="1:2" ht="12.75" x14ac:dyDescent="0.2">
      <c r="A98" s="316"/>
      <c r="B98" s="316"/>
    </row>
    <row r="99" spans="1:2" ht="12.75" x14ac:dyDescent="0.2">
      <c r="A99" s="316"/>
      <c r="B99" s="316"/>
    </row>
    <row r="100" spans="1:2" ht="12.75" x14ac:dyDescent="0.2">
      <c r="A100" s="316"/>
      <c r="B100" s="316"/>
    </row>
    <row r="101" spans="1:2" ht="12.75" x14ac:dyDescent="0.2">
      <c r="A101" s="316"/>
      <c r="B101" s="316"/>
    </row>
    <row r="102" spans="1:2" ht="12.75" x14ac:dyDescent="0.2">
      <c r="A102" s="316"/>
      <c r="B102" s="316"/>
    </row>
    <row r="103" spans="1:2" ht="12.75" x14ac:dyDescent="0.2">
      <c r="A103" s="316"/>
      <c r="B103" s="316"/>
    </row>
    <row r="104" spans="1:2" ht="12.75" x14ac:dyDescent="0.2">
      <c r="A104" s="316"/>
      <c r="B104" s="316"/>
    </row>
    <row r="105" spans="1:2" ht="12.75" x14ac:dyDescent="0.2">
      <c r="A105" s="316"/>
      <c r="B105" s="316"/>
    </row>
    <row r="106" spans="1:2" ht="12.75" x14ac:dyDescent="0.2">
      <c r="A106" s="316"/>
      <c r="B106" s="316"/>
    </row>
    <row r="107" spans="1:2" ht="12.75" x14ac:dyDescent="0.2">
      <c r="A107" s="316"/>
      <c r="B107" s="316"/>
    </row>
    <row r="108" spans="1:2" ht="12.75" x14ac:dyDescent="0.2">
      <c r="A108" s="316"/>
      <c r="B108" s="316"/>
    </row>
    <row r="109" spans="1:2" ht="12.75" x14ac:dyDescent="0.2">
      <c r="A109" s="316"/>
      <c r="B109" s="316"/>
    </row>
    <row r="110" spans="1:2" ht="12.75" x14ac:dyDescent="0.2">
      <c r="A110" s="316"/>
      <c r="B110" s="316"/>
    </row>
    <row r="111" spans="1:2" ht="12.75" x14ac:dyDescent="0.2">
      <c r="A111" s="316"/>
      <c r="B111" s="316"/>
    </row>
    <row r="112" spans="1:2" ht="12.75" x14ac:dyDescent="0.2">
      <c r="A112" s="316"/>
      <c r="B112" s="316"/>
    </row>
    <row r="113" spans="1:2" ht="12.75" x14ac:dyDescent="0.2">
      <c r="A113" s="316"/>
      <c r="B113" s="316"/>
    </row>
    <row r="114" spans="1:2" ht="12.75" x14ac:dyDescent="0.2">
      <c r="A114" s="316"/>
      <c r="B114" s="316"/>
    </row>
    <row r="115" spans="1:2" ht="12.75" x14ac:dyDescent="0.2">
      <c r="A115" s="316"/>
      <c r="B115" s="316"/>
    </row>
    <row r="116" spans="1:2" ht="12.75" x14ac:dyDescent="0.2">
      <c r="A116" s="316"/>
      <c r="B116" s="316"/>
    </row>
    <row r="117" spans="1:2" ht="12.75" x14ac:dyDescent="0.2">
      <c r="A117" s="316"/>
      <c r="B117" s="316"/>
    </row>
    <row r="118" spans="1:2" ht="12.75" x14ac:dyDescent="0.2">
      <c r="A118" s="316"/>
      <c r="B118" s="316"/>
    </row>
    <row r="119" spans="1:2" ht="12.75" x14ac:dyDescent="0.2">
      <c r="A119" s="316"/>
      <c r="B119" s="316"/>
    </row>
    <row r="120" spans="1:2" ht="12.75" x14ac:dyDescent="0.2">
      <c r="A120" s="316"/>
      <c r="B120" s="316"/>
    </row>
    <row r="121" spans="1:2" ht="12.75" x14ac:dyDescent="0.2">
      <c r="A121" s="316"/>
      <c r="B121" s="316"/>
    </row>
    <row r="122" spans="1:2" ht="12.75" x14ac:dyDescent="0.2">
      <c r="A122" s="316"/>
      <c r="B122" s="316"/>
    </row>
    <row r="123" spans="1:2" ht="12.75" x14ac:dyDescent="0.2">
      <c r="A123" s="316"/>
      <c r="B123" s="316"/>
    </row>
    <row r="124" spans="1:2" ht="12.75" x14ac:dyDescent="0.2">
      <c r="A124" s="316"/>
      <c r="B124" s="316"/>
    </row>
    <row r="125" spans="1:2" ht="12.75" x14ac:dyDescent="0.2">
      <c r="A125" s="316"/>
      <c r="B125" s="316"/>
    </row>
    <row r="126" spans="1:2" ht="12.75" x14ac:dyDescent="0.2">
      <c r="A126" s="316"/>
      <c r="B126" s="316"/>
    </row>
    <row r="127" spans="1:2" ht="12.75" x14ac:dyDescent="0.2">
      <c r="A127" s="316"/>
      <c r="B127" s="316"/>
    </row>
    <row r="128" spans="1:2" ht="12.75" x14ac:dyDescent="0.2">
      <c r="A128" s="316"/>
      <c r="B128" s="316"/>
    </row>
    <row r="129" spans="1:2" ht="12.75" x14ac:dyDescent="0.2">
      <c r="A129" s="316"/>
      <c r="B129" s="316"/>
    </row>
    <row r="130" spans="1:2" ht="12.75" x14ac:dyDescent="0.2">
      <c r="A130" s="316"/>
      <c r="B130" s="316"/>
    </row>
    <row r="131" spans="1:2" ht="12.75" x14ac:dyDescent="0.2">
      <c r="A131" s="316"/>
      <c r="B131" s="316"/>
    </row>
    <row r="132" spans="1:2" ht="12.75" x14ac:dyDescent="0.2">
      <c r="A132" s="316"/>
      <c r="B132" s="316"/>
    </row>
    <row r="133" spans="1:2" ht="12.75" x14ac:dyDescent="0.2">
      <c r="A133" s="316"/>
      <c r="B133" s="316"/>
    </row>
    <row r="134" spans="1:2" ht="12.75" x14ac:dyDescent="0.2">
      <c r="A134" s="316"/>
      <c r="B134" s="316"/>
    </row>
    <row r="135" spans="1:2" ht="12.75" x14ac:dyDescent="0.2">
      <c r="A135" s="316"/>
      <c r="B135" s="316"/>
    </row>
    <row r="136" spans="1:2" ht="12.75" x14ac:dyDescent="0.2">
      <c r="A136" s="316"/>
      <c r="B136" s="316"/>
    </row>
    <row r="137" spans="1:2" ht="12.75" x14ac:dyDescent="0.2">
      <c r="A137" s="316"/>
      <c r="B137" s="316"/>
    </row>
    <row r="138" spans="1:2" ht="12.75" x14ac:dyDescent="0.2">
      <c r="A138" s="316"/>
      <c r="B138" s="316"/>
    </row>
    <row r="139" spans="1:2" ht="12.75" x14ac:dyDescent="0.2">
      <c r="A139" s="316"/>
      <c r="B139" s="316"/>
    </row>
    <row r="140" spans="1:2" ht="12.75" x14ac:dyDescent="0.2">
      <c r="A140" s="316"/>
      <c r="B140" s="316"/>
    </row>
    <row r="141" spans="1:2" ht="12.75" x14ac:dyDescent="0.2">
      <c r="A141" s="316"/>
      <c r="B141" s="316"/>
    </row>
    <row r="142" spans="1:2" ht="12.75" x14ac:dyDescent="0.2">
      <c r="A142" s="316"/>
      <c r="B142" s="316"/>
    </row>
    <row r="143" spans="1:2" ht="12.75" x14ac:dyDescent="0.2">
      <c r="A143" s="316"/>
      <c r="B143" s="316"/>
    </row>
    <row r="144" spans="1:2" ht="12.75" x14ac:dyDescent="0.2">
      <c r="A144" s="316"/>
      <c r="B144" s="316"/>
    </row>
    <row r="145" spans="1:2" ht="12.75" x14ac:dyDescent="0.2">
      <c r="A145" s="316"/>
      <c r="B145" s="316"/>
    </row>
    <row r="146" spans="1:2" ht="12.75" x14ac:dyDescent="0.2">
      <c r="A146" s="316"/>
      <c r="B146" s="316"/>
    </row>
    <row r="147" spans="1:2" ht="12.75" x14ac:dyDescent="0.2">
      <c r="A147" s="316"/>
      <c r="B147" s="316"/>
    </row>
    <row r="148" spans="1:2" ht="12.75" x14ac:dyDescent="0.2">
      <c r="A148" s="316"/>
      <c r="B148" s="316"/>
    </row>
    <row r="149" spans="1:2" ht="12.75" x14ac:dyDescent="0.2">
      <c r="A149" s="316"/>
      <c r="B149" s="316"/>
    </row>
    <row r="150" spans="1:2" ht="12.75" x14ac:dyDescent="0.2">
      <c r="A150" s="316"/>
      <c r="B150" s="316"/>
    </row>
    <row r="151" spans="1:2" ht="12.75" x14ac:dyDescent="0.2">
      <c r="A151" s="316"/>
      <c r="B151" s="316"/>
    </row>
    <row r="152" spans="1:2" ht="12.75" x14ac:dyDescent="0.2">
      <c r="A152" s="316"/>
      <c r="B152" s="316"/>
    </row>
    <row r="153" spans="1:2" ht="12.75" x14ac:dyDescent="0.2">
      <c r="A153" s="316"/>
      <c r="B153" s="316"/>
    </row>
    <row r="154" spans="1:2" ht="12.75" x14ac:dyDescent="0.2">
      <c r="A154" s="316"/>
      <c r="B154" s="316"/>
    </row>
    <row r="155" spans="1:2" ht="12.75" x14ac:dyDescent="0.2">
      <c r="A155" s="316"/>
      <c r="B155" s="316"/>
    </row>
    <row r="156" spans="1:2" ht="12.75" x14ac:dyDescent="0.2">
      <c r="A156" s="316"/>
      <c r="B156" s="316"/>
    </row>
    <row r="157" spans="1:2" ht="12.75" x14ac:dyDescent="0.2">
      <c r="A157" s="316"/>
      <c r="B157" s="316"/>
    </row>
    <row r="158" spans="1:2" ht="12.75" x14ac:dyDescent="0.2">
      <c r="A158" s="316"/>
      <c r="B158" s="316"/>
    </row>
    <row r="159" spans="1:2" ht="12.75" x14ac:dyDescent="0.2">
      <c r="A159" s="316"/>
      <c r="B159" s="316"/>
    </row>
    <row r="160" spans="1:2" ht="12.75" x14ac:dyDescent="0.2">
      <c r="A160" s="316"/>
      <c r="B160" s="316"/>
    </row>
    <row r="161" spans="1:2" ht="12.75" x14ac:dyDescent="0.2">
      <c r="A161" s="316"/>
      <c r="B161" s="316"/>
    </row>
    <row r="162" spans="1:2" ht="12.75" x14ac:dyDescent="0.2">
      <c r="A162" s="316"/>
      <c r="B162" s="316"/>
    </row>
    <row r="163" spans="1:2" ht="12.75" x14ac:dyDescent="0.2">
      <c r="A163" s="316"/>
      <c r="B163" s="316"/>
    </row>
    <row r="164" spans="1:2" ht="12.75" x14ac:dyDescent="0.2">
      <c r="A164" s="316"/>
      <c r="B164" s="316"/>
    </row>
    <row r="165" spans="1:2" ht="12.75" x14ac:dyDescent="0.2">
      <c r="A165" s="316"/>
      <c r="B165" s="316"/>
    </row>
    <row r="166" spans="1:2" ht="12.75" x14ac:dyDescent="0.2">
      <c r="A166" s="316"/>
      <c r="B166" s="316"/>
    </row>
    <row r="167" spans="1:2" ht="12.75" x14ac:dyDescent="0.2">
      <c r="A167" s="316"/>
      <c r="B167" s="316"/>
    </row>
    <row r="168" spans="1:2" ht="12.75" x14ac:dyDescent="0.2">
      <c r="A168" s="316"/>
      <c r="B168" s="316"/>
    </row>
    <row r="169" spans="1:2" ht="12.75" x14ac:dyDescent="0.2">
      <c r="A169" s="316"/>
      <c r="B169" s="316"/>
    </row>
    <row r="170" spans="1:2" ht="12.75" x14ac:dyDescent="0.2">
      <c r="A170" s="316"/>
      <c r="B170" s="316"/>
    </row>
    <row r="171" spans="1:2" ht="12.75" x14ac:dyDescent="0.2">
      <c r="A171" s="316"/>
      <c r="B171" s="316"/>
    </row>
    <row r="172" spans="1:2" ht="12.75" x14ac:dyDescent="0.2">
      <c r="A172" s="316"/>
      <c r="B172" s="316"/>
    </row>
    <row r="173" spans="1:2" ht="12.75" x14ac:dyDescent="0.2">
      <c r="A173" s="316"/>
      <c r="B173" s="316"/>
    </row>
    <row r="174" spans="1:2" ht="12.75" x14ac:dyDescent="0.2">
      <c r="A174" s="316"/>
      <c r="B174" s="316"/>
    </row>
    <row r="175" spans="1:2" ht="12.75" x14ac:dyDescent="0.2">
      <c r="A175" s="316"/>
      <c r="B175" s="316"/>
    </row>
    <row r="176" spans="1:2" ht="12.75" x14ac:dyDescent="0.2">
      <c r="A176" s="316"/>
      <c r="B176" s="316"/>
    </row>
    <row r="177" spans="1:2" ht="12.75" x14ac:dyDescent="0.2">
      <c r="A177" s="316"/>
      <c r="B177" s="316"/>
    </row>
    <row r="178" spans="1:2" ht="12.75" x14ac:dyDescent="0.2">
      <c r="A178" s="316"/>
      <c r="B178" s="316"/>
    </row>
    <row r="179" spans="1:2" ht="12.75" x14ac:dyDescent="0.2">
      <c r="A179" s="316"/>
      <c r="B179" s="316"/>
    </row>
    <row r="180" spans="1:2" ht="12.75" x14ac:dyDescent="0.2">
      <c r="A180" s="316"/>
      <c r="B180" s="316"/>
    </row>
    <row r="181" spans="1:2" ht="12.75" x14ac:dyDescent="0.2">
      <c r="A181" s="316"/>
      <c r="B181" s="316"/>
    </row>
    <row r="182" spans="1:2" ht="12.75" x14ac:dyDescent="0.2">
      <c r="A182" s="316"/>
      <c r="B182" s="316"/>
    </row>
    <row r="183" spans="1:2" ht="12.75" x14ac:dyDescent="0.2">
      <c r="A183" s="316"/>
      <c r="B183" s="316"/>
    </row>
    <row r="184" spans="1:2" ht="12.75" x14ac:dyDescent="0.2">
      <c r="A184" s="316"/>
      <c r="B184" s="316"/>
    </row>
    <row r="185" spans="1:2" ht="12.75" x14ac:dyDescent="0.2">
      <c r="A185" s="316"/>
      <c r="B185" s="316"/>
    </row>
    <row r="186" spans="1:2" ht="12.75" x14ac:dyDescent="0.2">
      <c r="A186" s="316"/>
      <c r="B186" s="316"/>
    </row>
    <row r="187" spans="1:2" ht="12.75" x14ac:dyDescent="0.2">
      <c r="A187" s="316"/>
      <c r="B187" s="316"/>
    </row>
    <row r="188" spans="1:2" ht="12.75" x14ac:dyDescent="0.2">
      <c r="A188" s="316"/>
      <c r="B188" s="316"/>
    </row>
    <row r="189" spans="1:2" ht="12.75" x14ac:dyDescent="0.2">
      <c r="A189" s="316"/>
      <c r="B189" s="316"/>
    </row>
    <row r="190" spans="1:2" ht="12.75" x14ac:dyDescent="0.2">
      <c r="A190" s="316"/>
      <c r="B190" s="316"/>
    </row>
    <row r="191" spans="1:2" ht="12.75" x14ac:dyDescent="0.2">
      <c r="A191" s="316"/>
      <c r="B191" s="316"/>
    </row>
    <row r="192" spans="1:2" ht="12.75" x14ac:dyDescent="0.2">
      <c r="A192" s="316"/>
      <c r="B192" s="316"/>
    </row>
    <row r="193" spans="1:2" ht="12.75" x14ac:dyDescent="0.2">
      <c r="A193" s="316"/>
      <c r="B193" s="316"/>
    </row>
    <row r="194" spans="1:2" ht="12.75" x14ac:dyDescent="0.2">
      <c r="A194" s="316"/>
      <c r="B194" s="316"/>
    </row>
    <row r="195" spans="1:2" ht="12.75" x14ac:dyDescent="0.2">
      <c r="A195" s="316"/>
      <c r="B195" s="316"/>
    </row>
    <row r="196" spans="1:2" ht="12.75" x14ac:dyDescent="0.2">
      <c r="A196" s="316"/>
      <c r="B196" s="316"/>
    </row>
    <row r="197" spans="1:2" ht="12.75" x14ac:dyDescent="0.2">
      <c r="A197" s="316"/>
      <c r="B197" s="316"/>
    </row>
    <row r="198" spans="1:2" ht="12.75" x14ac:dyDescent="0.2">
      <c r="A198" s="316"/>
      <c r="B198" s="316"/>
    </row>
    <row r="199" spans="1:2" ht="12.75" x14ac:dyDescent="0.2">
      <c r="A199" s="316"/>
      <c r="B199" s="316"/>
    </row>
    <row r="200" spans="1:2" ht="12.75" x14ac:dyDescent="0.2">
      <c r="A200" s="316"/>
      <c r="B200" s="316"/>
    </row>
    <row r="201" spans="1:2" ht="12.75" x14ac:dyDescent="0.2">
      <c r="A201" s="316"/>
      <c r="B201" s="316"/>
    </row>
    <row r="202" spans="1:2" ht="12.75" x14ac:dyDescent="0.2">
      <c r="A202" s="316"/>
      <c r="B202" s="316"/>
    </row>
    <row r="203" spans="1:2" ht="12.75" x14ac:dyDescent="0.2">
      <c r="A203" s="316"/>
      <c r="B203" s="316"/>
    </row>
    <row r="204" spans="1:2" ht="12.75" x14ac:dyDescent="0.2">
      <c r="A204" s="316"/>
      <c r="B204" s="316"/>
    </row>
    <row r="205" spans="1:2" ht="12.75" x14ac:dyDescent="0.2">
      <c r="A205" s="316"/>
      <c r="B205" s="316"/>
    </row>
    <row r="206" spans="1:2" ht="12.75" x14ac:dyDescent="0.2">
      <c r="A206" s="316"/>
      <c r="B206" s="316"/>
    </row>
    <row r="207" spans="1:2" ht="12.75" x14ac:dyDescent="0.2">
      <c r="A207" s="316"/>
      <c r="B207" s="316"/>
    </row>
    <row r="208" spans="1:2" ht="12.75" x14ac:dyDescent="0.2">
      <c r="A208" s="316"/>
      <c r="B208" s="316"/>
    </row>
    <row r="209" spans="1:2" ht="12.75" x14ac:dyDescent="0.2">
      <c r="A209" s="316"/>
      <c r="B209" s="316"/>
    </row>
    <row r="210" spans="1:2" ht="12.75" x14ac:dyDescent="0.2">
      <c r="A210" s="316"/>
      <c r="B210" s="316"/>
    </row>
    <row r="211" spans="1:2" ht="12.75" x14ac:dyDescent="0.2">
      <c r="A211" s="316"/>
      <c r="B211" s="316"/>
    </row>
    <row r="212" spans="1:2" ht="12.75" x14ac:dyDescent="0.2">
      <c r="A212" s="316"/>
      <c r="B212" s="316"/>
    </row>
    <row r="213" spans="1:2" ht="12.75" x14ac:dyDescent="0.2">
      <c r="A213" s="316"/>
      <c r="B213" s="316"/>
    </row>
    <row r="214" spans="1:2" ht="12.75" x14ac:dyDescent="0.2">
      <c r="A214" s="316"/>
      <c r="B214" s="316"/>
    </row>
    <row r="215" spans="1:2" ht="12.75" x14ac:dyDescent="0.2">
      <c r="A215" s="316"/>
      <c r="B215" s="316"/>
    </row>
    <row r="216" spans="1:2" ht="12.75" x14ac:dyDescent="0.2">
      <c r="A216" s="316"/>
      <c r="B216" s="316"/>
    </row>
    <row r="217" spans="1:2" ht="12.75" x14ac:dyDescent="0.2">
      <c r="A217" s="316"/>
      <c r="B217" s="316"/>
    </row>
    <row r="218" spans="1:2" ht="12.75" x14ac:dyDescent="0.2">
      <c r="A218" s="316"/>
      <c r="B218" s="316"/>
    </row>
    <row r="219" spans="1:2" ht="12.75" x14ac:dyDescent="0.2">
      <c r="A219" s="316"/>
      <c r="B219" s="316"/>
    </row>
    <row r="220" spans="1:2" ht="12.75" x14ac:dyDescent="0.2">
      <c r="A220" s="316"/>
      <c r="B220" s="316"/>
    </row>
    <row r="221" spans="1:2" ht="12.75" x14ac:dyDescent="0.2">
      <c r="A221" s="316"/>
      <c r="B221" s="316"/>
    </row>
    <row r="222" spans="1:2" ht="12.75" x14ac:dyDescent="0.2">
      <c r="A222" s="316"/>
      <c r="B222" s="316"/>
    </row>
    <row r="223" spans="1:2" ht="12.75" x14ac:dyDescent="0.2">
      <c r="A223" s="316"/>
      <c r="B223" s="316"/>
    </row>
    <row r="224" spans="1:2" ht="12.75" x14ac:dyDescent="0.2">
      <c r="A224" s="316"/>
      <c r="B224" s="316"/>
    </row>
    <row r="225" spans="1:2" ht="12.75" x14ac:dyDescent="0.2">
      <c r="A225" s="316"/>
      <c r="B225" s="316"/>
    </row>
    <row r="226" spans="1:2" ht="12.75" x14ac:dyDescent="0.2">
      <c r="A226" s="316"/>
      <c r="B226" s="316"/>
    </row>
    <row r="227" spans="1:2" ht="12.75" x14ac:dyDescent="0.2">
      <c r="A227" s="316"/>
      <c r="B227" s="316"/>
    </row>
    <row r="228" spans="1:2" ht="12.75" x14ac:dyDescent="0.2">
      <c r="A228" s="316"/>
      <c r="B228" s="316"/>
    </row>
    <row r="229" spans="1:2" ht="12.75" x14ac:dyDescent="0.2">
      <c r="A229" s="316"/>
      <c r="B229" s="316"/>
    </row>
    <row r="230" spans="1:2" ht="12.75" x14ac:dyDescent="0.2">
      <c r="A230" s="316"/>
      <c r="B230" s="316"/>
    </row>
    <row r="231" spans="1:2" ht="12.75" x14ac:dyDescent="0.2">
      <c r="A231" s="316"/>
      <c r="B231" s="316"/>
    </row>
    <row r="232" spans="1:2" ht="12.75" x14ac:dyDescent="0.2">
      <c r="A232" s="316"/>
      <c r="B232" s="316"/>
    </row>
    <row r="233" spans="1:2" ht="12.75" x14ac:dyDescent="0.2">
      <c r="A233" s="316"/>
      <c r="B233" s="316"/>
    </row>
    <row r="234" spans="1:2" ht="12.75" x14ac:dyDescent="0.2">
      <c r="A234" s="316"/>
      <c r="B234" s="316"/>
    </row>
    <row r="235" spans="1:2" ht="12.75" x14ac:dyDescent="0.2">
      <c r="A235" s="316"/>
      <c r="B235" s="316"/>
    </row>
    <row r="236" spans="1:2" ht="12.75" x14ac:dyDescent="0.2">
      <c r="A236" s="316"/>
      <c r="B236" s="316"/>
    </row>
    <row r="237" spans="1:2" ht="12.75" x14ac:dyDescent="0.2">
      <c r="A237" s="316"/>
      <c r="B237" s="316"/>
    </row>
    <row r="238" spans="1:2" ht="12.75" x14ac:dyDescent="0.2">
      <c r="A238" s="316"/>
      <c r="B238" s="316"/>
    </row>
    <row r="239" spans="1:2" ht="12.75" x14ac:dyDescent="0.2">
      <c r="A239" s="316"/>
      <c r="B239" s="316"/>
    </row>
    <row r="240" spans="1:2" ht="12.75" x14ac:dyDescent="0.2">
      <c r="A240" s="316"/>
      <c r="B240" s="316"/>
    </row>
    <row r="241" spans="1:2" ht="12.75" x14ac:dyDescent="0.2">
      <c r="A241" s="316"/>
      <c r="B241" s="316"/>
    </row>
    <row r="242" spans="1:2" ht="12.75" x14ac:dyDescent="0.2">
      <c r="A242" s="316"/>
      <c r="B242" s="316"/>
    </row>
    <row r="243" spans="1:2" ht="12.75" x14ac:dyDescent="0.2">
      <c r="A243" s="316"/>
      <c r="B243" s="316"/>
    </row>
    <row r="244" spans="1:2" ht="12.75" x14ac:dyDescent="0.2">
      <c r="A244" s="316"/>
      <c r="B244" s="316"/>
    </row>
    <row r="245" spans="1:2" ht="12.75" x14ac:dyDescent="0.2">
      <c r="A245" s="316"/>
      <c r="B245" s="316"/>
    </row>
    <row r="246" spans="1:2" ht="12.75" x14ac:dyDescent="0.2">
      <c r="A246" s="316"/>
      <c r="B246" s="316"/>
    </row>
    <row r="247" spans="1:2" ht="12.75" x14ac:dyDescent="0.2">
      <c r="A247" s="316"/>
      <c r="B247" s="316"/>
    </row>
    <row r="248" spans="1:2" ht="12.75" x14ac:dyDescent="0.2">
      <c r="A248" s="316"/>
      <c r="B248" s="316"/>
    </row>
    <row r="249" spans="1:2" ht="12.75" x14ac:dyDescent="0.2">
      <c r="A249" s="316"/>
      <c r="B249" s="316"/>
    </row>
    <row r="250" spans="1:2" ht="12.75" x14ac:dyDescent="0.2">
      <c r="A250" s="316"/>
      <c r="B250" s="316"/>
    </row>
    <row r="251" spans="1:2" ht="12.75" x14ac:dyDescent="0.2">
      <c r="A251" s="316"/>
      <c r="B251" s="316"/>
    </row>
    <row r="252" spans="1:2" ht="12.75" x14ac:dyDescent="0.2">
      <c r="A252" s="316"/>
      <c r="B252" s="316"/>
    </row>
    <row r="253" spans="1:2" ht="12.75" x14ac:dyDescent="0.2">
      <c r="A253" s="316"/>
      <c r="B253" s="316"/>
    </row>
    <row r="254" spans="1:2" ht="12.75" x14ac:dyDescent="0.2">
      <c r="A254" s="316"/>
      <c r="B254" s="316"/>
    </row>
    <row r="255" spans="1:2" ht="12.75" x14ac:dyDescent="0.2">
      <c r="A255" s="316"/>
      <c r="B255" s="316"/>
    </row>
    <row r="256" spans="1:2" ht="12.75" x14ac:dyDescent="0.2">
      <c r="A256" s="316"/>
      <c r="B256" s="316"/>
    </row>
    <row r="257" spans="1:2" ht="12.75" x14ac:dyDescent="0.2">
      <c r="A257" s="316"/>
      <c r="B257" s="316"/>
    </row>
    <row r="258" spans="1:2" ht="12.75" x14ac:dyDescent="0.2">
      <c r="A258" s="316"/>
      <c r="B258" s="316"/>
    </row>
    <row r="259" spans="1:2" ht="12.75" x14ac:dyDescent="0.2">
      <c r="A259" s="316"/>
      <c r="B259" s="316"/>
    </row>
    <row r="260" spans="1:2" ht="12.75" x14ac:dyDescent="0.2">
      <c r="A260" s="316"/>
      <c r="B260" s="316"/>
    </row>
    <row r="261" spans="1:2" ht="12.75" x14ac:dyDescent="0.2">
      <c r="A261" s="316"/>
      <c r="B261" s="316"/>
    </row>
    <row r="262" spans="1:2" ht="12.75" x14ac:dyDescent="0.2">
      <c r="A262" s="316"/>
      <c r="B262" s="316"/>
    </row>
    <row r="263" spans="1:2" ht="12.75" x14ac:dyDescent="0.2">
      <c r="A263" s="316"/>
      <c r="B263" s="316"/>
    </row>
    <row r="264" spans="1:2" ht="12.75" x14ac:dyDescent="0.2">
      <c r="A264" s="316"/>
      <c r="B264" s="316"/>
    </row>
    <row r="265" spans="1:2" ht="12.75" x14ac:dyDescent="0.2">
      <c r="A265" s="316"/>
      <c r="B265" s="316"/>
    </row>
    <row r="266" spans="1:2" ht="12.75" x14ac:dyDescent="0.2">
      <c r="A266" s="316"/>
      <c r="B266" s="316"/>
    </row>
    <row r="267" spans="1:2" ht="12.75" x14ac:dyDescent="0.2">
      <c r="A267" s="316"/>
      <c r="B267" s="316"/>
    </row>
    <row r="268" spans="1:2" ht="12.75" x14ac:dyDescent="0.2">
      <c r="A268" s="316"/>
      <c r="B268" s="316"/>
    </row>
    <row r="269" spans="1:2" ht="12.75" x14ac:dyDescent="0.2">
      <c r="A269" s="316"/>
      <c r="B269" s="316"/>
    </row>
    <row r="270" spans="1:2" ht="12.75" x14ac:dyDescent="0.2">
      <c r="A270" s="316"/>
      <c r="B270" s="316"/>
    </row>
    <row r="271" spans="1:2" ht="12.75" x14ac:dyDescent="0.2">
      <c r="A271" s="316"/>
      <c r="B271" s="316"/>
    </row>
    <row r="272" spans="1:2" ht="12.75" x14ac:dyDescent="0.2">
      <c r="A272" s="316"/>
      <c r="B272" s="316"/>
    </row>
    <row r="273" spans="1:2" ht="12.75" x14ac:dyDescent="0.2">
      <c r="A273" s="316"/>
      <c r="B273" s="316"/>
    </row>
    <row r="274" spans="1:2" ht="12.75" x14ac:dyDescent="0.2">
      <c r="A274" s="316"/>
      <c r="B274" s="316"/>
    </row>
    <row r="275" spans="1:2" ht="12.75" x14ac:dyDescent="0.2">
      <c r="A275" s="316"/>
      <c r="B275" s="316"/>
    </row>
    <row r="276" spans="1:2" ht="12.75" x14ac:dyDescent="0.2">
      <c r="A276" s="316"/>
      <c r="B276" s="316"/>
    </row>
    <row r="277" spans="1:2" ht="12.75" x14ac:dyDescent="0.2">
      <c r="A277" s="316"/>
      <c r="B277" s="316"/>
    </row>
    <row r="278" spans="1:2" ht="12.75" x14ac:dyDescent="0.2">
      <c r="A278" s="316"/>
      <c r="B278" s="316"/>
    </row>
    <row r="279" spans="1:2" ht="12.75" x14ac:dyDescent="0.2">
      <c r="A279" s="316"/>
      <c r="B279" s="316"/>
    </row>
    <row r="280" spans="1:2" ht="12.75" x14ac:dyDescent="0.2">
      <c r="A280" s="316"/>
      <c r="B280" s="316"/>
    </row>
    <row r="281" spans="1:2" ht="12.75" x14ac:dyDescent="0.2">
      <c r="A281" s="316"/>
      <c r="B281" s="316"/>
    </row>
    <row r="282" spans="1:2" ht="12.75" x14ac:dyDescent="0.2">
      <c r="A282" s="316"/>
      <c r="B282" s="316"/>
    </row>
    <row r="283" spans="1:2" ht="12.75" x14ac:dyDescent="0.2">
      <c r="A283" s="316"/>
      <c r="B283" s="316"/>
    </row>
    <row r="284" spans="1:2" ht="12.75" x14ac:dyDescent="0.2">
      <c r="A284" s="316"/>
      <c r="B284" s="316"/>
    </row>
    <row r="285" spans="1:2" ht="12.75" x14ac:dyDescent="0.2">
      <c r="A285" s="316"/>
      <c r="B285" s="316"/>
    </row>
    <row r="286" spans="1:2" ht="12.75" x14ac:dyDescent="0.2">
      <c r="A286" s="316"/>
      <c r="B286" s="316"/>
    </row>
    <row r="287" spans="1:2" ht="12.75" x14ac:dyDescent="0.2">
      <c r="A287" s="316"/>
      <c r="B287" s="316"/>
    </row>
    <row r="288" spans="1:2" ht="12.75" x14ac:dyDescent="0.2">
      <c r="A288" s="316"/>
      <c r="B288" s="316"/>
    </row>
    <row r="289" spans="1:2" ht="12.75" x14ac:dyDescent="0.2">
      <c r="A289" s="316"/>
      <c r="B289" s="316"/>
    </row>
    <row r="290" spans="1:2" ht="12.75" x14ac:dyDescent="0.2">
      <c r="A290" s="316"/>
      <c r="B290" s="316"/>
    </row>
    <row r="291" spans="1:2" ht="12.75" x14ac:dyDescent="0.2">
      <c r="A291" s="316"/>
      <c r="B291" s="316"/>
    </row>
    <row r="292" spans="1:2" ht="12.75" x14ac:dyDescent="0.2">
      <c r="A292" s="316"/>
      <c r="B292" s="316"/>
    </row>
    <row r="293" spans="1:2" ht="12.75" x14ac:dyDescent="0.2">
      <c r="A293" s="316"/>
      <c r="B293" s="316"/>
    </row>
    <row r="294" spans="1:2" ht="12.75" x14ac:dyDescent="0.2">
      <c r="A294" s="316"/>
      <c r="B294" s="316"/>
    </row>
    <row r="295" spans="1:2" ht="12.75" x14ac:dyDescent="0.2">
      <c r="A295" s="316"/>
      <c r="B295" s="316"/>
    </row>
    <row r="296" spans="1:2" ht="12.75" x14ac:dyDescent="0.2">
      <c r="A296" s="316"/>
      <c r="B296" s="316"/>
    </row>
    <row r="297" spans="1:2" ht="12.75" x14ac:dyDescent="0.2">
      <c r="A297" s="316"/>
      <c r="B297" s="316"/>
    </row>
    <row r="298" spans="1:2" ht="12.75" x14ac:dyDescent="0.2">
      <c r="A298" s="316"/>
      <c r="B298" s="316"/>
    </row>
    <row r="299" spans="1:2" ht="12.75" x14ac:dyDescent="0.2">
      <c r="A299" s="316"/>
      <c r="B299" s="316"/>
    </row>
    <row r="300" spans="1:2" ht="12.75" x14ac:dyDescent="0.2">
      <c r="A300" s="316"/>
      <c r="B300" s="316"/>
    </row>
    <row r="301" spans="1:2" ht="12.75" x14ac:dyDescent="0.2">
      <c r="A301" s="316"/>
      <c r="B301" s="316"/>
    </row>
    <row r="302" spans="1:2" ht="12.75" x14ac:dyDescent="0.2">
      <c r="A302" s="316"/>
      <c r="B302" s="316"/>
    </row>
    <row r="303" spans="1:2" ht="12.75" x14ac:dyDescent="0.2">
      <c r="A303" s="316"/>
      <c r="B303" s="316"/>
    </row>
    <row r="304" spans="1:2" ht="12.75" x14ac:dyDescent="0.2">
      <c r="A304" s="316"/>
      <c r="B304" s="316"/>
    </row>
    <row r="305" spans="1:2" ht="12.75" x14ac:dyDescent="0.2">
      <c r="A305" s="316"/>
      <c r="B305" s="316"/>
    </row>
    <row r="306" spans="1:2" ht="12.75" x14ac:dyDescent="0.2">
      <c r="A306" s="316"/>
      <c r="B306" s="316"/>
    </row>
    <row r="307" spans="1:2" ht="12.75" x14ac:dyDescent="0.2">
      <c r="A307" s="316"/>
      <c r="B307" s="316"/>
    </row>
    <row r="308" spans="1:2" ht="12.75" x14ac:dyDescent="0.2">
      <c r="A308" s="316"/>
      <c r="B308" s="316"/>
    </row>
    <row r="309" spans="1:2" ht="12.75" x14ac:dyDescent="0.2">
      <c r="A309" s="316"/>
      <c r="B309" s="316"/>
    </row>
    <row r="310" spans="1:2" ht="12.75" x14ac:dyDescent="0.2">
      <c r="A310" s="316"/>
      <c r="B310" s="316"/>
    </row>
    <row r="311" spans="1:2" ht="12.75" x14ac:dyDescent="0.2">
      <c r="A311" s="316"/>
      <c r="B311" s="316"/>
    </row>
    <row r="312" spans="1:2" ht="12.75" x14ac:dyDescent="0.2">
      <c r="A312" s="316"/>
      <c r="B312" s="316"/>
    </row>
    <row r="313" spans="1:2" ht="12.75" x14ac:dyDescent="0.2">
      <c r="A313" s="316"/>
      <c r="B313" s="316"/>
    </row>
    <row r="314" spans="1:2" ht="12.75" x14ac:dyDescent="0.2">
      <c r="A314" s="316"/>
      <c r="B314" s="316"/>
    </row>
    <row r="315" spans="1:2" ht="12.75" x14ac:dyDescent="0.2">
      <c r="A315" s="316"/>
      <c r="B315" s="316"/>
    </row>
    <row r="316" spans="1:2" ht="12.75" x14ac:dyDescent="0.2">
      <c r="A316" s="316"/>
      <c r="B316" s="316"/>
    </row>
    <row r="317" spans="1:2" ht="12.75" x14ac:dyDescent="0.2">
      <c r="A317" s="316"/>
      <c r="B317" s="316"/>
    </row>
    <row r="318" spans="1:2" ht="12.75" x14ac:dyDescent="0.2">
      <c r="A318" s="316"/>
      <c r="B318" s="316"/>
    </row>
    <row r="319" spans="1:2" ht="12.75" x14ac:dyDescent="0.2">
      <c r="A319" s="316"/>
      <c r="B319" s="316"/>
    </row>
    <row r="320" spans="1:2" ht="12.75" x14ac:dyDescent="0.2">
      <c r="A320" s="316"/>
      <c r="B320" s="316"/>
    </row>
    <row r="321" spans="1:2" ht="12.75" x14ac:dyDescent="0.2">
      <c r="A321" s="316"/>
      <c r="B321" s="316"/>
    </row>
    <row r="322" spans="1:2" ht="12.75" x14ac:dyDescent="0.2">
      <c r="A322" s="316"/>
      <c r="B322" s="316"/>
    </row>
    <row r="323" spans="1:2" ht="12.75" x14ac:dyDescent="0.2">
      <c r="A323" s="316"/>
      <c r="B323" s="316"/>
    </row>
    <row r="324" spans="1:2" ht="12.75" x14ac:dyDescent="0.2">
      <c r="A324" s="316"/>
      <c r="B324" s="316"/>
    </row>
    <row r="325" spans="1:2" ht="12.75" x14ac:dyDescent="0.2">
      <c r="A325" s="316"/>
      <c r="B325" s="316"/>
    </row>
    <row r="326" spans="1:2" ht="12.75" x14ac:dyDescent="0.2">
      <c r="A326" s="316"/>
      <c r="B326" s="316"/>
    </row>
    <row r="327" spans="1:2" ht="12.75" x14ac:dyDescent="0.2">
      <c r="A327" s="316"/>
      <c r="B327" s="316"/>
    </row>
    <row r="328" spans="1:2" ht="12.75" x14ac:dyDescent="0.2">
      <c r="A328" s="316"/>
      <c r="B328" s="316"/>
    </row>
    <row r="329" spans="1:2" ht="12.75" x14ac:dyDescent="0.2">
      <c r="A329" s="316"/>
      <c r="B329" s="316"/>
    </row>
    <row r="330" spans="1:2" ht="12.75" x14ac:dyDescent="0.2">
      <c r="A330" s="316"/>
      <c r="B330" s="316"/>
    </row>
    <row r="331" spans="1:2" ht="12.75" x14ac:dyDescent="0.2">
      <c r="A331" s="316"/>
      <c r="B331" s="316"/>
    </row>
    <row r="332" spans="1:2" ht="12.75" x14ac:dyDescent="0.2">
      <c r="A332" s="316"/>
      <c r="B332" s="316"/>
    </row>
    <row r="333" spans="1:2" ht="12.75" x14ac:dyDescent="0.2">
      <c r="A333" s="316"/>
      <c r="B333" s="316"/>
    </row>
    <row r="334" spans="1:2" ht="12.75" x14ac:dyDescent="0.2">
      <c r="A334" s="316"/>
      <c r="B334" s="316"/>
    </row>
    <row r="335" spans="1:2" ht="12.75" x14ac:dyDescent="0.2">
      <c r="A335" s="316"/>
      <c r="B335" s="316"/>
    </row>
    <row r="336" spans="1:2" ht="12.75" x14ac:dyDescent="0.2">
      <c r="A336" s="316"/>
      <c r="B336" s="316"/>
    </row>
    <row r="337" spans="1:2" ht="12.75" x14ac:dyDescent="0.2">
      <c r="A337" s="316"/>
      <c r="B337" s="316"/>
    </row>
    <row r="338" spans="1:2" ht="12.75" x14ac:dyDescent="0.2">
      <c r="A338" s="316"/>
      <c r="B338" s="316"/>
    </row>
    <row r="339" spans="1:2" ht="12.75" x14ac:dyDescent="0.2">
      <c r="A339" s="316"/>
      <c r="B339" s="316"/>
    </row>
    <row r="340" spans="1:2" ht="12.75" x14ac:dyDescent="0.2">
      <c r="A340" s="316"/>
      <c r="B340" s="316"/>
    </row>
    <row r="341" spans="1:2" ht="12.75" x14ac:dyDescent="0.2">
      <c r="A341" s="316"/>
      <c r="B341" s="316"/>
    </row>
    <row r="342" spans="1:2" ht="12.75" x14ac:dyDescent="0.2">
      <c r="A342" s="316"/>
      <c r="B342" s="316"/>
    </row>
    <row r="343" spans="1:2" ht="12.75" x14ac:dyDescent="0.2">
      <c r="A343" s="316"/>
      <c r="B343" s="316"/>
    </row>
    <row r="344" spans="1:2" ht="12.75" x14ac:dyDescent="0.2">
      <c r="A344" s="316"/>
      <c r="B344" s="316"/>
    </row>
    <row r="345" spans="1:2" ht="12.75" x14ac:dyDescent="0.2">
      <c r="A345" s="316"/>
      <c r="B345" s="316"/>
    </row>
    <row r="346" spans="1:2" ht="12.75" x14ac:dyDescent="0.2">
      <c r="A346" s="316"/>
      <c r="B346" s="316"/>
    </row>
    <row r="347" spans="1:2" ht="12.75" x14ac:dyDescent="0.2">
      <c r="A347" s="316"/>
      <c r="B347" s="316"/>
    </row>
    <row r="348" spans="1:2" ht="12.75" x14ac:dyDescent="0.2">
      <c r="A348" s="316"/>
      <c r="B348" s="316"/>
    </row>
    <row r="349" spans="1:2" ht="12.75" x14ac:dyDescent="0.2">
      <c r="A349" s="316"/>
      <c r="B349" s="316"/>
    </row>
    <row r="350" spans="1:2" ht="12.75" x14ac:dyDescent="0.2">
      <c r="A350" s="316"/>
      <c r="B350" s="316"/>
    </row>
    <row r="351" spans="1:2" ht="12.75" x14ac:dyDescent="0.2">
      <c r="A351" s="316"/>
      <c r="B351" s="316"/>
    </row>
    <row r="352" spans="1:2" ht="12.75" x14ac:dyDescent="0.2">
      <c r="A352" s="316"/>
      <c r="B352" s="316"/>
    </row>
    <row r="353" spans="1:2" ht="12.75" x14ac:dyDescent="0.2">
      <c r="A353" s="316"/>
      <c r="B353" s="316"/>
    </row>
    <row r="354" spans="1:2" ht="12.75" x14ac:dyDescent="0.2">
      <c r="A354" s="316"/>
      <c r="B354" s="316"/>
    </row>
    <row r="355" spans="1:2" ht="12.75" x14ac:dyDescent="0.2">
      <c r="A355" s="316"/>
      <c r="B355" s="316"/>
    </row>
    <row r="356" spans="1:2" ht="12.75" x14ac:dyDescent="0.2">
      <c r="A356" s="316"/>
      <c r="B356" s="316"/>
    </row>
    <row r="357" spans="1:2" ht="12.75" x14ac:dyDescent="0.2">
      <c r="A357" s="316"/>
      <c r="B357" s="316"/>
    </row>
    <row r="358" spans="1:2" ht="12.75" x14ac:dyDescent="0.2">
      <c r="A358" s="316"/>
      <c r="B358" s="316"/>
    </row>
    <row r="359" spans="1:2" ht="12.75" x14ac:dyDescent="0.2">
      <c r="A359" s="316"/>
      <c r="B359" s="316"/>
    </row>
    <row r="360" spans="1:2" ht="12.75" x14ac:dyDescent="0.2">
      <c r="A360" s="316"/>
      <c r="B360" s="316"/>
    </row>
    <row r="361" spans="1:2" ht="12.75" x14ac:dyDescent="0.2">
      <c r="A361" s="316"/>
      <c r="B361" s="316"/>
    </row>
    <row r="362" spans="1:2" ht="12.75" x14ac:dyDescent="0.2">
      <c r="A362" s="316"/>
      <c r="B362" s="316"/>
    </row>
    <row r="363" spans="1:2" ht="12.75" x14ac:dyDescent="0.2">
      <c r="A363" s="316"/>
      <c r="B363" s="316"/>
    </row>
    <row r="364" spans="1:2" ht="12.75" x14ac:dyDescent="0.2">
      <c r="A364" s="316"/>
      <c r="B364" s="316"/>
    </row>
    <row r="365" spans="1:2" ht="12.75" x14ac:dyDescent="0.2">
      <c r="A365" s="316"/>
      <c r="B365" s="316"/>
    </row>
    <row r="366" spans="1:2" ht="12.75" x14ac:dyDescent="0.2">
      <c r="A366" s="316"/>
      <c r="B366" s="316"/>
    </row>
    <row r="367" spans="1:2" ht="12.75" x14ac:dyDescent="0.2">
      <c r="A367" s="316"/>
      <c r="B367" s="316"/>
    </row>
    <row r="368" spans="1:2" ht="12.75" x14ac:dyDescent="0.2">
      <c r="A368" s="316"/>
      <c r="B368" s="316"/>
    </row>
    <row r="369" spans="1:2" ht="12.75" x14ac:dyDescent="0.2">
      <c r="A369" s="316"/>
      <c r="B369" s="316"/>
    </row>
    <row r="370" spans="1:2" ht="12.75" x14ac:dyDescent="0.2">
      <c r="A370" s="316"/>
      <c r="B370" s="316"/>
    </row>
    <row r="371" spans="1:2" ht="12.75" x14ac:dyDescent="0.2">
      <c r="A371" s="316"/>
      <c r="B371" s="316"/>
    </row>
    <row r="372" spans="1:2" ht="12.75" x14ac:dyDescent="0.2">
      <c r="A372" s="316"/>
      <c r="B372" s="316"/>
    </row>
    <row r="373" spans="1:2" ht="12.75" x14ac:dyDescent="0.2">
      <c r="A373" s="316"/>
      <c r="B373" s="316"/>
    </row>
    <row r="374" spans="1:2" ht="12.75" x14ac:dyDescent="0.2">
      <c r="A374" s="316"/>
      <c r="B374" s="316"/>
    </row>
    <row r="375" spans="1:2" ht="12.75" x14ac:dyDescent="0.2">
      <c r="A375" s="316"/>
      <c r="B375" s="316"/>
    </row>
    <row r="376" spans="1:2" ht="12.75" x14ac:dyDescent="0.2">
      <c r="A376" s="316"/>
      <c r="B376" s="316"/>
    </row>
    <row r="377" spans="1:2" ht="12.75" x14ac:dyDescent="0.2">
      <c r="A377" s="316"/>
      <c r="B377" s="316"/>
    </row>
    <row r="378" spans="1:2" ht="12.75" x14ac:dyDescent="0.2">
      <c r="A378" s="316"/>
      <c r="B378" s="316"/>
    </row>
    <row r="379" spans="1:2" ht="12.75" x14ac:dyDescent="0.2">
      <c r="A379" s="316"/>
      <c r="B379" s="316"/>
    </row>
    <row r="380" spans="1:2" ht="12.75" x14ac:dyDescent="0.2">
      <c r="A380" s="316"/>
      <c r="B380" s="316"/>
    </row>
    <row r="381" spans="1:2" ht="12.75" x14ac:dyDescent="0.2">
      <c r="A381" s="316"/>
      <c r="B381" s="316"/>
    </row>
    <row r="382" spans="1:2" ht="12.75" x14ac:dyDescent="0.2">
      <c r="A382" s="316"/>
      <c r="B382" s="316"/>
    </row>
    <row r="383" spans="1:2" ht="12.75" x14ac:dyDescent="0.2">
      <c r="A383" s="316"/>
      <c r="B383" s="316"/>
    </row>
    <row r="384" spans="1:2" ht="12.75" x14ac:dyDescent="0.2">
      <c r="A384" s="316"/>
      <c r="B384" s="316"/>
    </row>
    <row r="385" spans="1:2" ht="12.75" x14ac:dyDescent="0.2">
      <c r="A385" s="316"/>
      <c r="B385" s="316"/>
    </row>
    <row r="386" spans="1:2" ht="12.75" x14ac:dyDescent="0.2">
      <c r="A386" s="316"/>
      <c r="B386" s="316"/>
    </row>
    <row r="387" spans="1:2" ht="12.75" x14ac:dyDescent="0.2">
      <c r="A387" s="316"/>
      <c r="B387" s="316"/>
    </row>
    <row r="388" spans="1:2" ht="12.75" x14ac:dyDescent="0.2">
      <c r="A388" s="316"/>
      <c r="B388" s="316"/>
    </row>
    <row r="389" spans="1:2" ht="12.75" x14ac:dyDescent="0.2">
      <c r="A389" s="316"/>
      <c r="B389" s="316"/>
    </row>
    <row r="390" spans="1:2" ht="12.75" x14ac:dyDescent="0.2">
      <c r="A390" s="316"/>
      <c r="B390" s="316"/>
    </row>
    <row r="391" spans="1:2" ht="12.75" x14ac:dyDescent="0.2">
      <c r="A391" s="316"/>
      <c r="B391" s="316"/>
    </row>
    <row r="392" spans="1:2" ht="12.75" x14ac:dyDescent="0.2">
      <c r="A392" s="316"/>
      <c r="B392" s="316"/>
    </row>
    <row r="393" spans="1:2" ht="12.75" x14ac:dyDescent="0.2">
      <c r="A393" s="316"/>
      <c r="B393" s="316"/>
    </row>
    <row r="394" spans="1:2" ht="12.75" x14ac:dyDescent="0.2">
      <c r="A394" s="316"/>
      <c r="B394" s="316"/>
    </row>
    <row r="395" spans="1:2" ht="12.75" x14ac:dyDescent="0.2">
      <c r="A395" s="316"/>
      <c r="B395" s="316"/>
    </row>
    <row r="396" spans="1:2" ht="12.75" x14ac:dyDescent="0.2">
      <c r="A396" s="316"/>
      <c r="B396" s="316"/>
    </row>
    <row r="397" spans="1:2" ht="12.75" x14ac:dyDescent="0.2">
      <c r="A397" s="316"/>
      <c r="B397" s="316"/>
    </row>
    <row r="398" spans="1:2" ht="12.75" x14ac:dyDescent="0.2">
      <c r="A398" s="316"/>
      <c r="B398" s="316"/>
    </row>
    <row r="399" spans="1:2" ht="12.75" x14ac:dyDescent="0.2">
      <c r="A399" s="316"/>
      <c r="B399" s="316"/>
    </row>
    <row r="400" spans="1:2" ht="12.75" x14ac:dyDescent="0.2">
      <c r="A400" s="316"/>
      <c r="B400" s="316"/>
    </row>
    <row r="401" spans="1:2" ht="12.75" x14ac:dyDescent="0.2">
      <c r="A401" s="316"/>
      <c r="B401" s="316"/>
    </row>
    <row r="402" spans="1:2" ht="12.75" x14ac:dyDescent="0.2">
      <c r="A402" s="316"/>
      <c r="B402" s="316"/>
    </row>
    <row r="403" spans="1:2" ht="12.75" x14ac:dyDescent="0.2">
      <c r="A403" s="316"/>
      <c r="B403" s="316"/>
    </row>
    <row r="404" spans="1:2" ht="12.75" x14ac:dyDescent="0.2">
      <c r="A404" s="316"/>
      <c r="B404" s="316"/>
    </row>
    <row r="405" spans="1:2" ht="12.75" x14ac:dyDescent="0.2">
      <c r="A405" s="316"/>
      <c r="B405" s="316"/>
    </row>
    <row r="406" spans="1:2" ht="12.75" x14ac:dyDescent="0.2">
      <c r="A406" s="316"/>
      <c r="B406" s="316"/>
    </row>
    <row r="407" spans="1:2" ht="12.75" x14ac:dyDescent="0.2">
      <c r="A407" s="316"/>
      <c r="B407" s="316"/>
    </row>
    <row r="408" spans="1:2" ht="12.75" x14ac:dyDescent="0.2">
      <c r="A408" s="316"/>
      <c r="B408" s="316"/>
    </row>
    <row r="409" spans="1:2" ht="12.75" x14ac:dyDescent="0.2">
      <c r="A409" s="316"/>
      <c r="B409" s="316"/>
    </row>
    <row r="410" spans="1:2" ht="12.75" x14ac:dyDescent="0.2">
      <c r="A410" s="316"/>
      <c r="B410" s="316"/>
    </row>
    <row r="411" spans="1:2" ht="12.75" x14ac:dyDescent="0.2">
      <c r="A411" s="316"/>
      <c r="B411" s="316"/>
    </row>
    <row r="412" spans="1:2" ht="12.75" x14ac:dyDescent="0.2">
      <c r="A412" s="316"/>
      <c r="B412" s="316"/>
    </row>
    <row r="413" spans="1:2" ht="12.75" x14ac:dyDescent="0.2">
      <c r="A413" s="316"/>
      <c r="B413" s="316"/>
    </row>
    <row r="414" spans="1:2" ht="12.75" x14ac:dyDescent="0.2">
      <c r="A414" s="316"/>
      <c r="B414" s="316"/>
    </row>
    <row r="415" spans="1:2" ht="12.75" x14ac:dyDescent="0.2">
      <c r="A415" s="316"/>
      <c r="B415" s="316"/>
    </row>
    <row r="416" spans="1:2" ht="12.75" x14ac:dyDescent="0.2">
      <c r="A416" s="316"/>
      <c r="B416" s="316"/>
    </row>
    <row r="417" spans="1:2" ht="12.75" x14ac:dyDescent="0.2">
      <c r="A417" s="316"/>
      <c r="B417" s="316"/>
    </row>
    <row r="418" spans="1:2" ht="12.75" x14ac:dyDescent="0.2">
      <c r="A418" s="316"/>
      <c r="B418" s="316"/>
    </row>
    <row r="419" spans="1:2" ht="12.75" x14ac:dyDescent="0.2">
      <c r="A419" s="316"/>
      <c r="B419" s="316"/>
    </row>
    <row r="420" spans="1:2" ht="12.75" x14ac:dyDescent="0.2">
      <c r="A420" s="316"/>
      <c r="B420" s="316"/>
    </row>
    <row r="421" spans="1:2" ht="12.75" x14ac:dyDescent="0.2">
      <c r="A421" s="316"/>
      <c r="B421" s="316"/>
    </row>
    <row r="422" spans="1:2" ht="12.75" x14ac:dyDescent="0.2">
      <c r="A422" s="316"/>
      <c r="B422" s="316"/>
    </row>
    <row r="423" spans="1:2" ht="12.75" x14ac:dyDescent="0.2">
      <c r="A423" s="316"/>
      <c r="B423" s="316"/>
    </row>
    <row r="424" spans="1:2" ht="12.75" x14ac:dyDescent="0.2">
      <c r="A424" s="316"/>
      <c r="B424" s="316"/>
    </row>
    <row r="425" spans="1:2" ht="12.75" x14ac:dyDescent="0.2">
      <c r="A425" s="316"/>
      <c r="B425" s="316"/>
    </row>
    <row r="426" spans="1:2" ht="12.75" x14ac:dyDescent="0.2">
      <c r="A426" s="316"/>
      <c r="B426" s="316"/>
    </row>
    <row r="427" spans="1:2" ht="12.75" x14ac:dyDescent="0.2">
      <c r="A427" s="316"/>
      <c r="B427" s="316"/>
    </row>
    <row r="428" spans="1:2" ht="12.75" x14ac:dyDescent="0.2">
      <c r="A428" s="316"/>
      <c r="B428" s="316"/>
    </row>
    <row r="429" spans="1:2" ht="12.75" x14ac:dyDescent="0.2">
      <c r="A429" s="316"/>
      <c r="B429" s="316"/>
    </row>
    <row r="430" spans="1:2" ht="12.75" x14ac:dyDescent="0.2">
      <c r="A430" s="316"/>
      <c r="B430" s="316"/>
    </row>
    <row r="431" spans="1:2" ht="12.75" x14ac:dyDescent="0.2">
      <c r="A431" s="316"/>
      <c r="B431" s="316"/>
    </row>
    <row r="432" spans="1:2" ht="12.75" x14ac:dyDescent="0.2">
      <c r="A432" s="316"/>
      <c r="B432" s="316"/>
    </row>
    <row r="433" spans="1:2" ht="12.75" x14ac:dyDescent="0.2">
      <c r="A433" s="316"/>
      <c r="B433" s="316"/>
    </row>
    <row r="434" spans="1:2" ht="12.75" x14ac:dyDescent="0.2">
      <c r="A434" s="316"/>
      <c r="B434" s="316"/>
    </row>
    <row r="435" spans="1:2" ht="12.75" x14ac:dyDescent="0.2">
      <c r="A435" s="316"/>
      <c r="B435" s="316"/>
    </row>
    <row r="436" spans="1:2" ht="12.75" x14ac:dyDescent="0.2">
      <c r="A436" s="316"/>
      <c r="B436" s="316"/>
    </row>
    <row r="437" spans="1:2" ht="12.75" x14ac:dyDescent="0.2">
      <c r="A437" s="316"/>
      <c r="B437" s="316"/>
    </row>
    <row r="438" spans="1:2" ht="12.75" x14ac:dyDescent="0.2">
      <c r="A438" s="316"/>
      <c r="B438" s="316"/>
    </row>
    <row r="439" spans="1:2" ht="12.75" x14ac:dyDescent="0.2">
      <c r="A439" s="316"/>
      <c r="B439" s="316"/>
    </row>
    <row r="440" spans="1:2" ht="12.75" x14ac:dyDescent="0.2">
      <c r="A440" s="316"/>
      <c r="B440" s="316"/>
    </row>
    <row r="441" spans="1:2" ht="12.75" x14ac:dyDescent="0.2">
      <c r="A441" s="316"/>
      <c r="B441" s="316"/>
    </row>
    <row r="442" spans="1:2" ht="12.75" x14ac:dyDescent="0.2">
      <c r="A442" s="316"/>
      <c r="B442" s="316"/>
    </row>
    <row r="443" spans="1:2" ht="12.75" x14ac:dyDescent="0.2">
      <c r="A443" s="316"/>
      <c r="B443" s="316"/>
    </row>
    <row r="444" spans="1:2" ht="12.75" x14ac:dyDescent="0.2">
      <c r="A444" s="316"/>
      <c r="B444" s="316"/>
    </row>
    <row r="445" spans="1:2" ht="12.75" x14ac:dyDescent="0.2">
      <c r="A445" s="316"/>
      <c r="B445" s="316"/>
    </row>
    <row r="446" spans="1:2" ht="12.75" x14ac:dyDescent="0.2">
      <c r="A446" s="316"/>
      <c r="B446" s="316"/>
    </row>
    <row r="447" spans="1:2" ht="12.75" x14ac:dyDescent="0.2">
      <c r="A447" s="316"/>
      <c r="B447" s="316"/>
    </row>
    <row r="448" spans="1:2" ht="12.75" x14ac:dyDescent="0.2">
      <c r="A448" s="316"/>
      <c r="B448" s="316"/>
    </row>
    <row r="449" spans="1:2" ht="12.75" x14ac:dyDescent="0.2">
      <c r="A449" s="316"/>
      <c r="B449" s="316"/>
    </row>
    <row r="450" spans="1:2" ht="12.75" x14ac:dyDescent="0.2">
      <c r="A450" s="316"/>
      <c r="B450" s="316"/>
    </row>
    <row r="451" spans="1:2" ht="12.75" x14ac:dyDescent="0.2">
      <c r="A451" s="316"/>
      <c r="B451" s="316"/>
    </row>
    <row r="452" spans="1:2" ht="12.75" x14ac:dyDescent="0.2">
      <c r="A452" s="316"/>
      <c r="B452" s="316"/>
    </row>
    <row r="453" spans="1:2" ht="12.75" x14ac:dyDescent="0.2">
      <c r="A453" s="316"/>
      <c r="B453" s="316"/>
    </row>
    <row r="454" spans="1:2" ht="12.75" x14ac:dyDescent="0.2">
      <c r="A454" s="316"/>
      <c r="B454" s="316"/>
    </row>
    <row r="455" spans="1:2" ht="12.75" x14ac:dyDescent="0.2">
      <c r="A455" s="316"/>
      <c r="B455" s="316"/>
    </row>
    <row r="456" spans="1:2" ht="12.75" x14ac:dyDescent="0.2">
      <c r="A456" s="316"/>
      <c r="B456" s="316"/>
    </row>
    <row r="457" spans="1:2" ht="12.75" x14ac:dyDescent="0.2">
      <c r="A457" s="316"/>
      <c r="B457" s="316"/>
    </row>
    <row r="458" spans="1:2" ht="12.75" x14ac:dyDescent="0.2">
      <c r="A458" s="316"/>
      <c r="B458" s="316"/>
    </row>
    <row r="459" spans="1:2" ht="12.75" x14ac:dyDescent="0.2">
      <c r="A459" s="316"/>
      <c r="B459" s="316"/>
    </row>
    <row r="460" spans="1:2" ht="12.75" x14ac:dyDescent="0.2">
      <c r="A460" s="316"/>
      <c r="B460" s="316"/>
    </row>
    <row r="461" spans="1:2" ht="12.75" x14ac:dyDescent="0.2">
      <c r="A461" s="316"/>
      <c r="B461" s="316"/>
    </row>
    <row r="462" spans="1:2" ht="12.75" x14ac:dyDescent="0.2">
      <c r="A462" s="316"/>
      <c r="B462" s="316"/>
    </row>
    <row r="463" spans="1:2" ht="12.75" x14ac:dyDescent="0.2">
      <c r="A463" s="316"/>
      <c r="B463" s="316"/>
    </row>
    <row r="464" spans="1:2" ht="12.75" x14ac:dyDescent="0.2">
      <c r="A464" s="316"/>
      <c r="B464" s="316"/>
    </row>
    <row r="465" spans="1:2" ht="12.75" x14ac:dyDescent="0.2">
      <c r="A465" s="316"/>
      <c r="B465" s="316"/>
    </row>
    <row r="466" spans="1:2" ht="12.75" x14ac:dyDescent="0.2">
      <c r="A466" s="316"/>
      <c r="B466" s="316"/>
    </row>
    <row r="467" spans="1:2" ht="12.75" x14ac:dyDescent="0.2">
      <c r="A467" s="316"/>
      <c r="B467" s="316"/>
    </row>
    <row r="468" spans="1:2" ht="12.75" x14ac:dyDescent="0.2">
      <c r="A468" s="316"/>
      <c r="B468" s="316"/>
    </row>
    <row r="469" spans="1:2" ht="12.75" x14ac:dyDescent="0.2">
      <c r="A469" s="316"/>
      <c r="B469" s="316"/>
    </row>
    <row r="470" spans="1:2" ht="12.75" x14ac:dyDescent="0.2">
      <c r="A470" s="316"/>
      <c r="B470" s="316"/>
    </row>
    <row r="471" spans="1:2" ht="12.75" x14ac:dyDescent="0.2">
      <c r="A471" s="316"/>
      <c r="B471" s="316"/>
    </row>
    <row r="472" spans="1:2" ht="12.75" x14ac:dyDescent="0.2">
      <c r="A472" s="316"/>
      <c r="B472" s="316"/>
    </row>
    <row r="473" spans="1:2" ht="12.75" x14ac:dyDescent="0.2">
      <c r="A473" s="316"/>
      <c r="B473" s="316"/>
    </row>
    <row r="474" spans="1:2" ht="12.75" x14ac:dyDescent="0.2">
      <c r="A474" s="316"/>
      <c r="B474" s="316"/>
    </row>
    <row r="475" spans="1:2" ht="12.75" x14ac:dyDescent="0.2">
      <c r="A475" s="316"/>
      <c r="B475" s="316"/>
    </row>
    <row r="476" spans="1:2" ht="12.75" x14ac:dyDescent="0.2">
      <c r="A476" s="316"/>
      <c r="B476" s="316"/>
    </row>
    <row r="477" spans="1:2" ht="12.75" x14ac:dyDescent="0.2">
      <c r="A477" s="316"/>
      <c r="B477" s="316"/>
    </row>
    <row r="478" spans="1:2" ht="12.75" x14ac:dyDescent="0.2">
      <c r="A478" s="316"/>
      <c r="B478" s="316"/>
    </row>
    <row r="479" spans="1:2" ht="12.75" x14ac:dyDescent="0.2">
      <c r="A479" s="316"/>
      <c r="B479" s="316"/>
    </row>
    <row r="480" spans="1:2" ht="12.75" x14ac:dyDescent="0.2">
      <c r="A480" s="316"/>
      <c r="B480" s="316"/>
    </row>
    <row r="481" spans="1:2" ht="12.75" x14ac:dyDescent="0.2">
      <c r="A481" s="316"/>
      <c r="B481" s="316"/>
    </row>
    <row r="482" spans="1:2" ht="12.75" x14ac:dyDescent="0.2">
      <c r="A482" s="316"/>
      <c r="B482" s="316"/>
    </row>
    <row r="483" spans="1:2" ht="12.75" x14ac:dyDescent="0.2">
      <c r="A483" s="316"/>
      <c r="B483" s="316"/>
    </row>
    <row r="484" spans="1:2" ht="12.75" x14ac:dyDescent="0.2">
      <c r="A484" s="316"/>
      <c r="B484" s="316"/>
    </row>
    <row r="485" spans="1:2" ht="12.75" x14ac:dyDescent="0.2">
      <c r="A485" s="316"/>
      <c r="B485" s="316"/>
    </row>
    <row r="486" spans="1:2" ht="12.75" x14ac:dyDescent="0.2">
      <c r="A486" s="316"/>
      <c r="B486" s="316"/>
    </row>
    <row r="487" spans="1:2" ht="12.75" x14ac:dyDescent="0.2">
      <c r="A487" s="316"/>
      <c r="B487" s="316"/>
    </row>
    <row r="488" spans="1:2" ht="12.75" x14ac:dyDescent="0.2">
      <c r="A488" s="316"/>
      <c r="B488" s="316"/>
    </row>
    <row r="489" spans="1:2" ht="12.75" x14ac:dyDescent="0.2">
      <c r="A489" s="316"/>
      <c r="B489" s="316"/>
    </row>
    <row r="490" spans="1:2" ht="12.75" x14ac:dyDescent="0.2">
      <c r="A490" s="316"/>
      <c r="B490" s="316"/>
    </row>
    <row r="491" spans="1:2" ht="12.75" x14ac:dyDescent="0.2">
      <c r="A491" s="316"/>
      <c r="B491" s="316"/>
    </row>
    <row r="492" spans="1:2" ht="12.75" x14ac:dyDescent="0.2">
      <c r="A492" s="316"/>
      <c r="B492" s="316"/>
    </row>
    <row r="493" spans="1:2" ht="12.75" x14ac:dyDescent="0.2">
      <c r="A493" s="316"/>
      <c r="B493" s="316"/>
    </row>
    <row r="494" spans="1:2" ht="12.75" x14ac:dyDescent="0.2">
      <c r="A494" s="316"/>
      <c r="B494" s="316"/>
    </row>
    <row r="495" spans="1:2" ht="12.75" x14ac:dyDescent="0.2">
      <c r="A495" s="316"/>
      <c r="B495" s="316"/>
    </row>
    <row r="496" spans="1:2" ht="12.75" x14ac:dyDescent="0.2">
      <c r="A496" s="316"/>
      <c r="B496" s="316"/>
    </row>
    <row r="497" spans="1:2" ht="12.75" x14ac:dyDescent="0.2">
      <c r="A497" s="316"/>
      <c r="B497" s="316"/>
    </row>
    <row r="498" spans="1:2" ht="12.75" x14ac:dyDescent="0.2">
      <c r="A498" s="316"/>
      <c r="B498" s="316"/>
    </row>
    <row r="499" spans="1:2" ht="12.75" x14ac:dyDescent="0.2">
      <c r="A499" s="316"/>
      <c r="B499" s="316"/>
    </row>
    <row r="500" spans="1:2" ht="12.75" x14ac:dyDescent="0.2">
      <c r="A500" s="316"/>
      <c r="B500" s="316"/>
    </row>
    <row r="501" spans="1:2" ht="12.75" x14ac:dyDescent="0.2">
      <c r="A501" s="316"/>
      <c r="B501" s="316"/>
    </row>
    <row r="502" spans="1:2" ht="12.75" x14ac:dyDescent="0.2">
      <c r="A502" s="316"/>
      <c r="B502" s="316"/>
    </row>
    <row r="503" spans="1:2" ht="12.75" x14ac:dyDescent="0.2">
      <c r="A503" s="316"/>
      <c r="B503" s="316"/>
    </row>
    <row r="504" spans="1:2" ht="12.75" x14ac:dyDescent="0.2">
      <c r="A504" s="316"/>
      <c r="B504" s="316"/>
    </row>
    <row r="505" spans="1:2" ht="12.75" x14ac:dyDescent="0.2">
      <c r="A505" s="316"/>
      <c r="B505" s="316"/>
    </row>
    <row r="506" spans="1:2" ht="12.75" x14ac:dyDescent="0.2">
      <c r="A506" s="316"/>
      <c r="B506" s="316"/>
    </row>
    <row r="507" spans="1:2" ht="12.75" x14ac:dyDescent="0.2">
      <c r="A507" s="316"/>
      <c r="B507" s="316"/>
    </row>
    <row r="508" spans="1:2" ht="12.75" x14ac:dyDescent="0.2">
      <c r="A508" s="316"/>
      <c r="B508" s="316"/>
    </row>
    <row r="509" spans="1:2" ht="12.75" x14ac:dyDescent="0.2">
      <c r="A509" s="316"/>
      <c r="B509" s="316"/>
    </row>
    <row r="510" spans="1:2" ht="12.75" x14ac:dyDescent="0.2">
      <c r="A510" s="316"/>
      <c r="B510" s="316"/>
    </row>
    <row r="511" spans="1:2" ht="12.75" x14ac:dyDescent="0.2">
      <c r="A511" s="316"/>
      <c r="B511" s="316"/>
    </row>
    <row r="512" spans="1:2" ht="12.75" x14ac:dyDescent="0.2">
      <c r="A512" s="316"/>
      <c r="B512" s="316"/>
    </row>
    <row r="513" spans="1:2" ht="12.75" x14ac:dyDescent="0.2">
      <c r="A513" s="316"/>
      <c r="B513" s="316"/>
    </row>
    <row r="514" spans="1:2" ht="12.75" x14ac:dyDescent="0.2">
      <c r="A514" s="316"/>
      <c r="B514" s="316"/>
    </row>
    <row r="515" spans="1:2" ht="12.75" x14ac:dyDescent="0.2">
      <c r="A515" s="316"/>
      <c r="B515" s="316"/>
    </row>
    <row r="516" spans="1:2" ht="12.75" x14ac:dyDescent="0.2">
      <c r="A516" s="316"/>
      <c r="B516" s="316"/>
    </row>
    <row r="517" spans="1:2" ht="12.75" x14ac:dyDescent="0.2">
      <c r="A517" s="316"/>
      <c r="B517" s="316"/>
    </row>
    <row r="518" spans="1:2" ht="12.75" x14ac:dyDescent="0.2">
      <c r="A518" s="316"/>
      <c r="B518" s="316"/>
    </row>
    <row r="519" spans="1:2" ht="12.75" x14ac:dyDescent="0.2">
      <c r="A519" s="316"/>
      <c r="B519" s="316"/>
    </row>
    <row r="520" spans="1:2" ht="12.75" x14ac:dyDescent="0.2">
      <c r="A520" s="316"/>
      <c r="B520" s="316"/>
    </row>
    <row r="521" spans="1:2" ht="12.75" x14ac:dyDescent="0.2">
      <c r="A521" s="316"/>
      <c r="B521" s="316"/>
    </row>
    <row r="522" spans="1:2" ht="12.75" x14ac:dyDescent="0.2">
      <c r="A522" s="316"/>
      <c r="B522" s="316"/>
    </row>
    <row r="523" spans="1:2" ht="12.75" x14ac:dyDescent="0.2">
      <c r="A523" s="316"/>
      <c r="B523" s="316"/>
    </row>
    <row r="524" spans="1:2" ht="12.75" x14ac:dyDescent="0.2">
      <c r="A524" s="316"/>
      <c r="B524" s="316"/>
    </row>
    <row r="525" spans="1:2" ht="12.75" x14ac:dyDescent="0.2">
      <c r="A525" s="316"/>
      <c r="B525" s="316"/>
    </row>
    <row r="526" spans="1:2" ht="12.75" x14ac:dyDescent="0.2">
      <c r="A526" s="316"/>
      <c r="B526" s="316"/>
    </row>
    <row r="527" spans="1:2" ht="12.75" x14ac:dyDescent="0.2">
      <c r="A527" s="316"/>
      <c r="B527" s="316"/>
    </row>
    <row r="528" spans="1:2" ht="12.75" x14ac:dyDescent="0.2">
      <c r="A528" s="316"/>
      <c r="B528" s="316"/>
    </row>
    <row r="529" spans="1:2" ht="12.75" x14ac:dyDescent="0.2">
      <c r="A529" s="316"/>
      <c r="B529" s="316"/>
    </row>
    <row r="530" spans="1:2" ht="12.75" x14ac:dyDescent="0.2">
      <c r="A530" s="316"/>
      <c r="B530" s="316"/>
    </row>
    <row r="531" spans="1:2" ht="12.75" x14ac:dyDescent="0.2">
      <c r="A531" s="316"/>
      <c r="B531" s="316"/>
    </row>
    <row r="532" spans="1:2" ht="12.75" x14ac:dyDescent="0.2">
      <c r="A532" s="316"/>
      <c r="B532" s="316"/>
    </row>
    <row r="533" spans="1:2" ht="12.75" x14ac:dyDescent="0.2">
      <c r="A533" s="316"/>
      <c r="B533" s="316"/>
    </row>
    <row r="534" spans="1:2" ht="12.75" x14ac:dyDescent="0.2">
      <c r="A534" s="316"/>
      <c r="B534" s="316"/>
    </row>
    <row r="535" spans="1:2" ht="12.75" x14ac:dyDescent="0.2">
      <c r="A535" s="316"/>
      <c r="B535" s="316"/>
    </row>
    <row r="536" spans="1:2" ht="12.75" x14ac:dyDescent="0.2">
      <c r="A536" s="316"/>
      <c r="B536" s="316"/>
    </row>
    <row r="537" spans="1:2" ht="12.75" x14ac:dyDescent="0.2">
      <c r="A537" s="316"/>
      <c r="B537" s="316"/>
    </row>
    <row r="538" spans="1:2" ht="12.75" x14ac:dyDescent="0.2">
      <c r="A538" s="316"/>
      <c r="B538" s="316"/>
    </row>
    <row r="539" spans="1:2" ht="12.75" x14ac:dyDescent="0.2">
      <c r="A539" s="316"/>
      <c r="B539" s="316"/>
    </row>
    <row r="540" spans="1:2" ht="12.75" x14ac:dyDescent="0.2">
      <c r="A540" s="316"/>
      <c r="B540" s="316"/>
    </row>
    <row r="541" spans="1:2" ht="12.75" x14ac:dyDescent="0.2">
      <c r="A541" s="316"/>
      <c r="B541" s="316"/>
    </row>
    <row r="542" spans="1:2" ht="12.75" x14ac:dyDescent="0.2">
      <c r="A542" s="316"/>
      <c r="B542" s="316"/>
    </row>
    <row r="543" spans="1:2" ht="12.75" x14ac:dyDescent="0.2">
      <c r="A543" s="316"/>
      <c r="B543" s="316"/>
    </row>
    <row r="544" spans="1:2" ht="12.75" x14ac:dyDescent="0.2">
      <c r="A544" s="316"/>
      <c r="B544" s="316"/>
    </row>
    <row r="545" spans="1:2" ht="12.75" x14ac:dyDescent="0.2">
      <c r="A545" s="316"/>
      <c r="B545" s="316"/>
    </row>
    <row r="546" spans="1:2" ht="12.75" x14ac:dyDescent="0.2">
      <c r="A546" s="316"/>
      <c r="B546" s="316"/>
    </row>
    <row r="547" spans="1:2" ht="12.75" x14ac:dyDescent="0.2">
      <c r="A547" s="316"/>
      <c r="B547" s="316"/>
    </row>
    <row r="548" spans="1:2" ht="12.75" x14ac:dyDescent="0.2">
      <c r="A548" s="316"/>
      <c r="B548" s="316"/>
    </row>
    <row r="549" spans="1:2" ht="12.75" x14ac:dyDescent="0.2">
      <c r="A549" s="316"/>
      <c r="B549" s="316"/>
    </row>
    <row r="550" spans="1:2" ht="12.75" x14ac:dyDescent="0.2">
      <c r="A550" s="316"/>
      <c r="B550" s="316"/>
    </row>
    <row r="551" spans="1:2" ht="12.75" x14ac:dyDescent="0.2">
      <c r="A551" s="316"/>
      <c r="B551" s="316"/>
    </row>
    <row r="552" spans="1:2" ht="12.75" x14ac:dyDescent="0.2">
      <c r="A552" s="316"/>
      <c r="B552" s="316"/>
    </row>
    <row r="553" spans="1:2" ht="12.75" x14ac:dyDescent="0.2">
      <c r="A553" s="316"/>
      <c r="B553" s="316"/>
    </row>
    <row r="554" spans="1:2" ht="12.75" x14ac:dyDescent="0.2">
      <c r="A554" s="316"/>
      <c r="B554" s="316"/>
    </row>
    <row r="555" spans="1:2" ht="12.75" x14ac:dyDescent="0.2">
      <c r="A555" s="316"/>
      <c r="B555" s="316"/>
    </row>
    <row r="556" spans="1:2" ht="12.75" x14ac:dyDescent="0.2">
      <c r="A556" s="316"/>
      <c r="B556" s="316"/>
    </row>
    <row r="557" spans="1:2" ht="12.75" x14ac:dyDescent="0.2">
      <c r="A557" s="316"/>
      <c r="B557" s="316"/>
    </row>
    <row r="558" spans="1:2" ht="12.75" x14ac:dyDescent="0.2">
      <c r="A558" s="316"/>
      <c r="B558" s="316"/>
    </row>
    <row r="559" spans="1:2" ht="12.75" x14ac:dyDescent="0.2">
      <c r="A559" s="316"/>
      <c r="B559" s="316"/>
    </row>
    <row r="560" spans="1:2" ht="12.75" x14ac:dyDescent="0.2">
      <c r="A560" s="316"/>
      <c r="B560" s="316"/>
    </row>
    <row r="561" spans="1:2" ht="12.75" x14ac:dyDescent="0.2">
      <c r="A561" s="316"/>
      <c r="B561" s="316"/>
    </row>
    <row r="562" spans="1:2" ht="12.75" x14ac:dyDescent="0.2">
      <c r="A562" s="316"/>
      <c r="B562" s="316"/>
    </row>
    <row r="563" spans="1:2" ht="12.75" x14ac:dyDescent="0.2">
      <c r="A563" s="316"/>
      <c r="B563" s="316"/>
    </row>
    <row r="564" spans="1:2" ht="12.75" x14ac:dyDescent="0.2">
      <c r="A564" s="316"/>
      <c r="B564" s="316"/>
    </row>
    <row r="565" spans="1:2" ht="12.75" x14ac:dyDescent="0.2">
      <c r="A565" s="316"/>
      <c r="B565" s="316"/>
    </row>
    <row r="566" spans="1:2" ht="12.75" x14ac:dyDescent="0.2">
      <c r="A566" s="316"/>
      <c r="B566" s="316"/>
    </row>
    <row r="567" spans="1:2" ht="12.75" x14ac:dyDescent="0.2">
      <c r="A567" s="316"/>
      <c r="B567" s="316"/>
    </row>
    <row r="568" spans="1:2" ht="12.75" x14ac:dyDescent="0.2">
      <c r="A568" s="316"/>
      <c r="B568" s="316"/>
    </row>
    <row r="569" spans="1:2" ht="12.75" x14ac:dyDescent="0.2">
      <c r="A569" s="316"/>
      <c r="B569" s="316"/>
    </row>
    <row r="570" spans="1:2" ht="12.75" x14ac:dyDescent="0.2">
      <c r="A570" s="316"/>
      <c r="B570" s="316"/>
    </row>
    <row r="571" spans="1:2" ht="12.75" x14ac:dyDescent="0.2">
      <c r="A571" s="316"/>
      <c r="B571" s="316"/>
    </row>
    <row r="572" spans="1:2" ht="12.75" x14ac:dyDescent="0.2">
      <c r="A572" s="316"/>
      <c r="B572" s="316"/>
    </row>
    <row r="573" spans="1:2" ht="12.75" x14ac:dyDescent="0.2">
      <c r="A573" s="316"/>
      <c r="B573" s="316"/>
    </row>
    <row r="574" spans="1:2" ht="12.75" x14ac:dyDescent="0.2">
      <c r="A574" s="316"/>
      <c r="B574" s="316"/>
    </row>
    <row r="575" spans="1:2" ht="12.75" x14ac:dyDescent="0.2">
      <c r="A575" s="316"/>
      <c r="B575" s="316"/>
    </row>
    <row r="576" spans="1:2" ht="12.75" x14ac:dyDescent="0.2">
      <c r="A576" s="316"/>
      <c r="B576" s="316"/>
    </row>
    <row r="577" spans="1:2" ht="12.75" x14ac:dyDescent="0.2">
      <c r="A577" s="316"/>
      <c r="B577" s="316"/>
    </row>
    <row r="578" spans="1:2" ht="12.75" x14ac:dyDescent="0.2">
      <c r="A578" s="316"/>
      <c r="B578" s="316"/>
    </row>
    <row r="579" spans="1:2" ht="12.75" x14ac:dyDescent="0.2">
      <c r="A579" s="316"/>
      <c r="B579" s="316"/>
    </row>
    <row r="580" spans="1:2" ht="12.75" x14ac:dyDescent="0.2">
      <c r="A580" s="316"/>
      <c r="B580" s="316"/>
    </row>
    <row r="581" spans="1:2" ht="12.75" x14ac:dyDescent="0.2">
      <c r="A581" s="316"/>
      <c r="B581" s="316"/>
    </row>
    <row r="582" spans="1:2" ht="12.75" x14ac:dyDescent="0.2">
      <c r="A582" s="316"/>
      <c r="B582" s="316"/>
    </row>
    <row r="583" spans="1:2" ht="12.75" x14ac:dyDescent="0.2">
      <c r="A583" s="316"/>
      <c r="B583" s="316"/>
    </row>
    <row r="584" spans="1:2" ht="12.75" x14ac:dyDescent="0.2">
      <c r="A584" s="316"/>
      <c r="B584" s="316"/>
    </row>
    <row r="585" spans="1:2" ht="12.75" x14ac:dyDescent="0.2">
      <c r="A585" s="316"/>
      <c r="B585" s="316"/>
    </row>
    <row r="586" spans="1:2" ht="12.75" x14ac:dyDescent="0.2">
      <c r="A586" s="316"/>
      <c r="B586" s="316"/>
    </row>
    <row r="587" spans="1:2" ht="12.75" x14ac:dyDescent="0.2">
      <c r="A587" s="316"/>
      <c r="B587" s="316"/>
    </row>
    <row r="588" spans="1:2" ht="12.75" x14ac:dyDescent="0.2">
      <c r="A588" s="316"/>
      <c r="B588" s="316"/>
    </row>
    <row r="589" spans="1:2" ht="12.75" x14ac:dyDescent="0.2">
      <c r="A589" s="316"/>
      <c r="B589" s="316"/>
    </row>
    <row r="590" spans="1:2" ht="12.75" x14ac:dyDescent="0.2">
      <c r="A590" s="316"/>
      <c r="B590" s="316"/>
    </row>
    <row r="591" spans="1:2" ht="12.75" x14ac:dyDescent="0.2">
      <c r="A591" s="316"/>
      <c r="B591" s="316"/>
    </row>
    <row r="592" spans="1:2" ht="12.75" x14ac:dyDescent="0.2">
      <c r="A592" s="316"/>
      <c r="B592" s="316"/>
    </row>
    <row r="593" spans="1:2" ht="12.75" x14ac:dyDescent="0.2">
      <c r="A593" s="316"/>
      <c r="B593" s="316"/>
    </row>
    <row r="594" spans="1:2" ht="12.75" x14ac:dyDescent="0.2">
      <c r="A594" s="316"/>
      <c r="B594" s="316"/>
    </row>
    <row r="595" spans="1:2" ht="12.75" x14ac:dyDescent="0.2">
      <c r="A595" s="316"/>
      <c r="B595" s="316"/>
    </row>
    <row r="596" spans="1:2" ht="12.75" x14ac:dyDescent="0.2">
      <c r="A596" s="316"/>
      <c r="B596" s="316"/>
    </row>
    <row r="597" spans="1:2" ht="12.75" x14ac:dyDescent="0.2">
      <c r="A597" s="316"/>
      <c r="B597" s="316"/>
    </row>
    <row r="598" spans="1:2" ht="12.75" x14ac:dyDescent="0.2">
      <c r="A598" s="316"/>
      <c r="B598" s="316"/>
    </row>
    <row r="599" spans="1:2" ht="12.75" x14ac:dyDescent="0.2">
      <c r="A599" s="316"/>
      <c r="B599" s="316"/>
    </row>
    <row r="600" spans="1:2" ht="12.75" x14ac:dyDescent="0.2">
      <c r="A600" s="316"/>
      <c r="B600" s="316"/>
    </row>
    <row r="601" spans="1:2" ht="12.75" x14ac:dyDescent="0.2">
      <c r="A601" s="316"/>
      <c r="B601" s="316"/>
    </row>
    <row r="602" spans="1:2" ht="12.75" x14ac:dyDescent="0.2">
      <c r="A602" s="316"/>
      <c r="B602" s="316"/>
    </row>
    <row r="603" spans="1:2" ht="12.75" x14ac:dyDescent="0.2">
      <c r="A603" s="316"/>
      <c r="B603" s="316"/>
    </row>
    <row r="604" spans="1:2" ht="12.75" x14ac:dyDescent="0.2">
      <c r="A604" s="316"/>
      <c r="B604" s="316"/>
    </row>
    <row r="605" spans="1:2" ht="12.75" x14ac:dyDescent="0.2">
      <c r="A605" s="316"/>
      <c r="B605" s="316"/>
    </row>
    <row r="606" spans="1:2" ht="12.75" x14ac:dyDescent="0.2">
      <c r="A606" s="316"/>
      <c r="B606" s="316"/>
    </row>
    <row r="607" spans="1:2" ht="12.75" x14ac:dyDescent="0.2">
      <c r="A607" s="316"/>
      <c r="B607" s="316"/>
    </row>
    <row r="608" spans="1:2" ht="12.75" x14ac:dyDescent="0.2">
      <c r="A608" s="316"/>
      <c r="B608" s="316"/>
    </row>
    <row r="609" spans="1:2" ht="12.75" x14ac:dyDescent="0.2">
      <c r="A609" s="316"/>
      <c r="B609" s="316"/>
    </row>
    <row r="610" spans="1:2" ht="12.75" x14ac:dyDescent="0.2">
      <c r="A610" s="316"/>
      <c r="B610" s="316"/>
    </row>
    <row r="611" spans="1:2" ht="12.75" x14ac:dyDescent="0.2">
      <c r="A611" s="316"/>
      <c r="B611" s="316"/>
    </row>
    <row r="612" spans="1:2" ht="12.75" x14ac:dyDescent="0.2">
      <c r="A612" s="316"/>
      <c r="B612" s="316"/>
    </row>
    <row r="613" spans="1:2" ht="12.75" x14ac:dyDescent="0.2">
      <c r="A613" s="316"/>
      <c r="B613" s="316"/>
    </row>
    <row r="614" spans="1:2" ht="12.75" x14ac:dyDescent="0.2">
      <c r="A614" s="316"/>
      <c r="B614" s="316"/>
    </row>
    <row r="615" spans="1:2" ht="12.75" x14ac:dyDescent="0.2">
      <c r="A615" s="316"/>
      <c r="B615" s="316"/>
    </row>
    <row r="616" spans="1:2" ht="12.75" x14ac:dyDescent="0.2">
      <c r="A616" s="316"/>
      <c r="B616" s="316"/>
    </row>
    <row r="617" spans="1:2" ht="12.75" x14ac:dyDescent="0.2">
      <c r="A617" s="316"/>
      <c r="B617" s="316"/>
    </row>
    <row r="618" spans="1:2" ht="12.75" x14ac:dyDescent="0.2">
      <c r="A618" s="316"/>
      <c r="B618" s="316"/>
    </row>
    <row r="619" spans="1:2" ht="12.75" x14ac:dyDescent="0.2">
      <c r="A619" s="316"/>
      <c r="B619" s="316"/>
    </row>
    <row r="620" spans="1:2" ht="12.75" x14ac:dyDescent="0.2">
      <c r="A620" s="316"/>
      <c r="B620" s="316"/>
    </row>
    <row r="621" spans="1:2" ht="12.75" x14ac:dyDescent="0.2">
      <c r="A621" s="316"/>
      <c r="B621" s="316"/>
    </row>
    <row r="622" spans="1:2" ht="12.75" x14ac:dyDescent="0.2">
      <c r="A622" s="316"/>
      <c r="B622" s="316"/>
    </row>
    <row r="623" spans="1:2" ht="12.75" x14ac:dyDescent="0.2">
      <c r="A623" s="316"/>
      <c r="B623" s="316"/>
    </row>
    <row r="624" spans="1:2" ht="12.75" x14ac:dyDescent="0.2">
      <c r="A624" s="316"/>
      <c r="B624" s="316"/>
    </row>
    <row r="625" spans="1:2" ht="12.75" x14ac:dyDescent="0.2">
      <c r="A625" s="316"/>
      <c r="B625" s="316"/>
    </row>
    <row r="626" spans="1:2" ht="12.75" x14ac:dyDescent="0.2">
      <c r="A626" s="316"/>
      <c r="B626" s="316"/>
    </row>
    <row r="627" spans="1:2" ht="12.75" x14ac:dyDescent="0.2">
      <c r="A627" s="316"/>
      <c r="B627" s="316"/>
    </row>
    <row r="628" spans="1:2" ht="12.75" x14ac:dyDescent="0.2">
      <c r="A628" s="316"/>
      <c r="B628" s="316"/>
    </row>
    <row r="629" spans="1:2" ht="12.75" x14ac:dyDescent="0.2">
      <c r="A629" s="316"/>
      <c r="B629" s="316"/>
    </row>
    <row r="630" spans="1:2" ht="12.75" x14ac:dyDescent="0.2">
      <c r="A630" s="316"/>
      <c r="B630" s="316"/>
    </row>
    <row r="631" spans="1:2" ht="12.75" x14ac:dyDescent="0.2">
      <c r="A631" s="316"/>
      <c r="B631" s="316"/>
    </row>
    <row r="632" spans="1:2" ht="12.75" x14ac:dyDescent="0.2">
      <c r="A632" s="316"/>
      <c r="B632" s="316"/>
    </row>
    <row r="633" spans="1:2" ht="12.75" x14ac:dyDescent="0.2">
      <c r="A633" s="316"/>
      <c r="B633" s="316"/>
    </row>
    <row r="634" spans="1:2" ht="12.75" x14ac:dyDescent="0.2">
      <c r="A634" s="316"/>
      <c r="B634" s="316"/>
    </row>
    <row r="635" spans="1:2" ht="12.75" x14ac:dyDescent="0.2">
      <c r="A635" s="316"/>
      <c r="B635" s="316"/>
    </row>
    <row r="636" spans="1:2" ht="12.75" x14ac:dyDescent="0.2">
      <c r="A636" s="316"/>
      <c r="B636" s="316"/>
    </row>
    <row r="637" spans="1:2" ht="12.75" x14ac:dyDescent="0.2">
      <c r="A637" s="316"/>
      <c r="B637" s="316"/>
    </row>
    <row r="638" spans="1:2" ht="12.75" x14ac:dyDescent="0.2">
      <c r="A638" s="316"/>
      <c r="B638" s="316"/>
    </row>
    <row r="639" spans="1:2" ht="12.75" x14ac:dyDescent="0.2">
      <c r="A639" s="316"/>
      <c r="B639" s="316"/>
    </row>
    <row r="640" spans="1:2" ht="12.75" x14ac:dyDescent="0.2">
      <c r="A640" s="316"/>
      <c r="B640" s="316"/>
    </row>
    <row r="641" spans="1:2" ht="12.75" x14ac:dyDescent="0.2">
      <c r="A641" s="316"/>
      <c r="B641" s="316"/>
    </row>
    <row r="642" spans="1:2" ht="12.75" x14ac:dyDescent="0.2">
      <c r="A642" s="316"/>
      <c r="B642" s="316"/>
    </row>
    <row r="643" spans="1:2" ht="12.75" x14ac:dyDescent="0.2">
      <c r="A643" s="316"/>
      <c r="B643" s="316"/>
    </row>
    <row r="644" spans="1:2" ht="12.75" x14ac:dyDescent="0.2">
      <c r="A644" s="316"/>
      <c r="B644" s="316"/>
    </row>
    <row r="645" spans="1:2" ht="12.75" x14ac:dyDescent="0.2">
      <c r="A645" s="316"/>
      <c r="B645" s="316"/>
    </row>
    <row r="646" spans="1:2" ht="12.75" x14ac:dyDescent="0.2">
      <c r="A646" s="316"/>
      <c r="B646" s="316"/>
    </row>
    <row r="647" spans="1:2" ht="12.75" x14ac:dyDescent="0.2">
      <c r="A647" s="316"/>
      <c r="B647" s="316"/>
    </row>
    <row r="648" spans="1:2" ht="12.75" x14ac:dyDescent="0.2">
      <c r="A648" s="316"/>
      <c r="B648" s="316"/>
    </row>
    <row r="649" spans="1:2" ht="12.75" x14ac:dyDescent="0.2">
      <c r="A649" s="316"/>
      <c r="B649" s="316"/>
    </row>
    <row r="650" spans="1:2" ht="12.75" x14ac:dyDescent="0.2">
      <c r="A650" s="316"/>
      <c r="B650" s="316"/>
    </row>
    <row r="651" spans="1:2" ht="12.75" x14ac:dyDescent="0.2">
      <c r="A651" s="316"/>
      <c r="B651" s="316"/>
    </row>
    <row r="652" spans="1:2" ht="12.75" x14ac:dyDescent="0.2">
      <c r="A652" s="316"/>
      <c r="B652" s="316"/>
    </row>
    <row r="653" spans="1:2" ht="12.75" x14ac:dyDescent="0.2">
      <c r="A653" s="316"/>
      <c r="B653" s="316"/>
    </row>
    <row r="654" spans="1:2" ht="12.75" x14ac:dyDescent="0.2">
      <c r="A654" s="316"/>
      <c r="B654" s="316"/>
    </row>
    <row r="655" spans="1:2" ht="12.75" x14ac:dyDescent="0.2">
      <c r="A655" s="316"/>
      <c r="B655" s="316"/>
    </row>
    <row r="656" spans="1:2" ht="12.75" x14ac:dyDescent="0.2">
      <c r="A656" s="316"/>
      <c r="B656" s="316"/>
    </row>
    <row r="657" spans="1:2" ht="12.75" x14ac:dyDescent="0.2">
      <c r="A657" s="316"/>
      <c r="B657" s="316"/>
    </row>
    <row r="658" spans="1:2" ht="12.75" x14ac:dyDescent="0.2">
      <c r="A658" s="316"/>
      <c r="B658" s="316"/>
    </row>
    <row r="659" spans="1:2" ht="12.75" x14ac:dyDescent="0.2">
      <c r="A659" s="316"/>
      <c r="B659" s="316"/>
    </row>
    <row r="660" spans="1:2" ht="12.75" x14ac:dyDescent="0.2">
      <c r="A660" s="316"/>
      <c r="B660" s="316"/>
    </row>
    <row r="661" spans="1:2" ht="12.75" x14ac:dyDescent="0.2">
      <c r="A661" s="316"/>
      <c r="B661" s="316"/>
    </row>
    <row r="662" spans="1:2" ht="12.75" x14ac:dyDescent="0.2">
      <c r="A662" s="316"/>
      <c r="B662" s="316"/>
    </row>
    <row r="663" spans="1:2" ht="12.75" x14ac:dyDescent="0.2">
      <c r="A663" s="316"/>
      <c r="B663" s="316"/>
    </row>
    <row r="664" spans="1:2" ht="12.75" x14ac:dyDescent="0.2">
      <c r="A664" s="316"/>
      <c r="B664" s="316"/>
    </row>
    <row r="665" spans="1:2" ht="12.75" x14ac:dyDescent="0.2">
      <c r="A665" s="316"/>
      <c r="B665" s="316"/>
    </row>
    <row r="666" spans="1:2" ht="12.75" x14ac:dyDescent="0.2">
      <c r="A666" s="316"/>
      <c r="B666" s="316"/>
    </row>
    <row r="667" spans="1:2" ht="12.75" x14ac:dyDescent="0.2">
      <c r="A667" s="316"/>
      <c r="B667" s="316"/>
    </row>
    <row r="668" spans="1:2" ht="12.75" x14ac:dyDescent="0.2">
      <c r="A668" s="316"/>
      <c r="B668" s="316"/>
    </row>
    <row r="669" spans="1:2" ht="12.75" x14ac:dyDescent="0.2">
      <c r="A669" s="316"/>
      <c r="B669" s="316"/>
    </row>
    <row r="670" spans="1:2" ht="12.75" x14ac:dyDescent="0.2">
      <c r="A670" s="316"/>
      <c r="B670" s="316"/>
    </row>
    <row r="671" spans="1:2" ht="12.75" x14ac:dyDescent="0.2">
      <c r="A671" s="316"/>
      <c r="B671" s="316"/>
    </row>
    <row r="672" spans="1:2" ht="12.75" x14ac:dyDescent="0.2">
      <c r="A672" s="316"/>
      <c r="B672" s="316"/>
    </row>
    <row r="673" spans="1:2" ht="12.75" x14ac:dyDescent="0.2">
      <c r="A673" s="316"/>
      <c r="B673" s="316"/>
    </row>
    <row r="674" spans="1:2" ht="12.75" x14ac:dyDescent="0.2">
      <c r="A674" s="316"/>
      <c r="B674" s="316"/>
    </row>
    <row r="675" spans="1:2" ht="12.75" x14ac:dyDescent="0.2">
      <c r="A675" s="316"/>
      <c r="B675" s="316"/>
    </row>
    <row r="676" spans="1:2" ht="12.75" x14ac:dyDescent="0.2">
      <c r="A676" s="316"/>
      <c r="B676" s="316"/>
    </row>
    <row r="677" spans="1:2" ht="12.75" x14ac:dyDescent="0.2">
      <c r="A677" s="316"/>
      <c r="B677" s="316"/>
    </row>
    <row r="678" spans="1:2" ht="12.75" x14ac:dyDescent="0.2">
      <c r="A678" s="316"/>
      <c r="B678" s="316"/>
    </row>
    <row r="679" spans="1:2" ht="12.75" x14ac:dyDescent="0.2">
      <c r="A679" s="316"/>
      <c r="B679" s="316"/>
    </row>
    <row r="680" spans="1:2" ht="12.75" x14ac:dyDescent="0.2">
      <c r="A680" s="316"/>
      <c r="B680" s="316"/>
    </row>
    <row r="681" spans="1:2" ht="12.75" x14ac:dyDescent="0.2">
      <c r="A681" s="316"/>
      <c r="B681" s="316"/>
    </row>
    <row r="682" spans="1:2" ht="12.75" x14ac:dyDescent="0.2">
      <c r="A682" s="316"/>
      <c r="B682" s="316"/>
    </row>
    <row r="683" spans="1:2" ht="12.75" x14ac:dyDescent="0.2">
      <c r="A683" s="316"/>
      <c r="B683" s="316"/>
    </row>
    <row r="684" spans="1:2" ht="12.75" x14ac:dyDescent="0.2">
      <c r="A684" s="316"/>
      <c r="B684" s="316"/>
    </row>
    <row r="685" spans="1:2" ht="12.75" x14ac:dyDescent="0.2">
      <c r="A685" s="316"/>
      <c r="B685" s="316"/>
    </row>
    <row r="686" spans="1:2" ht="12.75" x14ac:dyDescent="0.2">
      <c r="A686" s="316"/>
      <c r="B686" s="316"/>
    </row>
    <row r="687" spans="1:2" ht="12.75" x14ac:dyDescent="0.2">
      <c r="A687" s="316"/>
      <c r="B687" s="316"/>
    </row>
    <row r="688" spans="1:2" ht="12.75" x14ac:dyDescent="0.2">
      <c r="A688" s="316"/>
      <c r="B688" s="316"/>
    </row>
    <row r="689" spans="1:2" ht="12.75" x14ac:dyDescent="0.2">
      <c r="A689" s="316"/>
      <c r="B689" s="316"/>
    </row>
    <row r="690" spans="1:2" ht="12.75" x14ac:dyDescent="0.2">
      <c r="A690" s="316"/>
      <c r="B690" s="316"/>
    </row>
    <row r="691" spans="1:2" ht="12.75" x14ac:dyDescent="0.2">
      <c r="A691" s="316"/>
      <c r="B691" s="316"/>
    </row>
    <row r="692" spans="1:2" ht="12.75" x14ac:dyDescent="0.2">
      <c r="A692" s="316"/>
      <c r="B692" s="316"/>
    </row>
    <row r="693" spans="1:2" ht="12.75" x14ac:dyDescent="0.2">
      <c r="A693" s="316"/>
      <c r="B693" s="316"/>
    </row>
    <row r="694" spans="1:2" ht="12.75" x14ac:dyDescent="0.2">
      <c r="A694" s="316"/>
      <c r="B694" s="316"/>
    </row>
    <row r="695" spans="1:2" ht="12.75" x14ac:dyDescent="0.2">
      <c r="A695" s="316"/>
      <c r="B695" s="316"/>
    </row>
    <row r="696" spans="1:2" ht="12.75" x14ac:dyDescent="0.2">
      <c r="A696" s="316"/>
      <c r="B696" s="316"/>
    </row>
    <row r="697" spans="1:2" ht="12.75" x14ac:dyDescent="0.2">
      <c r="A697" s="316"/>
      <c r="B697" s="316"/>
    </row>
    <row r="698" spans="1:2" ht="12.75" x14ac:dyDescent="0.2">
      <c r="A698" s="316"/>
      <c r="B698" s="316"/>
    </row>
    <row r="699" spans="1:2" ht="12.75" x14ac:dyDescent="0.2">
      <c r="A699" s="316"/>
      <c r="B699" s="316"/>
    </row>
    <row r="700" spans="1:2" ht="12.75" x14ac:dyDescent="0.2">
      <c r="A700" s="316"/>
      <c r="B700" s="316"/>
    </row>
    <row r="701" spans="1:2" ht="12.75" x14ac:dyDescent="0.2">
      <c r="A701" s="316"/>
      <c r="B701" s="316"/>
    </row>
    <row r="702" spans="1:2" ht="12.75" x14ac:dyDescent="0.2">
      <c r="A702" s="316"/>
      <c r="B702" s="316"/>
    </row>
    <row r="703" spans="1:2" ht="12.75" x14ac:dyDescent="0.2">
      <c r="A703" s="316"/>
      <c r="B703" s="316"/>
    </row>
    <row r="704" spans="1:2" ht="12.75" x14ac:dyDescent="0.2">
      <c r="A704" s="316"/>
      <c r="B704" s="316"/>
    </row>
    <row r="705" spans="1:2" ht="12.75" x14ac:dyDescent="0.2">
      <c r="A705" s="316"/>
      <c r="B705" s="316"/>
    </row>
    <row r="706" spans="1:2" ht="12.75" x14ac:dyDescent="0.2">
      <c r="A706" s="316"/>
      <c r="B706" s="316"/>
    </row>
    <row r="707" spans="1:2" ht="12.75" x14ac:dyDescent="0.2">
      <c r="A707" s="316"/>
      <c r="B707" s="316"/>
    </row>
    <row r="708" spans="1:2" ht="12.75" x14ac:dyDescent="0.2">
      <c r="A708" s="316"/>
      <c r="B708" s="316"/>
    </row>
    <row r="709" spans="1:2" ht="12.75" x14ac:dyDescent="0.2">
      <c r="A709" s="316"/>
      <c r="B709" s="316"/>
    </row>
    <row r="710" spans="1:2" ht="12.75" x14ac:dyDescent="0.2">
      <c r="A710" s="316"/>
      <c r="B710" s="316"/>
    </row>
    <row r="711" spans="1:2" ht="12.75" x14ac:dyDescent="0.2">
      <c r="A711" s="316"/>
      <c r="B711" s="316"/>
    </row>
    <row r="712" spans="1:2" ht="12.75" x14ac:dyDescent="0.2">
      <c r="A712" s="316"/>
      <c r="B712" s="316"/>
    </row>
    <row r="713" spans="1:2" ht="12.75" x14ac:dyDescent="0.2">
      <c r="A713" s="316"/>
      <c r="B713" s="316"/>
    </row>
    <row r="714" spans="1:2" ht="12.75" x14ac:dyDescent="0.2">
      <c r="A714" s="316"/>
      <c r="B714" s="316"/>
    </row>
    <row r="715" spans="1:2" ht="12.75" x14ac:dyDescent="0.2">
      <c r="A715" s="316"/>
      <c r="B715" s="316"/>
    </row>
    <row r="716" spans="1:2" ht="12.75" x14ac:dyDescent="0.2">
      <c r="A716" s="316"/>
      <c r="B716" s="316"/>
    </row>
    <row r="717" spans="1:2" ht="12.75" x14ac:dyDescent="0.2">
      <c r="A717" s="316"/>
      <c r="B717" s="316"/>
    </row>
    <row r="718" spans="1:2" ht="12.75" x14ac:dyDescent="0.2">
      <c r="A718" s="316"/>
      <c r="B718" s="316"/>
    </row>
    <row r="719" spans="1:2" ht="12.75" x14ac:dyDescent="0.2">
      <c r="A719" s="316"/>
      <c r="B719" s="316"/>
    </row>
    <row r="720" spans="1:2" ht="12.75" x14ac:dyDescent="0.2">
      <c r="A720" s="316"/>
      <c r="B720" s="316"/>
    </row>
    <row r="721" spans="1:2" ht="12.75" x14ac:dyDescent="0.2">
      <c r="A721" s="316"/>
      <c r="B721" s="316"/>
    </row>
    <row r="722" spans="1:2" ht="12.75" x14ac:dyDescent="0.2">
      <c r="A722" s="316"/>
      <c r="B722" s="316"/>
    </row>
    <row r="723" spans="1:2" ht="12.75" x14ac:dyDescent="0.2">
      <c r="A723" s="316"/>
      <c r="B723" s="316"/>
    </row>
    <row r="724" spans="1:2" ht="12.75" x14ac:dyDescent="0.2">
      <c r="A724" s="316"/>
      <c r="B724" s="316"/>
    </row>
    <row r="725" spans="1:2" ht="12.75" x14ac:dyDescent="0.2">
      <c r="A725" s="316"/>
      <c r="B725" s="316"/>
    </row>
    <row r="726" spans="1:2" ht="12.75" x14ac:dyDescent="0.2">
      <c r="A726" s="316"/>
      <c r="B726" s="316"/>
    </row>
    <row r="727" spans="1:2" ht="12.75" x14ac:dyDescent="0.2">
      <c r="A727" s="316"/>
      <c r="B727" s="316"/>
    </row>
    <row r="728" spans="1:2" ht="12.75" x14ac:dyDescent="0.2">
      <c r="A728" s="316"/>
      <c r="B728" s="316"/>
    </row>
    <row r="729" spans="1:2" ht="12.75" x14ac:dyDescent="0.2">
      <c r="A729" s="316"/>
      <c r="B729" s="316"/>
    </row>
    <row r="730" spans="1:2" ht="12.75" x14ac:dyDescent="0.2">
      <c r="A730" s="316"/>
      <c r="B730" s="316"/>
    </row>
    <row r="731" spans="1:2" ht="12.75" x14ac:dyDescent="0.2">
      <c r="A731" s="316"/>
      <c r="B731" s="316"/>
    </row>
    <row r="732" spans="1:2" ht="12.75" x14ac:dyDescent="0.2">
      <c r="A732" s="316"/>
      <c r="B732" s="316"/>
    </row>
    <row r="733" spans="1:2" ht="12.75" x14ac:dyDescent="0.2">
      <c r="A733" s="316"/>
      <c r="B733" s="316"/>
    </row>
    <row r="734" spans="1:2" ht="12.75" x14ac:dyDescent="0.2">
      <c r="A734" s="316"/>
      <c r="B734" s="316"/>
    </row>
    <row r="735" spans="1:2" ht="12.75" x14ac:dyDescent="0.2">
      <c r="A735" s="316"/>
      <c r="B735" s="316"/>
    </row>
    <row r="736" spans="1:2" ht="12.75" x14ac:dyDescent="0.2">
      <c r="A736" s="316"/>
      <c r="B736" s="316"/>
    </row>
    <row r="737" spans="1:2" ht="12.75" x14ac:dyDescent="0.2">
      <c r="A737" s="316"/>
      <c r="B737" s="316"/>
    </row>
    <row r="738" spans="1:2" ht="12.75" x14ac:dyDescent="0.2">
      <c r="A738" s="316"/>
      <c r="B738" s="316"/>
    </row>
    <row r="739" spans="1:2" ht="12.75" x14ac:dyDescent="0.2">
      <c r="A739" s="316"/>
      <c r="B739" s="316"/>
    </row>
    <row r="740" spans="1:2" ht="12.75" x14ac:dyDescent="0.2">
      <c r="A740" s="316"/>
      <c r="B740" s="316"/>
    </row>
    <row r="741" spans="1:2" ht="12.75" x14ac:dyDescent="0.2">
      <c r="A741" s="316"/>
      <c r="B741" s="316"/>
    </row>
    <row r="742" spans="1:2" ht="12.75" x14ac:dyDescent="0.2">
      <c r="A742" s="316"/>
      <c r="B742" s="316"/>
    </row>
    <row r="743" spans="1:2" ht="12.75" x14ac:dyDescent="0.2">
      <c r="A743" s="316"/>
      <c r="B743" s="316"/>
    </row>
    <row r="744" spans="1:2" ht="12.75" x14ac:dyDescent="0.2">
      <c r="A744" s="316"/>
      <c r="B744" s="316"/>
    </row>
    <row r="745" spans="1:2" ht="12.75" x14ac:dyDescent="0.2">
      <c r="A745" s="316"/>
      <c r="B745" s="316"/>
    </row>
    <row r="746" spans="1:2" ht="12.75" x14ac:dyDescent="0.2">
      <c r="A746" s="316"/>
      <c r="B746" s="316"/>
    </row>
    <row r="747" spans="1:2" ht="12.75" x14ac:dyDescent="0.2">
      <c r="A747" s="316"/>
      <c r="B747" s="316"/>
    </row>
    <row r="748" spans="1:2" ht="12.75" x14ac:dyDescent="0.2">
      <c r="A748" s="316"/>
      <c r="B748" s="316"/>
    </row>
    <row r="749" spans="1:2" ht="12.75" x14ac:dyDescent="0.2">
      <c r="A749" s="316"/>
      <c r="B749" s="316"/>
    </row>
    <row r="750" spans="1:2" ht="12.75" x14ac:dyDescent="0.2">
      <c r="A750" s="316"/>
      <c r="B750" s="316"/>
    </row>
    <row r="751" spans="1:2" ht="12.75" x14ac:dyDescent="0.2">
      <c r="A751" s="316"/>
      <c r="B751" s="316"/>
    </row>
    <row r="752" spans="1:2" ht="12.75" x14ac:dyDescent="0.2">
      <c r="A752" s="316"/>
      <c r="B752" s="316"/>
    </row>
    <row r="753" spans="1:2" ht="12.75" x14ac:dyDescent="0.2">
      <c r="A753" s="316"/>
      <c r="B753" s="316"/>
    </row>
    <row r="754" spans="1:2" ht="12.75" x14ac:dyDescent="0.2">
      <c r="A754" s="316"/>
      <c r="B754" s="316"/>
    </row>
    <row r="755" spans="1:2" ht="12.75" x14ac:dyDescent="0.2">
      <c r="A755" s="316"/>
      <c r="B755" s="316"/>
    </row>
    <row r="756" spans="1:2" ht="12.75" x14ac:dyDescent="0.2">
      <c r="A756" s="316"/>
      <c r="B756" s="316"/>
    </row>
    <row r="757" spans="1:2" ht="12.75" x14ac:dyDescent="0.2">
      <c r="A757" s="316"/>
      <c r="B757" s="316"/>
    </row>
    <row r="758" spans="1:2" ht="12.75" x14ac:dyDescent="0.2">
      <c r="A758" s="316"/>
      <c r="B758" s="316"/>
    </row>
    <row r="759" spans="1:2" ht="12.75" x14ac:dyDescent="0.2">
      <c r="A759" s="316"/>
      <c r="B759" s="316"/>
    </row>
    <row r="760" spans="1:2" ht="12.75" x14ac:dyDescent="0.2">
      <c r="A760" s="316"/>
      <c r="B760" s="316"/>
    </row>
    <row r="761" spans="1:2" ht="12.75" x14ac:dyDescent="0.2">
      <c r="A761" s="316"/>
      <c r="B761" s="316"/>
    </row>
    <row r="762" spans="1:2" ht="12.75" x14ac:dyDescent="0.2">
      <c r="A762" s="316"/>
      <c r="B762" s="316"/>
    </row>
    <row r="763" spans="1:2" ht="12.75" x14ac:dyDescent="0.2">
      <c r="A763" s="316"/>
      <c r="B763" s="316"/>
    </row>
    <row r="764" spans="1:2" ht="12.75" x14ac:dyDescent="0.2">
      <c r="A764" s="316"/>
      <c r="B764" s="316"/>
    </row>
    <row r="765" spans="1:2" ht="12.75" x14ac:dyDescent="0.2">
      <c r="A765" s="316"/>
      <c r="B765" s="316"/>
    </row>
    <row r="766" spans="1:2" ht="12.75" x14ac:dyDescent="0.2">
      <c r="A766" s="316"/>
      <c r="B766" s="316"/>
    </row>
    <row r="767" spans="1:2" ht="12.75" x14ac:dyDescent="0.2">
      <c r="A767" s="316"/>
      <c r="B767" s="316"/>
    </row>
    <row r="768" spans="1:2" ht="12.75" x14ac:dyDescent="0.2">
      <c r="A768" s="316"/>
      <c r="B768" s="316"/>
    </row>
    <row r="769" spans="1:2" ht="12.75" x14ac:dyDescent="0.2">
      <c r="A769" s="316"/>
      <c r="B769" s="316"/>
    </row>
    <row r="770" spans="1:2" ht="12.75" x14ac:dyDescent="0.2">
      <c r="A770" s="316"/>
      <c r="B770" s="316"/>
    </row>
    <row r="771" spans="1:2" ht="12.75" x14ac:dyDescent="0.2">
      <c r="A771" s="316"/>
      <c r="B771" s="316"/>
    </row>
    <row r="772" spans="1:2" ht="12.75" x14ac:dyDescent="0.2">
      <c r="A772" s="316"/>
      <c r="B772" s="316"/>
    </row>
    <row r="773" spans="1:2" ht="12.75" x14ac:dyDescent="0.2">
      <c r="A773" s="316"/>
      <c r="B773" s="316"/>
    </row>
    <row r="774" spans="1:2" ht="12.75" x14ac:dyDescent="0.2">
      <c r="A774" s="316"/>
      <c r="B774" s="316"/>
    </row>
    <row r="775" spans="1:2" ht="12.75" x14ac:dyDescent="0.2">
      <c r="A775" s="316"/>
      <c r="B775" s="316"/>
    </row>
    <row r="776" spans="1:2" ht="12.75" x14ac:dyDescent="0.2">
      <c r="A776" s="316"/>
      <c r="B776" s="316"/>
    </row>
    <row r="777" spans="1:2" ht="12.75" x14ac:dyDescent="0.2">
      <c r="A777" s="316"/>
      <c r="B777" s="316"/>
    </row>
    <row r="778" spans="1:2" ht="12.75" x14ac:dyDescent="0.2">
      <c r="A778" s="316"/>
      <c r="B778" s="316"/>
    </row>
    <row r="779" spans="1:2" ht="12.75" x14ac:dyDescent="0.2">
      <c r="A779" s="316"/>
      <c r="B779" s="316"/>
    </row>
    <row r="780" spans="1:2" ht="12.75" x14ac:dyDescent="0.2">
      <c r="A780" s="316"/>
      <c r="B780" s="316"/>
    </row>
    <row r="781" spans="1:2" ht="12.75" x14ac:dyDescent="0.2">
      <c r="A781" s="316"/>
      <c r="B781" s="316"/>
    </row>
    <row r="782" spans="1:2" ht="12.75" x14ac:dyDescent="0.2">
      <c r="A782" s="316"/>
      <c r="B782" s="316"/>
    </row>
    <row r="783" spans="1:2" ht="12.75" x14ac:dyDescent="0.2">
      <c r="A783" s="316"/>
      <c r="B783" s="316"/>
    </row>
    <row r="784" spans="1:2" ht="12.75" x14ac:dyDescent="0.2">
      <c r="A784" s="316"/>
      <c r="B784" s="316"/>
    </row>
    <row r="785" spans="1:2" ht="12.75" x14ac:dyDescent="0.2">
      <c r="A785" s="316"/>
      <c r="B785" s="316"/>
    </row>
    <row r="786" spans="1:2" ht="12.75" x14ac:dyDescent="0.2">
      <c r="A786" s="316"/>
      <c r="B786" s="316"/>
    </row>
    <row r="787" spans="1:2" ht="12.75" x14ac:dyDescent="0.2">
      <c r="A787" s="316"/>
      <c r="B787" s="316"/>
    </row>
    <row r="788" spans="1:2" ht="12.75" x14ac:dyDescent="0.2">
      <c r="A788" s="316"/>
      <c r="B788" s="316"/>
    </row>
    <row r="789" spans="1:2" ht="12.75" x14ac:dyDescent="0.2">
      <c r="A789" s="316"/>
      <c r="B789" s="316"/>
    </row>
    <row r="790" spans="1:2" ht="12.75" x14ac:dyDescent="0.2">
      <c r="A790" s="316"/>
      <c r="B790" s="316"/>
    </row>
    <row r="791" spans="1:2" ht="12.75" x14ac:dyDescent="0.2">
      <c r="A791" s="316"/>
      <c r="B791" s="316"/>
    </row>
    <row r="792" spans="1:2" ht="12.75" x14ac:dyDescent="0.2">
      <c r="A792" s="316"/>
      <c r="B792" s="316"/>
    </row>
    <row r="793" spans="1:2" ht="12.75" x14ac:dyDescent="0.2">
      <c r="A793" s="316"/>
      <c r="B793" s="316"/>
    </row>
    <row r="794" spans="1:2" ht="12.75" x14ac:dyDescent="0.2">
      <c r="A794" s="316"/>
      <c r="B794" s="316"/>
    </row>
    <row r="795" spans="1:2" ht="12.75" x14ac:dyDescent="0.2">
      <c r="A795" s="316"/>
      <c r="B795" s="316"/>
    </row>
    <row r="796" spans="1:2" ht="12.75" x14ac:dyDescent="0.2">
      <c r="A796" s="316"/>
      <c r="B796" s="316"/>
    </row>
    <row r="797" spans="1:2" ht="12.75" x14ac:dyDescent="0.2">
      <c r="A797" s="316"/>
      <c r="B797" s="316"/>
    </row>
    <row r="798" spans="1:2" ht="12.75" x14ac:dyDescent="0.2">
      <c r="A798" s="316"/>
      <c r="B798" s="316"/>
    </row>
    <row r="799" spans="1:2" ht="12.75" x14ac:dyDescent="0.2">
      <c r="A799" s="316"/>
      <c r="B799" s="316"/>
    </row>
    <row r="800" spans="1:2" ht="12.75" x14ac:dyDescent="0.2">
      <c r="A800" s="316"/>
      <c r="B800" s="316"/>
    </row>
    <row r="801" spans="1:2" ht="12.75" x14ac:dyDescent="0.2">
      <c r="A801" s="316"/>
      <c r="B801" s="316"/>
    </row>
    <row r="802" spans="1:2" ht="12.75" x14ac:dyDescent="0.2">
      <c r="A802" s="316"/>
      <c r="B802" s="316"/>
    </row>
    <row r="803" spans="1:2" ht="12.75" x14ac:dyDescent="0.2">
      <c r="A803" s="316"/>
      <c r="B803" s="316"/>
    </row>
    <row r="804" spans="1:2" ht="12.75" x14ac:dyDescent="0.2">
      <c r="A804" s="316"/>
      <c r="B804" s="316"/>
    </row>
    <row r="805" spans="1:2" ht="12.75" x14ac:dyDescent="0.2">
      <c r="A805" s="316"/>
      <c r="B805" s="316"/>
    </row>
    <row r="806" spans="1:2" ht="12.75" x14ac:dyDescent="0.2">
      <c r="A806" s="316"/>
      <c r="B806" s="316"/>
    </row>
    <row r="807" spans="1:2" ht="12.75" x14ac:dyDescent="0.2">
      <c r="A807" s="316"/>
      <c r="B807" s="316"/>
    </row>
    <row r="808" spans="1:2" ht="12.75" x14ac:dyDescent="0.2">
      <c r="A808" s="316"/>
      <c r="B808" s="316"/>
    </row>
    <row r="809" spans="1:2" ht="12.75" x14ac:dyDescent="0.2">
      <c r="A809" s="316"/>
      <c r="B809" s="316"/>
    </row>
    <row r="810" spans="1:2" ht="12.75" x14ac:dyDescent="0.2">
      <c r="A810" s="316"/>
      <c r="B810" s="316"/>
    </row>
    <row r="811" spans="1:2" ht="12.75" x14ac:dyDescent="0.2">
      <c r="A811" s="316"/>
      <c r="B811" s="316"/>
    </row>
    <row r="812" spans="1:2" ht="12.75" x14ac:dyDescent="0.2">
      <c r="A812" s="316"/>
      <c r="B812" s="316"/>
    </row>
    <row r="813" spans="1:2" ht="12.75" x14ac:dyDescent="0.2">
      <c r="A813" s="316"/>
      <c r="B813" s="316"/>
    </row>
    <row r="814" spans="1:2" ht="12.75" x14ac:dyDescent="0.2">
      <c r="A814" s="316"/>
      <c r="B814" s="316"/>
    </row>
    <row r="815" spans="1:2" ht="12.75" x14ac:dyDescent="0.2">
      <c r="A815" s="316"/>
      <c r="B815" s="316"/>
    </row>
    <row r="816" spans="1:2" ht="12.75" x14ac:dyDescent="0.2">
      <c r="A816" s="316"/>
      <c r="B816" s="316"/>
    </row>
    <row r="817" spans="1:2" ht="12.75" x14ac:dyDescent="0.2">
      <c r="A817" s="316"/>
      <c r="B817" s="316"/>
    </row>
    <row r="818" spans="1:2" ht="12.75" x14ac:dyDescent="0.2">
      <c r="A818" s="316"/>
      <c r="B818" s="316"/>
    </row>
    <row r="819" spans="1:2" ht="12.75" x14ac:dyDescent="0.2">
      <c r="A819" s="316"/>
      <c r="B819" s="316"/>
    </row>
    <row r="820" spans="1:2" ht="12.75" x14ac:dyDescent="0.2">
      <c r="A820" s="316"/>
      <c r="B820" s="316"/>
    </row>
    <row r="821" spans="1:2" ht="12.75" x14ac:dyDescent="0.2">
      <c r="A821" s="316"/>
      <c r="B821" s="316"/>
    </row>
    <row r="822" spans="1:2" ht="12.75" x14ac:dyDescent="0.2">
      <c r="A822" s="316"/>
      <c r="B822" s="316"/>
    </row>
    <row r="823" spans="1:2" ht="12.75" x14ac:dyDescent="0.2">
      <c r="A823" s="316"/>
      <c r="B823" s="316"/>
    </row>
    <row r="824" spans="1:2" ht="12.75" x14ac:dyDescent="0.2">
      <c r="A824" s="316"/>
      <c r="B824" s="316"/>
    </row>
    <row r="825" spans="1:2" ht="12.75" x14ac:dyDescent="0.2">
      <c r="A825" s="316"/>
      <c r="B825" s="316"/>
    </row>
    <row r="826" spans="1:2" ht="12.75" x14ac:dyDescent="0.2">
      <c r="A826" s="316"/>
      <c r="B826" s="316"/>
    </row>
    <row r="827" spans="1:2" ht="12.75" x14ac:dyDescent="0.2">
      <c r="A827" s="316"/>
      <c r="B827" s="316"/>
    </row>
    <row r="828" spans="1:2" ht="12.75" x14ac:dyDescent="0.2">
      <c r="A828" s="316"/>
      <c r="B828" s="316"/>
    </row>
    <row r="829" spans="1:2" ht="12.75" x14ac:dyDescent="0.2">
      <c r="A829" s="316"/>
      <c r="B829" s="316"/>
    </row>
    <row r="830" spans="1:2" ht="12.75" x14ac:dyDescent="0.2">
      <c r="A830" s="316"/>
      <c r="B830" s="316"/>
    </row>
    <row r="831" spans="1:2" ht="12.75" x14ac:dyDescent="0.2">
      <c r="A831" s="316"/>
      <c r="B831" s="316"/>
    </row>
    <row r="832" spans="1:2" ht="12.75" x14ac:dyDescent="0.2">
      <c r="A832" s="316"/>
      <c r="B832" s="316"/>
    </row>
    <row r="833" spans="1:2" ht="12.75" x14ac:dyDescent="0.2">
      <c r="A833" s="316"/>
      <c r="B833" s="316"/>
    </row>
    <row r="834" spans="1:2" ht="12.75" x14ac:dyDescent="0.2">
      <c r="A834" s="316"/>
      <c r="B834" s="316"/>
    </row>
    <row r="835" spans="1:2" ht="12.75" x14ac:dyDescent="0.2">
      <c r="A835" s="316"/>
      <c r="B835" s="316"/>
    </row>
    <row r="836" spans="1:2" ht="12.75" x14ac:dyDescent="0.2">
      <c r="A836" s="316"/>
      <c r="B836" s="316"/>
    </row>
    <row r="837" spans="1:2" ht="12.75" x14ac:dyDescent="0.2">
      <c r="A837" s="316"/>
      <c r="B837" s="316"/>
    </row>
    <row r="838" spans="1:2" ht="12.75" x14ac:dyDescent="0.2">
      <c r="A838" s="316"/>
      <c r="B838" s="316"/>
    </row>
    <row r="839" spans="1:2" ht="12.75" x14ac:dyDescent="0.2">
      <c r="A839" s="316"/>
      <c r="B839" s="316"/>
    </row>
    <row r="840" spans="1:2" ht="12.75" x14ac:dyDescent="0.2">
      <c r="A840" s="316"/>
      <c r="B840" s="316"/>
    </row>
    <row r="841" spans="1:2" ht="12.75" x14ac:dyDescent="0.2">
      <c r="A841" s="316"/>
      <c r="B841" s="316"/>
    </row>
    <row r="842" spans="1:2" ht="12.75" x14ac:dyDescent="0.2">
      <c r="A842" s="316"/>
      <c r="B842" s="316"/>
    </row>
    <row r="843" spans="1:2" ht="12.75" x14ac:dyDescent="0.2">
      <c r="A843" s="316"/>
      <c r="B843" s="316"/>
    </row>
    <row r="844" spans="1:2" ht="12.75" x14ac:dyDescent="0.2">
      <c r="A844" s="316"/>
      <c r="B844" s="316"/>
    </row>
    <row r="845" spans="1:2" ht="12.75" x14ac:dyDescent="0.2">
      <c r="A845" s="316"/>
      <c r="B845" s="316"/>
    </row>
    <row r="846" spans="1:2" ht="12.75" x14ac:dyDescent="0.2">
      <c r="A846" s="316"/>
      <c r="B846" s="316"/>
    </row>
    <row r="847" spans="1:2" ht="12.75" x14ac:dyDescent="0.2">
      <c r="A847" s="316"/>
      <c r="B847" s="316"/>
    </row>
    <row r="848" spans="1:2" ht="12.75" x14ac:dyDescent="0.2">
      <c r="A848" s="316"/>
      <c r="B848" s="316"/>
    </row>
    <row r="849" spans="1:2" ht="12.75" x14ac:dyDescent="0.2">
      <c r="A849" s="316"/>
      <c r="B849" s="316"/>
    </row>
    <row r="850" spans="1:2" ht="12.75" x14ac:dyDescent="0.2">
      <c r="A850" s="316"/>
      <c r="B850" s="316"/>
    </row>
    <row r="851" spans="1:2" ht="12.75" x14ac:dyDescent="0.2">
      <c r="A851" s="316"/>
      <c r="B851" s="316"/>
    </row>
    <row r="852" spans="1:2" ht="12.75" x14ac:dyDescent="0.2">
      <c r="A852" s="316"/>
      <c r="B852" s="316"/>
    </row>
    <row r="853" spans="1:2" ht="12.75" x14ac:dyDescent="0.2">
      <c r="A853" s="316"/>
      <c r="B853" s="316"/>
    </row>
    <row r="854" spans="1:2" ht="12.75" x14ac:dyDescent="0.2">
      <c r="A854" s="316"/>
      <c r="B854" s="316"/>
    </row>
    <row r="855" spans="1:2" ht="12.75" x14ac:dyDescent="0.2">
      <c r="A855" s="316"/>
      <c r="B855" s="316"/>
    </row>
    <row r="856" spans="1:2" ht="12.75" x14ac:dyDescent="0.2">
      <c r="A856" s="316"/>
      <c r="B856" s="316"/>
    </row>
    <row r="857" spans="1:2" ht="12.75" x14ac:dyDescent="0.2">
      <c r="A857" s="316"/>
      <c r="B857" s="316"/>
    </row>
    <row r="858" spans="1:2" ht="12.75" x14ac:dyDescent="0.2">
      <c r="A858" s="316"/>
      <c r="B858" s="316"/>
    </row>
    <row r="859" spans="1:2" ht="12.75" x14ac:dyDescent="0.2">
      <c r="A859" s="316"/>
      <c r="B859" s="316"/>
    </row>
    <row r="860" spans="1:2" ht="12.75" x14ac:dyDescent="0.2">
      <c r="A860" s="316"/>
      <c r="B860" s="316"/>
    </row>
    <row r="861" spans="1:2" ht="12.75" x14ac:dyDescent="0.2">
      <c r="A861" s="316"/>
      <c r="B861" s="316"/>
    </row>
    <row r="862" spans="1:2" ht="12.75" x14ac:dyDescent="0.2">
      <c r="A862" s="316"/>
      <c r="B862" s="316"/>
    </row>
    <row r="863" spans="1:2" ht="12.75" x14ac:dyDescent="0.2">
      <c r="A863" s="316"/>
      <c r="B863" s="316"/>
    </row>
    <row r="864" spans="1:2" ht="12.75" x14ac:dyDescent="0.2">
      <c r="A864" s="316"/>
      <c r="B864" s="316"/>
    </row>
    <row r="865" spans="1:2" ht="12.75" x14ac:dyDescent="0.2">
      <c r="A865" s="316"/>
      <c r="B865" s="316"/>
    </row>
    <row r="866" spans="1:2" ht="12.75" x14ac:dyDescent="0.2">
      <c r="A866" s="316"/>
      <c r="B866" s="316"/>
    </row>
    <row r="867" spans="1:2" ht="12.75" x14ac:dyDescent="0.2">
      <c r="A867" s="316"/>
      <c r="B867" s="316"/>
    </row>
    <row r="868" spans="1:2" ht="12.75" x14ac:dyDescent="0.2">
      <c r="A868" s="316"/>
      <c r="B868" s="316"/>
    </row>
    <row r="869" spans="1:2" ht="12.75" x14ac:dyDescent="0.2">
      <c r="A869" s="316"/>
      <c r="B869" s="316"/>
    </row>
    <row r="870" spans="1:2" ht="12.75" x14ac:dyDescent="0.2">
      <c r="A870" s="316"/>
      <c r="B870" s="316"/>
    </row>
    <row r="871" spans="1:2" ht="12.75" x14ac:dyDescent="0.2">
      <c r="A871" s="316"/>
      <c r="B871" s="316"/>
    </row>
    <row r="872" spans="1:2" ht="12.75" x14ac:dyDescent="0.2">
      <c r="A872" s="316"/>
      <c r="B872" s="316"/>
    </row>
    <row r="873" spans="1:2" ht="12.75" x14ac:dyDescent="0.2">
      <c r="A873" s="316"/>
      <c r="B873" s="316"/>
    </row>
    <row r="874" spans="1:2" ht="12.75" x14ac:dyDescent="0.2">
      <c r="A874" s="316"/>
      <c r="B874" s="316"/>
    </row>
    <row r="875" spans="1:2" ht="12.75" x14ac:dyDescent="0.2">
      <c r="A875" s="316"/>
      <c r="B875" s="316"/>
    </row>
    <row r="876" spans="1:2" ht="12.75" x14ac:dyDescent="0.2">
      <c r="A876" s="316"/>
      <c r="B876" s="316"/>
    </row>
    <row r="877" spans="1:2" ht="12.75" x14ac:dyDescent="0.2">
      <c r="A877" s="316"/>
      <c r="B877" s="316"/>
    </row>
    <row r="878" spans="1:2" ht="12.75" x14ac:dyDescent="0.2">
      <c r="A878" s="316"/>
      <c r="B878" s="316"/>
    </row>
    <row r="879" spans="1:2" ht="12.75" x14ac:dyDescent="0.2">
      <c r="A879" s="316"/>
      <c r="B879" s="316"/>
    </row>
    <row r="880" spans="1:2" ht="12.75" x14ac:dyDescent="0.2">
      <c r="A880" s="316"/>
      <c r="B880" s="316"/>
    </row>
    <row r="881" spans="1:2" ht="12.75" x14ac:dyDescent="0.2">
      <c r="A881" s="316"/>
      <c r="B881" s="316"/>
    </row>
    <row r="882" spans="1:2" ht="12.75" x14ac:dyDescent="0.2">
      <c r="A882" s="316"/>
      <c r="B882" s="316"/>
    </row>
    <row r="883" spans="1:2" ht="12.75" x14ac:dyDescent="0.2">
      <c r="A883" s="316"/>
      <c r="B883" s="316"/>
    </row>
    <row r="884" spans="1:2" ht="12.75" x14ac:dyDescent="0.2">
      <c r="A884" s="316"/>
      <c r="B884" s="316"/>
    </row>
    <row r="885" spans="1:2" ht="12.75" x14ac:dyDescent="0.2">
      <c r="A885" s="316"/>
      <c r="B885" s="316"/>
    </row>
    <row r="886" spans="1:2" ht="12.75" x14ac:dyDescent="0.2">
      <c r="A886" s="316"/>
      <c r="B886" s="316"/>
    </row>
    <row r="887" spans="1:2" ht="12.75" x14ac:dyDescent="0.2">
      <c r="A887" s="316"/>
      <c r="B887" s="316"/>
    </row>
    <row r="888" spans="1:2" ht="12.75" x14ac:dyDescent="0.2">
      <c r="A888" s="316"/>
      <c r="B888" s="316"/>
    </row>
    <row r="889" spans="1:2" ht="12.75" x14ac:dyDescent="0.2">
      <c r="A889" s="316"/>
      <c r="B889" s="316"/>
    </row>
    <row r="890" spans="1:2" ht="12.75" x14ac:dyDescent="0.2">
      <c r="A890" s="316"/>
      <c r="B890" s="316"/>
    </row>
    <row r="891" spans="1:2" ht="12.75" x14ac:dyDescent="0.2">
      <c r="A891" s="316"/>
      <c r="B891" s="316"/>
    </row>
    <row r="892" spans="1:2" ht="12.75" x14ac:dyDescent="0.2">
      <c r="A892" s="316"/>
      <c r="B892" s="316"/>
    </row>
    <row r="893" spans="1:2" ht="12.75" x14ac:dyDescent="0.2">
      <c r="A893" s="316"/>
      <c r="B893" s="316"/>
    </row>
    <row r="894" spans="1:2" ht="12.75" x14ac:dyDescent="0.2">
      <c r="A894" s="316"/>
      <c r="B894" s="316"/>
    </row>
    <row r="895" spans="1:2" ht="12.75" x14ac:dyDescent="0.2">
      <c r="A895" s="316"/>
      <c r="B895" s="316"/>
    </row>
    <row r="896" spans="1:2" ht="12.75" x14ac:dyDescent="0.2">
      <c r="A896" s="316"/>
      <c r="B896" s="316"/>
    </row>
    <row r="897" spans="1:2" ht="12.75" x14ac:dyDescent="0.2">
      <c r="A897" s="316"/>
      <c r="B897" s="316"/>
    </row>
    <row r="898" spans="1:2" ht="12.75" x14ac:dyDescent="0.2">
      <c r="A898" s="316"/>
      <c r="B898" s="316"/>
    </row>
    <row r="899" spans="1:2" ht="12.75" x14ac:dyDescent="0.2">
      <c r="A899" s="316"/>
      <c r="B899" s="316"/>
    </row>
    <row r="900" spans="1:2" ht="12.75" x14ac:dyDescent="0.2">
      <c r="A900" s="316"/>
      <c r="B900" s="316"/>
    </row>
    <row r="901" spans="1:2" ht="12.75" x14ac:dyDescent="0.2">
      <c r="A901" s="316"/>
      <c r="B901" s="316"/>
    </row>
    <row r="902" spans="1:2" ht="12.75" x14ac:dyDescent="0.2">
      <c r="A902" s="316"/>
      <c r="B902" s="316"/>
    </row>
    <row r="903" spans="1:2" ht="12.75" x14ac:dyDescent="0.2">
      <c r="A903" s="316"/>
      <c r="B903" s="316"/>
    </row>
    <row r="904" spans="1:2" ht="12.75" x14ac:dyDescent="0.2">
      <c r="A904" s="316"/>
      <c r="B904" s="316"/>
    </row>
    <row r="905" spans="1:2" ht="12.75" x14ac:dyDescent="0.2">
      <c r="A905" s="316"/>
      <c r="B905" s="316"/>
    </row>
    <row r="906" spans="1:2" ht="12.75" x14ac:dyDescent="0.2">
      <c r="A906" s="316"/>
      <c r="B906" s="316"/>
    </row>
    <row r="907" spans="1:2" ht="12.75" x14ac:dyDescent="0.2">
      <c r="A907" s="316"/>
      <c r="B907" s="316"/>
    </row>
    <row r="908" spans="1:2" ht="12.75" x14ac:dyDescent="0.2">
      <c r="A908" s="316"/>
      <c r="B908" s="316"/>
    </row>
    <row r="909" spans="1:2" ht="12.75" x14ac:dyDescent="0.2">
      <c r="A909" s="316"/>
      <c r="B909" s="316"/>
    </row>
    <row r="910" spans="1:2" ht="12.75" x14ac:dyDescent="0.2">
      <c r="A910" s="316"/>
      <c r="B910" s="316"/>
    </row>
    <row r="911" spans="1:2" ht="12.75" x14ac:dyDescent="0.2">
      <c r="A911" s="316"/>
      <c r="B911" s="316"/>
    </row>
    <row r="912" spans="1:2" ht="12.75" x14ac:dyDescent="0.2">
      <c r="A912" s="316"/>
      <c r="B912" s="316"/>
    </row>
    <row r="913" spans="1:2" ht="12.75" x14ac:dyDescent="0.2">
      <c r="A913" s="316"/>
      <c r="B913" s="316"/>
    </row>
    <row r="914" spans="1:2" ht="12.75" x14ac:dyDescent="0.2">
      <c r="A914" s="316"/>
      <c r="B914" s="316"/>
    </row>
    <row r="915" spans="1:2" ht="12.75" x14ac:dyDescent="0.2">
      <c r="A915" s="316"/>
      <c r="B915" s="316"/>
    </row>
    <row r="916" spans="1:2" ht="12.75" x14ac:dyDescent="0.2">
      <c r="A916" s="316"/>
      <c r="B916" s="316"/>
    </row>
    <row r="917" spans="1:2" ht="12.75" x14ac:dyDescent="0.2">
      <c r="A917" s="316"/>
      <c r="B917" s="316"/>
    </row>
    <row r="918" spans="1:2" ht="12.75" x14ac:dyDescent="0.2">
      <c r="A918" s="316"/>
      <c r="B918" s="316"/>
    </row>
    <row r="919" spans="1:2" ht="12.75" x14ac:dyDescent="0.2">
      <c r="A919" s="316"/>
      <c r="B919" s="316"/>
    </row>
    <row r="920" spans="1:2" ht="12.75" x14ac:dyDescent="0.2">
      <c r="A920" s="316"/>
      <c r="B920" s="316"/>
    </row>
    <row r="921" spans="1:2" ht="12.75" x14ac:dyDescent="0.2">
      <c r="A921" s="316"/>
      <c r="B921" s="316"/>
    </row>
    <row r="922" spans="1:2" ht="12.75" x14ac:dyDescent="0.2">
      <c r="A922" s="316"/>
      <c r="B922" s="316"/>
    </row>
    <row r="923" spans="1:2" ht="12.75" x14ac:dyDescent="0.2">
      <c r="A923" s="316"/>
      <c r="B923" s="316"/>
    </row>
    <row r="924" spans="1:2" ht="12.75" x14ac:dyDescent="0.2">
      <c r="A924" s="316"/>
      <c r="B924" s="316"/>
    </row>
    <row r="925" spans="1:2" ht="12.75" x14ac:dyDescent="0.2">
      <c r="A925" s="316"/>
      <c r="B925" s="316"/>
    </row>
    <row r="926" spans="1:2" ht="12.75" x14ac:dyDescent="0.2">
      <c r="A926" s="316"/>
      <c r="B926" s="316"/>
    </row>
    <row r="927" spans="1:2" ht="12.75" x14ac:dyDescent="0.2">
      <c r="A927" s="316"/>
      <c r="B927" s="316"/>
    </row>
    <row r="928" spans="1:2" ht="12.75" x14ac:dyDescent="0.2">
      <c r="A928" s="316"/>
      <c r="B928" s="316"/>
    </row>
    <row r="929" spans="1:2" ht="12.75" x14ac:dyDescent="0.2">
      <c r="A929" s="316"/>
      <c r="B929" s="316"/>
    </row>
    <row r="930" spans="1:2" ht="12.75" x14ac:dyDescent="0.2">
      <c r="A930" s="316"/>
      <c r="B930" s="316"/>
    </row>
    <row r="931" spans="1:2" ht="12.75" x14ac:dyDescent="0.2">
      <c r="A931" s="316"/>
      <c r="B931" s="316"/>
    </row>
    <row r="932" spans="1:2" ht="12.75" x14ac:dyDescent="0.2">
      <c r="A932" s="316"/>
      <c r="B932" s="316"/>
    </row>
    <row r="933" spans="1:2" ht="12.75" x14ac:dyDescent="0.2">
      <c r="A933" s="316"/>
      <c r="B933" s="316"/>
    </row>
    <row r="934" spans="1:2" ht="12.75" x14ac:dyDescent="0.2">
      <c r="A934" s="316"/>
      <c r="B934" s="316"/>
    </row>
    <row r="935" spans="1:2" ht="12.75" x14ac:dyDescent="0.2">
      <c r="A935" s="316"/>
      <c r="B935" s="316"/>
    </row>
    <row r="936" spans="1:2" ht="12.75" x14ac:dyDescent="0.2">
      <c r="A936" s="316"/>
      <c r="B936" s="316"/>
    </row>
    <row r="937" spans="1:2" ht="12.75" x14ac:dyDescent="0.2">
      <c r="A937" s="316"/>
      <c r="B937" s="316"/>
    </row>
    <row r="938" spans="1:2" ht="12.75" x14ac:dyDescent="0.2">
      <c r="A938" s="316"/>
      <c r="B938" s="316"/>
    </row>
    <row r="939" spans="1:2" ht="12.75" x14ac:dyDescent="0.2">
      <c r="A939" s="316"/>
      <c r="B939" s="316"/>
    </row>
    <row r="940" spans="1:2" ht="12.75" x14ac:dyDescent="0.2">
      <c r="A940" s="316"/>
      <c r="B940" s="316"/>
    </row>
    <row r="941" spans="1:2" ht="12.75" x14ac:dyDescent="0.2">
      <c r="A941" s="316"/>
      <c r="B941" s="316"/>
    </row>
    <row r="942" spans="1:2" ht="12.75" x14ac:dyDescent="0.2">
      <c r="A942" s="316"/>
      <c r="B942" s="316"/>
    </row>
    <row r="943" spans="1:2" ht="12.75" x14ac:dyDescent="0.2">
      <c r="A943" s="316"/>
      <c r="B943" s="316"/>
    </row>
    <row r="944" spans="1:2" ht="12.75" x14ac:dyDescent="0.2">
      <c r="A944" s="316"/>
      <c r="B944" s="316"/>
    </row>
    <row r="945" spans="1:2" ht="12.75" x14ac:dyDescent="0.2">
      <c r="A945" s="316"/>
      <c r="B945" s="316"/>
    </row>
    <row r="946" spans="1:2" ht="12.75" x14ac:dyDescent="0.2">
      <c r="A946" s="316"/>
      <c r="B946" s="316"/>
    </row>
    <row r="947" spans="1:2" ht="12.75" x14ac:dyDescent="0.2">
      <c r="A947" s="316"/>
      <c r="B947" s="316"/>
    </row>
    <row r="948" spans="1:2" ht="12.75" x14ac:dyDescent="0.2">
      <c r="A948" s="316"/>
      <c r="B948" s="316"/>
    </row>
    <row r="949" spans="1:2" ht="12.75" x14ac:dyDescent="0.2">
      <c r="A949" s="316"/>
      <c r="B949" s="316"/>
    </row>
    <row r="950" spans="1:2" ht="12.75" x14ac:dyDescent="0.2">
      <c r="A950" s="316"/>
      <c r="B950" s="316"/>
    </row>
    <row r="951" spans="1:2" ht="12.75" x14ac:dyDescent="0.2">
      <c r="A951" s="316"/>
      <c r="B951" s="316"/>
    </row>
    <row r="952" spans="1:2" ht="12.75" x14ac:dyDescent="0.2">
      <c r="A952" s="316"/>
      <c r="B952" s="316"/>
    </row>
    <row r="953" spans="1:2" ht="12.75" x14ac:dyDescent="0.2">
      <c r="A953" s="316"/>
      <c r="B953" s="316"/>
    </row>
    <row r="954" spans="1:2" ht="12.75" x14ac:dyDescent="0.2">
      <c r="A954" s="316"/>
      <c r="B954" s="316"/>
    </row>
    <row r="955" spans="1:2" ht="12.75" x14ac:dyDescent="0.2">
      <c r="A955" s="316"/>
      <c r="B955" s="316"/>
    </row>
    <row r="956" spans="1:2" ht="12.75" x14ac:dyDescent="0.2">
      <c r="A956" s="316"/>
      <c r="B956" s="316"/>
    </row>
    <row r="957" spans="1:2" ht="12.75" x14ac:dyDescent="0.2">
      <c r="A957" s="316"/>
      <c r="B957" s="316"/>
    </row>
    <row r="958" spans="1:2" ht="12.75" x14ac:dyDescent="0.2">
      <c r="A958" s="316"/>
      <c r="B958" s="316"/>
    </row>
    <row r="959" spans="1:2" ht="12.75" x14ac:dyDescent="0.2">
      <c r="A959" s="316"/>
      <c r="B959" s="316"/>
    </row>
    <row r="960" spans="1:2" ht="12.75" x14ac:dyDescent="0.2">
      <c r="A960" s="316"/>
      <c r="B960" s="316"/>
    </row>
    <row r="961" spans="1:2" ht="12.75" x14ac:dyDescent="0.2">
      <c r="A961" s="316"/>
      <c r="B961" s="316"/>
    </row>
    <row r="962" spans="1:2" ht="12.75" x14ac:dyDescent="0.2">
      <c r="A962" s="316"/>
      <c r="B962" s="316"/>
    </row>
    <row r="963" spans="1:2" ht="12.75" x14ac:dyDescent="0.2">
      <c r="A963" s="316"/>
      <c r="B963" s="316"/>
    </row>
    <row r="964" spans="1:2" ht="12.75" x14ac:dyDescent="0.2">
      <c r="A964" s="316"/>
      <c r="B964" s="316"/>
    </row>
    <row r="965" spans="1:2" ht="12.75" x14ac:dyDescent="0.2">
      <c r="A965" s="316"/>
      <c r="B965" s="316"/>
    </row>
    <row r="966" spans="1:2" ht="12.75" x14ac:dyDescent="0.2">
      <c r="A966" s="316"/>
      <c r="B966" s="316"/>
    </row>
    <row r="967" spans="1:2" ht="12.75" x14ac:dyDescent="0.2">
      <c r="A967" s="316"/>
      <c r="B967" s="316"/>
    </row>
    <row r="968" spans="1:2" ht="12.75" x14ac:dyDescent="0.2">
      <c r="A968" s="316"/>
      <c r="B968" s="316"/>
    </row>
    <row r="969" spans="1:2" ht="12.75" x14ac:dyDescent="0.2">
      <c r="A969" s="316"/>
      <c r="B969" s="316"/>
    </row>
    <row r="970" spans="1:2" ht="12.75" x14ac:dyDescent="0.2">
      <c r="A970" s="316"/>
      <c r="B970" s="316"/>
    </row>
    <row r="971" spans="1:2" ht="12.75" x14ac:dyDescent="0.2">
      <c r="A971" s="316"/>
      <c r="B971" s="316"/>
    </row>
    <row r="972" spans="1:2" ht="12.75" x14ac:dyDescent="0.2">
      <c r="A972" s="316"/>
      <c r="B972" s="316"/>
    </row>
    <row r="973" spans="1:2" ht="12.75" x14ac:dyDescent="0.2">
      <c r="A973" s="316"/>
      <c r="B973" s="316"/>
    </row>
    <row r="974" spans="1:2" ht="12.75" x14ac:dyDescent="0.2">
      <c r="A974" s="316"/>
      <c r="B974" s="316"/>
    </row>
    <row r="975" spans="1:2" ht="12.75" x14ac:dyDescent="0.2">
      <c r="A975" s="316"/>
      <c r="B975" s="316"/>
    </row>
    <row r="976" spans="1:2" ht="12.75" x14ac:dyDescent="0.2">
      <c r="A976" s="316"/>
      <c r="B976" s="316"/>
    </row>
    <row r="977" spans="1:2" ht="12.75" x14ac:dyDescent="0.2">
      <c r="A977" s="316"/>
      <c r="B977" s="316"/>
    </row>
    <row r="978" spans="1:2" ht="12.75" x14ac:dyDescent="0.2">
      <c r="A978" s="316"/>
      <c r="B978" s="316"/>
    </row>
    <row r="979" spans="1:2" ht="12.75" x14ac:dyDescent="0.2">
      <c r="A979" s="316"/>
      <c r="B979" s="316"/>
    </row>
    <row r="980" spans="1:2" ht="12.75" x14ac:dyDescent="0.2">
      <c r="A980" s="316"/>
      <c r="B980" s="316"/>
    </row>
    <row r="981" spans="1:2" ht="12.75" x14ac:dyDescent="0.2">
      <c r="A981" s="316"/>
      <c r="B981" s="316"/>
    </row>
    <row r="982" spans="1:2" ht="12.75" x14ac:dyDescent="0.2">
      <c r="A982" s="316"/>
      <c r="B982" s="316"/>
    </row>
    <row r="983" spans="1:2" ht="12.75" x14ac:dyDescent="0.2">
      <c r="A983" s="316"/>
      <c r="B983" s="316"/>
    </row>
    <row r="984" spans="1:2" ht="12.75" x14ac:dyDescent="0.2">
      <c r="A984" s="316"/>
      <c r="B984" s="316"/>
    </row>
    <row r="985" spans="1:2" ht="12.75" x14ac:dyDescent="0.2">
      <c r="A985" s="316"/>
      <c r="B985" s="316"/>
    </row>
    <row r="986" spans="1:2" ht="12.75" x14ac:dyDescent="0.2">
      <c r="A986" s="316"/>
      <c r="B986" s="316"/>
    </row>
    <row r="987" spans="1:2" ht="12.75" x14ac:dyDescent="0.2">
      <c r="A987" s="316"/>
      <c r="B987" s="316"/>
    </row>
    <row r="988" spans="1:2" ht="12.75" x14ac:dyDescent="0.2">
      <c r="A988" s="316"/>
      <c r="B988" s="316"/>
    </row>
    <row r="989" spans="1:2" ht="12.75" x14ac:dyDescent="0.2">
      <c r="A989" s="316"/>
      <c r="B989" s="316"/>
    </row>
    <row r="990" spans="1:2" ht="12.75" x14ac:dyDescent="0.2">
      <c r="A990" s="316"/>
      <c r="B990" s="316"/>
    </row>
    <row r="991" spans="1:2" ht="12.75" x14ac:dyDescent="0.2">
      <c r="A991" s="316"/>
      <c r="B991" s="316"/>
    </row>
    <row r="992" spans="1:2" ht="12.75" x14ac:dyDescent="0.2">
      <c r="A992" s="316"/>
      <c r="B992" s="316"/>
    </row>
    <row r="993" spans="1:2" ht="12.75" x14ac:dyDescent="0.2">
      <c r="A993" s="316"/>
      <c r="B993" s="316"/>
    </row>
    <row r="994" spans="1:2" ht="12.75" x14ac:dyDescent="0.2">
      <c r="A994" s="316"/>
      <c r="B994" s="316"/>
    </row>
    <row r="995" spans="1:2" ht="12.75" x14ac:dyDescent="0.2">
      <c r="A995" s="316"/>
      <c r="B995" s="316"/>
    </row>
    <row r="996" spans="1:2" ht="12.75" x14ac:dyDescent="0.2">
      <c r="A996" s="316"/>
      <c r="B996" s="316"/>
    </row>
    <row r="997" spans="1:2" ht="12.75" x14ac:dyDescent="0.2">
      <c r="A997" s="316"/>
      <c r="B997" s="316"/>
    </row>
    <row r="998" spans="1:2" ht="12.75" x14ac:dyDescent="0.2">
      <c r="A998" s="316"/>
      <c r="B998" s="316"/>
    </row>
    <row r="999" spans="1:2" ht="12.75" x14ac:dyDescent="0.2">
      <c r="A999" s="316"/>
      <c r="B999" s="316"/>
    </row>
    <row r="1000" spans="1:2" ht="12.75" x14ac:dyDescent="0.2">
      <c r="A1000" s="316"/>
      <c r="B1000" s="316"/>
    </row>
    <row r="1001" spans="1:2" ht="12.75" x14ac:dyDescent="0.2">
      <c r="A1001" s="316"/>
      <c r="B1001" s="316"/>
    </row>
  </sheetData>
  <mergeCells count="3">
    <mergeCell ref="A1:C1"/>
    <mergeCell ref="A56:C56"/>
    <mergeCell ref="A71:C71"/>
  </mergeCells>
  <hyperlinks>
    <hyperlink ref="A1" r:id="rId1" location="44-brawl-master" xr:uid="{00000000-0004-0000-0600-000000000000}"/>
    <hyperlink ref="A3" r:id="rId2" xr:uid="{00000000-0004-0000-0600-000001000000}"/>
    <hyperlink ref="B3" r:id="rId3" xr:uid="{00000000-0004-0000-0600-000002000000}"/>
    <hyperlink ref="A4" r:id="rId4" xr:uid="{00000000-0004-0000-0600-000003000000}"/>
    <hyperlink ref="B4" r:id="rId5" xr:uid="{00000000-0004-0000-0600-000004000000}"/>
    <hyperlink ref="A5" r:id="rId6" xr:uid="{00000000-0004-0000-0600-000005000000}"/>
    <hyperlink ref="B5" r:id="rId7" xr:uid="{00000000-0004-0000-0600-000006000000}"/>
    <hyperlink ref="A6" r:id="rId8" xr:uid="{00000000-0004-0000-0600-000007000000}"/>
    <hyperlink ref="B6" r:id="rId9" xr:uid="{00000000-0004-0000-0600-000008000000}"/>
    <hyperlink ref="A7" r:id="rId10" xr:uid="{00000000-0004-0000-0600-000009000000}"/>
    <hyperlink ref="B7" r:id="rId11" xr:uid="{00000000-0004-0000-0600-00000A000000}"/>
    <hyperlink ref="A8" r:id="rId12" xr:uid="{00000000-0004-0000-0600-00000B000000}"/>
    <hyperlink ref="B8" r:id="rId13" xr:uid="{00000000-0004-0000-0600-00000C000000}"/>
    <hyperlink ref="A9" r:id="rId14" xr:uid="{00000000-0004-0000-0600-00000D000000}"/>
    <hyperlink ref="B9" r:id="rId15" xr:uid="{00000000-0004-0000-0600-00000E000000}"/>
    <hyperlink ref="A10" r:id="rId16" xr:uid="{00000000-0004-0000-0600-00000F000000}"/>
    <hyperlink ref="B10" r:id="rId17" xr:uid="{00000000-0004-0000-0600-000010000000}"/>
    <hyperlink ref="A11" r:id="rId18" xr:uid="{00000000-0004-0000-0600-000011000000}"/>
    <hyperlink ref="B11" r:id="rId19" xr:uid="{00000000-0004-0000-0600-000012000000}"/>
    <hyperlink ref="A12" r:id="rId20" xr:uid="{00000000-0004-0000-0600-000013000000}"/>
    <hyperlink ref="B12" r:id="rId21" xr:uid="{00000000-0004-0000-0600-000014000000}"/>
    <hyperlink ref="A13" r:id="rId22" xr:uid="{00000000-0004-0000-0600-000015000000}"/>
    <hyperlink ref="B13" r:id="rId23" xr:uid="{00000000-0004-0000-0600-000016000000}"/>
    <hyperlink ref="A14" r:id="rId24" xr:uid="{00000000-0004-0000-0600-000017000000}"/>
    <hyperlink ref="B14" r:id="rId25" xr:uid="{00000000-0004-0000-0600-000018000000}"/>
    <hyperlink ref="A15" r:id="rId26" xr:uid="{00000000-0004-0000-0600-000019000000}"/>
    <hyperlink ref="B15" r:id="rId27" xr:uid="{00000000-0004-0000-0600-00001A000000}"/>
    <hyperlink ref="A16" r:id="rId28" xr:uid="{00000000-0004-0000-0600-00001B000000}"/>
    <hyperlink ref="B16" r:id="rId29" xr:uid="{00000000-0004-0000-0600-00001C000000}"/>
    <hyperlink ref="A17" r:id="rId30" xr:uid="{00000000-0004-0000-0600-00001D000000}"/>
    <hyperlink ref="B17" r:id="rId31" xr:uid="{00000000-0004-0000-0600-00001E000000}"/>
    <hyperlink ref="A18" r:id="rId32" xr:uid="{00000000-0004-0000-0600-00001F000000}"/>
    <hyperlink ref="B18" r:id="rId33" xr:uid="{00000000-0004-0000-0600-000020000000}"/>
    <hyperlink ref="A19" r:id="rId34" xr:uid="{00000000-0004-0000-0600-000021000000}"/>
    <hyperlink ref="B19" r:id="rId35" xr:uid="{00000000-0004-0000-0600-000022000000}"/>
    <hyperlink ref="A20" r:id="rId36" xr:uid="{00000000-0004-0000-0600-000023000000}"/>
    <hyperlink ref="B20" r:id="rId37" xr:uid="{00000000-0004-0000-0600-000024000000}"/>
    <hyperlink ref="A21" r:id="rId38" xr:uid="{00000000-0004-0000-0600-000025000000}"/>
    <hyperlink ref="B21" r:id="rId39" xr:uid="{00000000-0004-0000-0600-000026000000}"/>
    <hyperlink ref="A22" r:id="rId40" xr:uid="{00000000-0004-0000-0600-000027000000}"/>
    <hyperlink ref="B22" r:id="rId41" xr:uid="{00000000-0004-0000-0600-000028000000}"/>
    <hyperlink ref="A23" r:id="rId42" xr:uid="{00000000-0004-0000-0600-000029000000}"/>
    <hyperlink ref="B23" r:id="rId43" xr:uid="{00000000-0004-0000-0600-00002A000000}"/>
    <hyperlink ref="A24" r:id="rId44" xr:uid="{00000000-0004-0000-0600-00002B000000}"/>
    <hyperlink ref="B24" r:id="rId45" xr:uid="{00000000-0004-0000-0600-00002C000000}"/>
    <hyperlink ref="A25" r:id="rId46" xr:uid="{00000000-0004-0000-0600-00002D000000}"/>
    <hyperlink ref="B25" r:id="rId47" xr:uid="{00000000-0004-0000-0600-00002E000000}"/>
    <hyperlink ref="A26" r:id="rId48" xr:uid="{00000000-0004-0000-0600-00002F000000}"/>
    <hyperlink ref="B26" r:id="rId49" xr:uid="{00000000-0004-0000-0600-000030000000}"/>
    <hyperlink ref="A27" r:id="rId50" xr:uid="{00000000-0004-0000-0600-000031000000}"/>
    <hyperlink ref="B27" r:id="rId51" xr:uid="{00000000-0004-0000-0600-000032000000}"/>
    <hyperlink ref="A28" r:id="rId52" xr:uid="{00000000-0004-0000-0600-000033000000}"/>
    <hyperlink ref="B28" r:id="rId53" xr:uid="{00000000-0004-0000-0600-000034000000}"/>
    <hyperlink ref="A29" r:id="rId54" xr:uid="{00000000-0004-0000-0600-000035000000}"/>
    <hyperlink ref="B29" r:id="rId55" xr:uid="{00000000-0004-0000-0600-000036000000}"/>
    <hyperlink ref="A30" r:id="rId56" xr:uid="{00000000-0004-0000-0600-000037000000}"/>
    <hyperlink ref="B30" r:id="rId57" xr:uid="{00000000-0004-0000-0600-000038000000}"/>
    <hyperlink ref="A31" r:id="rId58" xr:uid="{00000000-0004-0000-0600-000039000000}"/>
    <hyperlink ref="B31" r:id="rId59" xr:uid="{00000000-0004-0000-0600-00003A000000}"/>
    <hyperlink ref="A32" r:id="rId60" xr:uid="{00000000-0004-0000-0600-00003B000000}"/>
    <hyperlink ref="B32" r:id="rId61" xr:uid="{00000000-0004-0000-0600-00003C000000}"/>
    <hyperlink ref="A33" r:id="rId62" xr:uid="{00000000-0004-0000-0600-00003D000000}"/>
    <hyperlink ref="B33" r:id="rId63" xr:uid="{00000000-0004-0000-0600-00003E000000}"/>
    <hyperlink ref="A34" r:id="rId64" xr:uid="{00000000-0004-0000-0600-00003F000000}"/>
    <hyperlink ref="B34" r:id="rId65" xr:uid="{00000000-0004-0000-0600-000040000000}"/>
    <hyperlink ref="A35" r:id="rId66" xr:uid="{00000000-0004-0000-0600-000041000000}"/>
    <hyperlink ref="B35" r:id="rId67" xr:uid="{00000000-0004-0000-0600-000042000000}"/>
    <hyperlink ref="A36" r:id="rId68" xr:uid="{00000000-0004-0000-0600-000043000000}"/>
    <hyperlink ref="B36" r:id="rId69" xr:uid="{00000000-0004-0000-0600-000044000000}"/>
    <hyperlink ref="A37" r:id="rId70" xr:uid="{00000000-0004-0000-0600-000045000000}"/>
    <hyperlink ref="B37" r:id="rId71" xr:uid="{00000000-0004-0000-0600-000046000000}"/>
    <hyperlink ref="A38" r:id="rId72" xr:uid="{00000000-0004-0000-0600-000047000000}"/>
    <hyperlink ref="B38" r:id="rId73" xr:uid="{00000000-0004-0000-0600-000048000000}"/>
    <hyperlink ref="A39" r:id="rId74" xr:uid="{00000000-0004-0000-0600-000049000000}"/>
    <hyperlink ref="B39" r:id="rId75" xr:uid="{00000000-0004-0000-0600-00004A000000}"/>
    <hyperlink ref="A40" r:id="rId76" xr:uid="{00000000-0004-0000-0600-00004B000000}"/>
    <hyperlink ref="B40" r:id="rId77" xr:uid="{00000000-0004-0000-0600-00004C000000}"/>
    <hyperlink ref="A41" r:id="rId78" xr:uid="{00000000-0004-0000-0600-00004D000000}"/>
    <hyperlink ref="B41" r:id="rId79" xr:uid="{00000000-0004-0000-0600-00004E000000}"/>
    <hyperlink ref="A42" r:id="rId80" xr:uid="{00000000-0004-0000-0600-00004F000000}"/>
    <hyperlink ref="B42" r:id="rId81" xr:uid="{00000000-0004-0000-0600-000050000000}"/>
    <hyperlink ref="A43" r:id="rId82" xr:uid="{00000000-0004-0000-0600-000051000000}"/>
    <hyperlink ref="B43" r:id="rId83" xr:uid="{00000000-0004-0000-0600-000052000000}"/>
    <hyperlink ref="A44" r:id="rId84" xr:uid="{00000000-0004-0000-0600-000053000000}"/>
    <hyperlink ref="B44" r:id="rId85" xr:uid="{00000000-0004-0000-0600-000054000000}"/>
    <hyperlink ref="A45" r:id="rId86" xr:uid="{00000000-0004-0000-0600-000055000000}"/>
    <hyperlink ref="B45" r:id="rId87" xr:uid="{00000000-0004-0000-0600-000056000000}"/>
    <hyperlink ref="A46" r:id="rId88" xr:uid="{00000000-0004-0000-0600-000057000000}"/>
    <hyperlink ref="B46" r:id="rId89" xr:uid="{00000000-0004-0000-0600-000058000000}"/>
    <hyperlink ref="A47" r:id="rId90" xr:uid="{00000000-0004-0000-0600-000059000000}"/>
    <hyperlink ref="B47" r:id="rId91" xr:uid="{00000000-0004-0000-0600-00005A000000}"/>
    <hyperlink ref="A48" r:id="rId92" location=":~:text=The%20Enemy%20of%20My%20Enemy%20is%20an%20achievement%20in%20The,to%20kill%20another%2020%20times." xr:uid="{00000000-0004-0000-0600-00005B000000}"/>
    <hyperlink ref="B48" r:id="rId93" location=":~:text=The%20Enemy%20of%20My%20Enemy%20is%20an%20achievement%20in%20The,to%20kill%20another%2020%20times." xr:uid="{00000000-0004-0000-0600-00005C000000}"/>
    <hyperlink ref="A49" r:id="rId94" xr:uid="{00000000-0004-0000-0600-00005D000000}"/>
    <hyperlink ref="B49" r:id="rId95" xr:uid="{00000000-0004-0000-0600-00005E000000}"/>
    <hyperlink ref="A50" r:id="rId96" xr:uid="{00000000-0004-0000-0600-00005F000000}"/>
    <hyperlink ref="B50" r:id="rId97" xr:uid="{00000000-0004-0000-0600-000060000000}"/>
    <hyperlink ref="A51" r:id="rId98" xr:uid="{00000000-0004-0000-0600-000061000000}"/>
    <hyperlink ref="B51" r:id="rId99" xr:uid="{00000000-0004-0000-0600-000062000000}"/>
    <hyperlink ref="A52" r:id="rId100" xr:uid="{00000000-0004-0000-0600-000063000000}"/>
    <hyperlink ref="B52" r:id="rId101" xr:uid="{00000000-0004-0000-0600-000064000000}"/>
    <hyperlink ref="A53" r:id="rId102" xr:uid="{00000000-0004-0000-0600-000065000000}"/>
    <hyperlink ref="B53" r:id="rId103" xr:uid="{00000000-0004-0000-0600-000066000000}"/>
    <hyperlink ref="A54" r:id="rId104" xr:uid="{00000000-0004-0000-0600-000067000000}"/>
    <hyperlink ref="B54" r:id="rId105" xr:uid="{00000000-0004-0000-0600-000068000000}"/>
    <hyperlink ref="A55" r:id="rId106" xr:uid="{00000000-0004-0000-0600-000069000000}"/>
    <hyperlink ref="B55" r:id="rId107" xr:uid="{00000000-0004-0000-0600-00006A000000}"/>
    <hyperlink ref="A56" r:id="rId108" xr:uid="{00000000-0004-0000-0600-00006B000000}"/>
    <hyperlink ref="A58" r:id="rId109" xr:uid="{00000000-0004-0000-0600-00006C000000}"/>
    <hyperlink ref="B58" r:id="rId110" xr:uid="{00000000-0004-0000-0600-00006D000000}"/>
    <hyperlink ref="A59" r:id="rId111" xr:uid="{00000000-0004-0000-0600-00006E000000}"/>
    <hyperlink ref="B59" r:id="rId112" xr:uid="{00000000-0004-0000-0600-00006F000000}"/>
    <hyperlink ref="A60" r:id="rId113" xr:uid="{00000000-0004-0000-0600-000070000000}"/>
    <hyperlink ref="B60" r:id="rId114" xr:uid="{00000000-0004-0000-0600-000071000000}"/>
    <hyperlink ref="A61" r:id="rId115" xr:uid="{00000000-0004-0000-0600-000072000000}"/>
    <hyperlink ref="B61" r:id="rId116" xr:uid="{00000000-0004-0000-0600-000073000000}"/>
    <hyperlink ref="A62" r:id="rId117" xr:uid="{00000000-0004-0000-0600-000074000000}"/>
    <hyperlink ref="B62" r:id="rId118" xr:uid="{00000000-0004-0000-0600-000075000000}"/>
    <hyperlink ref="A63" r:id="rId119" xr:uid="{00000000-0004-0000-0600-000076000000}"/>
    <hyperlink ref="B63" r:id="rId120" xr:uid="{00000000-0004-0000-0600-000077000000}"/>
    <hyperlink ref="A64" r:id="rId121" xr:uid="{00000000-0004-0000-0600-000078000000}"/>
    <hyperlink ref="B64" r:id="rId122" xr:uid="{00000000-0004-0000-0600-000079000000}"/>
    <hyperlink ref="A65" r:id="rId123" xr:uid="{00000000-0004-0000-0600-00007A000000}"/>
    <hyperlink ref="B65" r:id="rId124" xr:uid="{00000000-0004-0000-0600-00007B000000}"/>
    <hyperlink ref="A66" r:id="rId125" xr:uid="{00000000-0004-0000-0600-00007C000000}"/>
    <hyperlink ref="B66" r:id="rId126" xr:uid="{00000000-0004-0000-0600-00007D000000}"/>
    <hyperlink ref="A67" r:id="rId127" location=":~:text=Return%20to%20Sender%20is%20an,to%20try%20for%20this%20achievement." xr:uid="{00000000-0004-0000-0600-00007E000000}"/>
    <hyperlink ref="B67" r:id="rId128" location=":~:text=Return%20to%20Sender%20is%20an,to%20try%20for%20this%20achievement." xr:uid="{00000000-0004-0000-0600-00007F000000}"/>
    <hyperlink ref="A68" r:id="rId129" xr:uid="{00000000-0004-0000-0600-000080000000}"/>
    <hyperlink ref="B68" r:id="rId130" xr:uid="{00000000-0004-0000-0600-000081000000}"/>
    <hyperlink ref="A69" r:id="rId131" xr:uid="{00000000-0004-0000-0600-000082000000}"/>
    <hyperlink ref="B69" r:id="rId132" xr:uid="{00000000-0004-0000-0600-000083000000}"/>
    <hyperlink ref="A70" r:id="rId133" xr:uid="{00000000-0004-0000-0600-000084000000}"/>
    <hyperlink ref="B70" r:id="rId134" xr:uid="{00000000-0004-0000-0600-000085000000}"/>
    <hyperlink ref="A71" r:id="rId135" xr:uid="{00000000-0004-0000-0600-000086000000}"/>
    <hyperlink ref="A73" r:id="rId136" xr:uid="{00000000-0004-0000-0600-000087000000}"/>
    <hyperlink ref="B73" r:id="rId137" xr:uid="{00000000-0004-0000-0600-000088000000}"/>
    <hyperlink ref="A74" r:id="rId138" xr:uid="{00000000-0004-0000-0600-000089000000}"/>
    <hyperlink ref="B74" r:id="rId139" xr:uid="{00000000-0004-0000-0600-00008A000000}"/>
    <hyperlink ref="A75" r:id="rId140" xr:uid="{00000000-0004-0000-0600-00008B000000}"/>
    <hyperlink ref="B75" r:id="rId141" xr:uid="{00000000-0004-0000-0600-00008C000000}"/>
    <hyperlink ref="A76" r:id="rId142" xr:uid="{00000000-0004-0000-0600-00008D000000}"/>
    <hyperlink ref="B76" r:id="rId143" xr:uid="{00000000-0004-0000-0600-00008E000000}"/>
    <hyperlink ref="A77" r:id="rId144" xr:uid="{00000000-0004-0000-0600-00008F000000}"/>
    <hyperlink ref="B77" r:id="rId145" xr:uid="{00000000-0004-0000-0600-000090000000}"/>
    <hyperlink ref="A78" r:id="rId146" xr:uid="{00000000-0004-0000-0600-000091000000}"/>
    <hyperlink ref="B78" r:id="rId147" xr:uid="{00000000-0004-0000-0600-000092000000}"/>
    <hyperlink ref="A79" r:id="rId148" xr:uid="{00000000-0004-0000-0600-000093000000}"/>
    <hyperlink ref="B79" r:id="rId149" xr:uid="{00000000-0004-0000-0600-000094000000}"/>
    <hyperlink ref="A80" r:id="rId150" xr:uid="{00000000-0004-0000-0600-000095000000}"/>
    <hyperlink ref="B80" r:id="rId151" xr:uid="{00000000-0004-0000-0600-000096000000}"/>
    <hyperlink ref="A81" r:id="rId152" xr:uid="{00000000-0004-0000-0600-000097000000}"/>
    <hyperlink ref="B81" r:id="rId153" xr:uid="{00000000-0004-0000-0600-000098000000}"/>
    <hyperlink ref="A82" r:id="rId154" xr:uid="{00000000-0004-0000-0600-000099000000}"/>
    <hyperlink ref="B82" r:id="rId155" xr:uid="{00000000-0004-0000-0600-00009A000000}"/>
    <hyperlink ref="A83" r:id="rId156" xr:uid="{00000000-0004-0000-0600-00009B000000}"/>
    <hyperlink ref="B83" r:id="rId157" xr:uid="{00000000-0004-0000-0600-00009C000000}"/>
    <hyperlink ref="A84" r:id="rId158" xr:uid="{00000000-0004-0000-0600-00009D000000}"/>
    <hyperlink ref="B84" r:id="rId159" xr:uid="{00000000-0004-0000-0600-00009E000000}"/>
    <hyperlink ref="A85" r:id="rId160" xr:uid="{00000000-0004-0000-0600-00009F000000}"/>
    <hyperlink ref="B85" r:id="rId161" xr:uid="{00000000-0004-0000-0600-0000A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H55"/>
  <sheetViews>
    <sheetView workbookViewId="0"/>
  </sheetViews>
  <sheetFormatPr defaultColWidth="12.5703125" defaultRowHeight="15.75" customHeight="1" x14ac:dyDescent="0.2"/>
  <cols>
    <col min="1" max="1" width="37.5703125" customWidth="1"/>
    <col min="2" max="2" width="111.28515625" customWidth="1"/>
    <col min="3" max="3" width="24.42578125" customWidth="1"/>
  </cols>
  <sheetData>
    <row r="1" spans="1:8" ht="15.75" customHeight="1" x14ac:dyDescent="0.4">
      <c r="A1" s="742" t="s">
        <v>3673</v>
      </c>
      <c r="B1" s="743" t="s">
        <v>3674</v>
      </c>
      <c r="C1" s="744" t="s">
        <v>3675</v>
      </c>
      <c r="D1" s="745"/>
      <c r="E1" s="745"/>
      <c r="F1" s="745"/>
      <c r="G1" s="745"/>
      <c r="H1" s="745"/>
    </row>
    <row r="2" spans="1:8" ht="12.75" x14ac:dyDescent="0.2">
      <c r="A2" s="24" t="s">
        <v>3676</v>
      </c>
      <c r="B2" s="746" t="s">
        <v>3677</v>
      </c>
    </row>
    <row r="3" spans="1:8" ht="12.75" x14ac:dyDescent="0.2">
      <c r="A3" s="8" t="s">
        <v>3678</v>
      </c>
      <c r="B3" s="747" t="s">
        <v>3679</v>
      </c>
    </row>
    <row r="4" spans="1:8" ht="12.75" x14ac:dyDescent="0.2">
      <c r="A4" s="24" t="s">
        <v>3680</v>
      </c>
      <c r="B4" s="746" t="s">
        <v>3681</v>
      </c>
    </row>
    <row r="5" spans="1:8" ht="12.75" x14ac:dyDescent="0.2">
      <c r="A5" s="8" t="s">
        <v>3682</v>
      </c>
      <c r="B5" s="747" t="s">
        <v>3683</v>
      </c>
    </row>
    <row r="6" spans="1:8" ht="12.75" x14ac:dyDescent="0.2">
      <c r="A6" s="24" t="s">
        <v>3684</v>
      </c>
      <c r="B6" s="746" t="s">
        <v>3685</v>
      </c>
    </row>
    <row r="7" spans="1:8" ht="12.75" x14ac:dyDescent="0.2">
      <c r="A7" s="8" t="s">
        <v>3686</v>
      </c>
      <c r="B7" s="747" t="s">
        <v>3687</v>
      </c>
    </row>
    <row r="8" spans="1:8" ht="12.75" x14ac:dyDescent="0.2">
      <c r="A8" s="24" t="s">
        <v>3688</v>
      </c>
      <c r="B8" s="746" t="s">
        <v>3689</v>
      </c>
    </row>
    <row r="9" spans="1:8" ht="12.75" x14ac:dyDescent="0.2">
      <c r="A9" s="8" t="s">
        <v>3690</v>
      </c>
      <c r="B9" s="747" t="s">
        <v>3691</v>
      </c>
    </row>
    <row r="10" spans="1:8" ht="12.75" x14ac:dyDescent="0.2">
      <c r="A10" s="24" t="s">
        <v>3692</v>
      </c>
      <c r="B10" s="746" t="s">
        <v>3693</v>
      </c>
    </row>
    <row r="11" spans="1:8" ht="12.75" x14ac:dyDescent="0.2">
      <c r="A11" s="8" t="s">
        <v>3694</v>
      </c>
      <c r="B11" s="747" t="s">
        <v>3695</v>
      </c>
    </row>
    <row r="12" spans="1:8" ht="12.75" x14ac:dyDescent="0.2">
      <c r="A12" s="24" t="s">
        <v>3696</v>
      </c>
      <c r="B12" s="746" t="s">
        <v>3697</v>
      </c>
    </row>
    <row r="13" spans="1:8" ht="12.75" x14ac:dyDescent="0.2">
      <c r="A13" s="8" t="s">
        <v>3698</v>
      </c>
      <c r="B13" s="747" t="s">
        <v>3699</v>
      </c>
    </row>
    <row r="14" spans="1:8" ht="12.75" x14ac:dyDescent="0.2">
      <c r="A14" s="24" t="s">
        <v>3700</v>
      </c>
      <c r="B14" s="746" t="s">
        <v>3701</v>
      </c>
    </row>
    <row r="15" spans="1:8" ht="12.75" x14ac:dyDescent="0.2">
      <c r="A15" s="8" t="s">
        <v>3702</v>
      </c>
      <c r="B15" s="747" t="s">
        <v>3703</v>
      </c>
    </row>
    <row r="16" spans="1:8" ht="12.75" x14ac:dyDescent="0.2">
      <c r="A16" s="24" t="s">
        <v>3704</v>
      </c>
      <c r="B16" s="746" t="s">
        <v>3705</v>
      </c>
    </row>
    <row r="17" spans="1:2" ht="12.75" x14ac:dyDescent="0.2">
      <c r="A17" s="8" t="s">
        <v>3706</v>
      </c>
      <c r="B17" s="747" t="s">
        <v>3707</v>
      </c>
    </row>
    <row r="18" spans="1:2" ht="12.75" x14ac:dyDescent="0.2">
      <c r="A18" s="24" t="s">
        <v>3708</v>
      </c>
      <c r="B18" s="746" t="s">
        <v>3709</v>
      </c>
    </row>
    <row r="19" spans="1:2" ht="12.75" x14ac:dyDescent="0.2">
      <c r="A19" s="8" t="s">
        <v>3710</v>
      </c>
      <c r="B19" s="747" t="s">
        <v>3711</v>
      </c>
    </row>
    <row r="20" spans="1:2" ht="12.75" x14ac:dyDescent="0.2">
      <c r="A20" s="24" t="s">
        <v>3712</v>
      </c>
      <c r="B20" s="746" t="s">
        <v>3713</v>
      </c>
    </row>
    <row r="21" spans="1:2" ht="12.75" x14ac:dyDescent="0.2">
      <c r="A21" s="8" t="s">
        <v>3714</v>
      </c>
      <c r="B21" s="747" t="s">
        <v>3715</v>
      </c>
    </row>
    <row r="22" spans="1:2" ht="12.75" x14ac:dyDescent="0.2">
      <c r="A22" s="24" t="s">
        <v>3716</v>
      </c>
      <c r="B22" s="746" t="s">
        <v>3717</v>
      </c>
    </row>
    <row r="23" spans="1:2" ht="12.75" x14ac:dyDescent="0.2">
      <c r="A23" s="8" t="s">
        <v>3718</v>
      </c>
      <c r="B23" s="747" t="s">
        <v>3719</v>
      </c>
    </row>
    <row r="24" spans="1:2" ht="12.75" x14ac:dyDescent="0.2">
      <c r="A24" s="24" t="s">
        <v>3720</v>
      </c>
      <c r="B24" s="746" t="s">
        <v>3721</v>
      </c>
    </row>
    <row r="25" spans="1:2" ht="12.75" x14ac:dyDescent="0.2">
      <c r="A25" s="8" t="s">
        <v>3722</v>
      </c>
      <c r="B25" s="747" t="s">
        <v>3723</v>
      </c>
    </row>
    <row r="26" spans="1:2" ht="12.75" x14ac:dyDescent="0.2">
      <c r="A26" s="24" t="s">
        <v>3724</v>
      </c>
      <c r="B26" s="746" t="s">
        <v>3725</v>
      </c>
    </row>
    <row r="27" spans="1:2" ht="12.75" x14ac:dyDescent="0.2">
      <c r="A27" s="8" t="s">
        <v>3726</v>
      </c>
      <c r="B27" s="747" t="s">
        <v>3727</v>
      </c>
    </row>
    <row r="28" spans="1:2" ht="12.75" x14ac:dyDescent="0.2">
      <c r="A28" s="24" t="s">
        <v>3728</v>
      </c>
      <c r="B28" s="746" t="s">
        <v>3729</v>
      </c>
    </row>
    <row r="29" spans="1:2" ht="12.75" x14ac:dyDescent="0.2">
      <c r="A29" s="748" t="s">
        <v>3730</v>
      </c>
      <c r="B29" s="749" t="s">
        <v>3731</v>
      </c>
    </row>
    <row r="30" spans="1:2" ht="12.75" x14ac:dyDescent="0.2">
      <c r="A30" s="750" t="s">
        <v>3732</v>
      </c>
      <c r="B30" s="751" t="s">
        <v>3733</v>
      </c>
    </row>
    <row r="31" spans="1:2" ht="12.75" x14ac:dyDescent="0.2">
      <c r="A31" s="748" t="s">
        <v>3734</v>
      </c>
      <c r="B31" s="749" t="s">
        <v>3735</v>
      </c>
    </row>
    <row r="32" spans="1:2" ht="12.75" x14ac:dyDescent="0.2">
      <c r="A32" s="750" t="s">
        <v>3563</v>
      </c>
      <c r="B32" s="751" t="s">
        <v>3736</v>
      </c>
    </row>
    <row r="33" spans="1:2" ht="12.75" x14ac:dyDescent="0.2">
      <c r="A33" s="8" t="s">
        <v>3737</v>
      </c>
      <c r="B33" s="747" t="s">
        <v>3738</v>
      </c>
    </row>
    <row r="34" spans="1:2" ht="12.75" x14ac:dyDescent="0.2">
      <c r="A34" s="24" t="s">
        <v>3739</v>
      </c>
      <c r="B34" s="746" t="s">
        <v>3740</v>
      </c>
    </row>
    <row r="35" spans="1:2" ht="12.75" x14ac:dyDescent="0.2">
      <c r="A35" s="8" t="s">
        <v>3741</v>
      </c>
      <c r="B35" s="747" t="s">
        <v>3742</v>
      </c>
    </row>
    <row r="36" spans="1:2" ht="12.75" x14ac:dyDescent="0.2">
      <c r="A36" s="76" t="s">
        <v>3743</v>
      </c>
      <c r="B36" s="752" t="s">
        <v>3744</v>
      </c>
    </row>
    <row r="37" spans="1:2" ht="12.75" x14ac:dyDescent="0.2">
      <c r="A37" s="53"/>
      <c r="B37" s="753"/>
    </row>
    <row r="38" spans="1:2" ht="12.75" x14ac:dyDescent="0.2">
      <c r="A38" s="53"/>
      <c r="B38" s="753"/>
    </row>
    <row r="39" spans="1:2" ht="12.75" x14ac:dyDescent="0.2">
      <c r="A39" s="53"/>
      <c r="B39" s="753"/>
    </row>
    <row r="40" spans="1:2" ht="12.75" x14ac:dyDescent="0.2">
      <c r="A40" s="53"/>
      <c r="B40" s="753"/>
    </row>
    <row r="41" spans="1:2" ht="12.75" x14ac:dyDescent="0.2">
      <c r="A41" s="53"/>
      <c r="B41" s="753"/>
    </row>
    <row r="42" spans="1:2" ht="12.75" x14ac:dyDescent="0.2">
      <c r="A42" s="53"/>
      <c r="B42" s="753"/>
    </row>
    <row r="43" spans="1:2" ht="12.75" x14ac:dyDescent="0.2">
      <c r="A43" s="53"/>
      <c r="B43" s="753"/>
    </row>
    <row r="44" spans="1:2" ht="12.75" x14ac:dyDescent="0.2">
      <c r="A44" s="53"/>
      <c r="B44" s="753"/>
    </row>
    <row r="45" spans="1:2" ht="12.75" x14ac:dyDescent="0.2">
      <c r="A45" s="53"/>
      <c r="B45" s="753"/>
    </row>
    <row r="46" spans="1:2" ht="12.75" x14ac:dyDescent="0.2">
      <c r="A46" s="53"/>
      <c r="B46" s="753"/>
    </row>
    <row r="47" spans="1:2" ht="12.75" x14ac:dyDescent="0.2">
      <c r="A47" s="53"/>
      <c r="B47" s="753"/>
    </row>
    <row r="48" spans="1:2" ht="12.75" x14ac:dyDescent="0.2">
      <c r="B48" s="754"/>
    </row>
    <row r="49" spans="2:2" ht="12.75" x14ac:dyDescent="0.2">
      <c r="B49" s="754"/>
    </row>
    <row r="50" spans="2:2" ht="12.75" x14ac:dyDescent="0.2">
      <c r="B50" s="754"/>
    </row>
    <row r="51" spans="2:2" ht="12.75" x14ac:dyDescent="0.2">
      <c r="B51" s="754"/>
    </row>
    <row r="52" spans="2:2" ht="12.75" x14ac:dyDescent="0.2">
      <c r="B52" s="754"/>
    </row>
    <row r="53" spans="2:2" ht="12.75" x14ac:dyDescent="0.2">
      <c r="B53" s="754"/>
    </row>
    <row r="54" spans="2:2" ht="12.75" x14ac:dyDescent="0.2">
      <c r="B54" s="754"/>
    </row>
    <row r="55" spans="2:2" ht="12.75" x14ac:dyDescent="0.2">
      <c r="B55" s="75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All Quests</vt:lpstr>
      <vt:lpstr>Order For MainSide Quests</vt:lpstr>
      <vt:lpstr>Guide Fixes and Next Gen Update</vt:lpstr>
      <vt:lpstr>Gwent Cards</vt:lpstr>
      <vt:lpstr>Scavenger Hunt Maps</vt:lpstr>
      <vt:lpstr>Alchemy</vt:lpstr>
      <vt:lpstr>Trophy List</vt:lpstr>
      <vt:lpstr>Challenge Runs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Gerardas Stanevičius</cp:lastModifiedBy>
  <dcterms:modified xsi:type="dcterms:W3CDTF">2024-12-20T12:28:14Z</dcterms:modified>
</cp:coreProperties>
</file>