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840" windowHeight="13740" activeTab="6"/>
  </bookViews>
  <sheets>
    <sheet name="HonErm HOAI1" sheetId="2" r:id="rId1"/>
    <sheet name="HonErm HOAI2" sheetId="3" r:id="rId2"/>
    <sheet name="HonErm HOAI3.1" sheetId="14" r:id="rId3"/>
    <sheet name="HonErm HOAI3.2" sheetId="4" r:id="rId4"/>
    <sheet name="HonErm AHO1" sheetId="5" r:id="rId5"/>
    <sheet name="HonErm Gesamt" sheetId="17" r:id="rId6"/>
    <sheet name="SpaltenImBericht" sheetId="13" r:id="rId7"/>
    <sheet name="HOT043" sheetId="7" r:id="rId8"/>
    <sheet name="HOTAHO" sheetId="8" r:id="rId9"/>
    <sheet name="HOT054" sheetId="10" r:id="rId10"/>
    <sheet name="HOT034" sheetId="11" r:id="rId11"/>
    <sheet name="HOT207" sheetId="12" r:id="rId12"/>
  </sheets>
  <definedNames>
    <definedName name="_xlnm.Print_Area" localSheetId="4">'HonErm AHO1'!$A$5:$J$56</definedName>
    <definedName name="_xlnm.Print_Area" localSheetId="5">'HonErm Gesamt'!$A$5:$J$17</definedName>
    <definedName name="_xlnm.Print_Area" localSheetId="0">'HonErm HOAI1'!$A$5:$J$67</definedName>
    <definedName name="_xlnm.Print_Area" localSheetId="1">'HonErm HOAI2'!$A$5:$J$46</definedName>
    <definedName name="_xlnm.Print_Area" localSheetId="2">'HonErm HOAI3.1'!$A$5:$J$40</definedName>
    <definedName name="_xlnm.Print_Area" localSheetId="3">'HonErm HOAI3.2'!$A$5:$J$40</definedName>
  </definedNames>
  <calcPr calcId="125725"/>
</workbook>
</file>

<file path=xl/calcChain.xml><?xml version="1.0" encoding="utf-8"?>
<calcChain xmlns="http://schemas.openxmlformats.org/spreadsheetml/2006/main">
  <c r="F16" i="17"/>
  <c r="F17" s="1"/>
  <c r="F11"/>
  <c r="F33" i="5"/>
  <c r="F40" i="14"/>
  <c r="F38" i="4"/>
  <c r="F40" s="1"/>
  <c r="F29"/>
  <c r="F38" i="14"/>
  <c r="F28"/>
  <c r="F29" s="1"/>
  <c r="E23"/>
  <c r="F24" s="1"/>
  <c r="F28" i="4" l="1"/>
  <c r="E23"/>
  <c r="F24" s="1"/>
  <c r="F44" i="3"/>
  <c r="F24"/>
  <c r="E23"/>
  <c r="E23" i="2"/>
  <c r="F24" s="1"/>
  <c r="F30"/>
  <c r="F39" s="1"/>
  <c r="F41" s="1"/>
  <c r="F65" s="1"/>
  <c r="E20" i="5"/>
  <c r="F21" s="1"/>
  <c r="F39" l="1"/>
  <c r="F41" s="1"/>
  <c r="F46" i="3"/>
  <c r="F27"/>
  <c r="F27" i="2"/>
  <c r="F35" s="1"/>
  <c r="F67" s="1"/>
  <c r="F24" i="5"/>
  <c r="F25" s="1"/>
  <c r="F44" l="1"/>
  <c r="F54" s="1"/>
  <c r="F34"/>
  <c r="F45" l="1"/>
  <c r="F56"/>
</calcChain>
</file>

<file path=xl/sharedStrings.xml><?xml version="1.0" encoding="utf-8"?>
<sst xmlns="http://schemas.openxmlformats.org/spreadsheetml/2006/main" count="1182" uniqueCount="477">
  <si>
    <t>1.</t>
  </si>
  <si>
    <t>1.1</t>
  </si>
  <si>
    <t>Honorar für Grundleistungen</t>
  </si>
  <si>
    <t>Honorarzone nach §43 HOAI</t>
  </si>
  <si>
    <t>Honorarsatz nach §43 HOAI</t>
  </si>
  <si>
    <t>a)</t>
  </si>
  <si>
    <t>b)</t>
  </si>
  <si>
    <t>c)</t>
  </si>
  <si>
    <t>d)</t>
  </si>
  <si>
    <t>1. Grundlagenermittlung</t>
  </si>
  <si>
    <t>2. Vorplanung</t>
  </si>
  <si>
    <t>3. Entwurplanung</t>
  </si>
  <si>
    <t>4. Genehmigungsplanung</t>
  </si>
  <si>
    <t>5. Ausführungsplanung</t>
  </si>
  <si>
    <t>9. Objektbetreuung</t>
  </si>
  <si>
    <t>HOAI-Phase</t>
  </si>
  <si>
    <t>anzurechnen</t>
  </si>
  <si>
    <t xml:space="preserve">Zusammen : </t>
  </si>
  <si>
    <t>2.</t>
  </si>
  <si>
    <t>2.1</t>
  </si>
  <si>
    <t>Bewertung nach § 205</t>
  </si>
  <si>
    <t>Honorarsatz nach Honorartafel zu § 207 - Teil 1</t>
  </si>
  <si>
    <t>1. Projektvorbereitung</t>
  </si>
  <si>
    <t>2. Planung</t>
  </si>
  <si>
    <t>3. Ausführungsvorbereitung</t>
  </si>
  <si>
    <t>4. Ausführung</t>
  </si>
  <si>
    <t>5. Projektabschluss</t>
  </si>
  <si>
    <t>Zusammen :</t>
  </si>
  <si>
    <t>2.2</t>
  </si>
  <si>
    <t>e)</t>
  </si>
  <si>
    <t>Bewertung nach §42 HOAI (Teilleistung = TL)</t>
  </si>
  <si>
    <t>1.2</t>
  </si>
  <si>
    <t>Honorare für Besondere Leistungen</t>
  </si>
  <si>
    <t>1.2.1</t>
  </si>
  <si>
    <t>1.2.2</t>
  </si>
  <si>
    <t>Gesamttrassenpläne</t>
  </si>
  <si>
    <t>1.2.3</t>
  </si>
  <si>
    <t xml:space="preserve">Leistungen nach HOAI Teil 3, Abschnitt 3 Ingenieurbauwerke </t>
  </si>
  <si>
    <t>Örtliche Bauüberwachung nach HOAI Anlage 2, Punkt 2.8.8</t>
  </si>
  <si>
    <t>Gefährdungszone I bis III</t>
  </si>
  <si>
    <t>1.1.1</t>
  </si>
  <si>
    <t>Grundleistungen §§ 41-43</t>
  </si>
  <si>
    <t>1.1.2</t>
  </si>
  <si>
    <t>Grundleistung SiGeKo, analog AHO Leitfaden</t>
  </si>
  <si>
    <t>(Honorartabelle liegt vor)</t>
  </si>
  <si>
    <t>Bewertung TL</t>
  </si>
  <si>
    <t>Grundleistungen §§ 32-35</t>
  </si>
  <si>
    <t>Bewertung nach § 33 HOAI (Teilleistung = TL)</t>
  </si>
  <si>
    <t>Honorarzone nach § 34 HOAI</t>
  </si>
  <si>
    <t>Honorarsatz nach § 34 HOAI</t>
  </si>
  <si>
    <t>2.1.1</t>
  </si>
  <si>
    <t>2.2.1</t>
  </si>
  <si>
    <t>2.2.2</t>
  </si>
  <si>
    <t>Erstellung von Bestandsplänen nach HOAI Anlage 2, Punkt 2.6.9</t>
  </si>
  <si>
    <t>6. Vorbereitung der Vergabe</t>
  </si>
  <si>
    <t>7. Mitwirkung bei der Vergabe</t>
  </si>
  <si>
    <t>8. Objektüberwachung - Bauüberwachung -</t>
  </si>
  <si>
    <t>8. Bauoberleitung</t>
  </si>
  <si>
    <t>9. Objektbetreuung und Dokumentation</t>
  </si>
  <si>
    <t>Vorläufiges Honorar 2.1.1 (= 2.1.1.c  x 2.1.1. d)</t>
  </si>
  <si>
    <t>Grundleistungen §§ 51-54</t>
  </si>
  <si>
    <t>3.1</t>
  </si>
  <si>
    <t>3.1.1</t>
  </si>
  <si>
    <t>Honorarzone nach § 54 HOAI</t>
  </si>
  <si>
    <t>Honorarsatz nach § 54 HOAI</t>
  </si>
  <si>
    <t>Bewertung nach § 53 HOAI (Teilleistung = TL)</t>
  </si>
  <si>
    <t>Anlagegruppe 4+5+7:  "E-MSR Technik"</t>
  </si>
  <si>
    <t>(Honorartabelle s.o.)</t>
  </si>
  <si>
    <t>3.</t>
  </si>
  <si>
    <t>3.2</t>
  </si>
  <si>
    <t>3.2.1</t>
  </si>
  <si>
    <t xml:space="preserve"> Umbauzuschlag in % </t>
  </si>
  <si>
    <t xml:space="preserve">Umbauzuschlag in % </t>
  </si>
  <si>
    <t>II</t>
  </si>
  <si>
    <t>4.1</t>
  </si>
  <si>
    <t>4.2</t>
  </si>
  <si>
    <t>Zusammenstellung der Honorare</t>
  </si>
  <si>
    <t>5.</t>
  </si>
  <si>
    <t>Honorare nach HOAI</t>
  </si>
  <si>
    <t>5.1</t>
  </si>
  <si>
    <t>5.1.1</t>
  </si>
  <si>
    <t>Honorar Ingenieurbauwerke</t>
  </si>
  <si>
    <t>Honorar Gebäude und raumbildende Maßnahmen</t>
  </si>
  <si>
    <t>5.1.2</t>
  </si>
  <si>
    <t>5.1.3</t>
  </si>
  <si>
    <t>Honorar Technische Ausrüstung</t>
  </si>
  <si>
    <t>Gesamthonorar HOAI</t>
  </si>
  <si>
    <t>5.2</t>
  </si>
  <si>
    <t>Honorare nach AHO</t>
  </si>
  <si>
    <t>Gesamthonorar AHO</t>
  </si>
  <si>
    <t xml:space="preserve">Summe:  </t>
  </si>
  <si>
    <t>§ 42 HOAI</t>
  </si>
  <si>
    <t>§ 33 HOAI</t>
  </si>
  <si>
    <t>§ 53 HOAI</t>
  </si>
  <si>
    <t>§ 205 AHO</t>
  </si>
  <si>
    <t>5.2.1</t>
  </si>
  <si>
    <t>Prozentsatz legt AL/IPS Admin fest</t>
  </si>
  <si>
    <t>Entscheidung trifft AL/IPS Admin</t>
  </si>
  <si>
    <t>Parameter</t>
  </si>
  <si>
    <t>Standard %</t>
  </si>
  <si>
    <t>Honorartab.</t>
  </si>
  <si>
    <t>HZ § 204</t>
  </si>
  <si>
    <t>TL § 208</t>
  </si>
  <si>
    <t>4.1.e</t>
  </si>
  <si>
    <t xml:space="preserve"> aK legt AL/IPS Admin fest</t>
  </si>
  <si>
    <t>ak § 41</t>
  </si>
  <si>
    <t xml:space="preserve">TL % Standard </t>
  </si>
  <si>
    <t>HZ § 43</t>
  </si>
  <si>
    <t>HonTab § 43</t>
  </si>
  <si>
    <t>TL &amp; 42</t>
  </si>
  <si>
    <t>HZ AHO-LF</t>
  </si>
  <si>
    <t>HonTab AHO-LF</t>
  </si>
  <si>
    <t>?</t>
  </si>
  <si>
    <t>HonTab § 34</t>
  </si>
  <si>
    <t>aK § 32</t>
  </si>
  <si>
    <t xml:space="preserve">UmbZu ak § 32 </t>
  </si>
  <si>
    <t>HZ § 34</t>
  </si>
  <si>
    <t>TL § 33</t>
  </si>
  <si>
    <t>örtl.Bltg. %</t>
  </si>
  <si>
    <t>aK §52, Gr.1</t>
  </si>
  <si>
    <t>HZ § 54, Gr.1</t>
  </si>
  <si>
    <t>s. HonTab §53</t>
  </si>
  <si>
    <t>HonTab § 207</t>
  </si>
  <si>
    <t>Vorläufiges Honorar für Grundleistungen = 1.1.1.c  x 1.1.1. d</t>
  </si>
  <si>
    <t>Honorar für Grundleistungen Ingenieurbauwerke</t>
  </si>
  <si>
    <t>1.1.3</t>
  </si>
  <si>
    <t>Anrechenbare Kosten (s. 1.1.1. a)</t>
  </si>
  <si>
    <t>1.2.4</t>
  </si>
  <si>
    <t>Vorläufiges Honorar aus Umbauzuschlag = 1.1.1.e x 1.1.2.a</t>
  </si>
  <si>
    <t>Anrechenbare Kosten (s. 1.1.1 a)</t>
  </si>
  <si>
    <t>Umbauzuschlag § 53 (analog § 35)</t>
  </si>
  <si>
    <t>3.1.2</t>
  </si>
  <si>
    <t>s. HonTab §54</t>
  </si>
  <si>
    <t>2.1.2</t>
  </si>
  <si>
    <t>Umbauzuschlag  § 35</t>
  </si>
  <si>
    <t>vorläufiges Honorar aus Umbauzuschlag = 2.1.1.e x 2.1.2.a</t>
  </si>
  <si>
    <t>4.1.1</t>
  </si>
  <si>
    <t>Grundleistungen nach § 205</t>
  </si>
  <si>
    <t>Umbauzuschlag § 210 (analog HOAI  § 35)</t>
  </si>
  <si>
    <t>4.1.2</t>
  </si>
  <si>
    <t>UmbZu  § 210</t>
  </si>
  <si>
    <t>Honorare für Besondere Leistung</t>
  </si>
  <si>
    <t>4.2.1</t>
  </si>
  <si>
    <t>Honorar für Grundleistungen nach § 208 Projektleitung</t>
  </si>
  <si>
    <t>Teilleistungssatz davon für Projektleitung</t>
  </si>
  <si>
    <t>Vorläufiges Honorar für Projektsteuerung Grundleistungen</t>
  </si>
  <si>
    <t>Honorar für Grundleistungen nach §§ 204-207  Projektsteurung</t>
  </si>
  <si>
    <t>Honorarzone nach § 204 AHO</t>
  </si>
  <si>
    <t>R</t>
  </si>
  <si>
    <t>I</t>
  </si>
  <si>
    <t>HOT043</t>
  </si>
  <si>
    <t>HON_043_HOZ</t>
  </si>
  <si>
    <t>HON_042_PH1_PROZ</t>
  </si>
  <si>
    <t>HON_042_PH2_PROZ</t>
  </si>
  <si>
    <t>HON_042_PH3_PROZ</t>
  </si>
  <si>
    <t>HON_042_PH4_PROZ</t>
  </si>
  <si>
    <t>HON_042_PH5_PROZ</t>
  </si>
  <si>
    <t>HON_042_PH6_PROZ</t>
  </si>
  <si>
    <t>HON_042_PH7_PROZ</t>
  </si>
  <si>
    <t>HON_042_PH8_PROZ</t>
  </si>
  <si>
    <t>HON_042_PH9_PROZ</t>
  </si>
  <si>
    <t>HON_AHO_GEZ</t>
  </si>
  <si>
    <t>HOTAHO</t>
  </si>
  <si>
    <t>HON_BES_OEBAUL_PROZ</t>
  </si>
  <si>
    <t>HON_BES_TRASS_PROZ</t>
  </si>
  <si>
    <t>HON_BES_BESTAND_PROZ</t>
  </si>
  <si>
    <t>HON_BES_UNBEST_PROZ</t>
  </si>
  <si>
    <t>Standard-Werte</t>
  </si>
  <si>
    <t>Tabellen</t>
  </si>
  <si>
    <t>P</t>
  </si>
  <si>
    <t>T</t>
  </si>
  <si>
    <t>H</t>
  </si>
  <si>
    <t>Berechnungen</t>
  </si>
  <si>
    <t>Typ</t>
  </si>
  <si>
    <t>HON_034_HOZ</t>
  </si>
  <si>
    <t>HOT034</t>
  </si>
  <si>
    <t>HON_042_PH1_TAB</t>
  </si>
  <si>
    <t>HON_042_PH2_TAB</t>
  </si>
  <si>
    <t>HON_042_PH3_TAB</t>
  </si>
  <si>
    <t>HON_042_PH4_TAB</t>
  </si>
  <si>
    <t>HON_042_PH5_TAB</t>
  </si>
  <si>
    <t>HON_042_PH6_TAB</t>
  </si>
  <si>
    <t>HON_042_PH7_TAB</t>
  </si>
  <si>
    <t>HON_042_PH8_TAB</t>
  </si>
  <si>
    <t>HON_042_PH9_TAB</t>
  </si>
  <si>
    <t>HON_034_PH1_PROZ</t>
  </si>
  <si>
    <t>HON_042_UMBZU_PROZ</t>
  </si>
  <si>
    <t>HON_034_PH2_PROZ</t>
  </si>
  <si>
    <t>HON_034_PH3_PROZ</t>
  </si>
  <si>
    <t>HON_034_PH4_PROZ</t>
  </si>
  <si>
    <t>HON_034_PH5_PROZ</t>
  </si>
  <si>
    <t>HON_034_PH6_PROZ</t>
  </si>
  <si>
    <t>HON_034_PH7_PROZ</t>
  </si>
  <si>
    <t>HON_034_PH8_PROZ</t>
  </si>
  <si>
    <t>HON_034_PH9_PROZ</t>
  </si>
  <si>
    <t>HON_034_PH1_TAB</t>
  </si>
  <si>
    <t>HON_034_PH2_TAB</t>
  </si>
  <si>
    <t>HON_034_PH3_TAB</t>
  </si>
  <si>
    <t>HON_034_PH4_TAB</t>
  </si>
  <si>
    <t>HON_034_PH5_TAB</t>
  </si>
  <si>
    <t>HON_034_PH6_TAB</t>
  </si>
  <si>
    <t>HON_034_PH7_TAB</t>
  </si>
  <si>
    <t>HON_034_PH8_TAB</t>
  </si>
  <si>
    <t>HON_034_PH9_TAB</t>
  </si>
  <si>
    <t>HON_035_UMBZU_PROZ</t>
  </si>
  <si>
    <t>HOT054</t>
  </si>
  <si>
    <t>HON_034_AK</t>
  </si>
  <si>
    <t>HON_043_AK</t>
  </si>
  <si>
    <t>HON_053_PH1_PROZ</t>
  </si>
  <si>
    <t>HON_053_PH2_PROZ</t>
  </si>
  <si>
    <t>HON_053_PH3_PROZ</t>
  </si>
  <si>
    <t>HON_053_PH4_PROZ</t>
  </si>
  <si>
    <t>HON_053_PH5_PROZ</t>
  </si>
  <si>
    <t>HON_053_PH6_PROZ</t>
  </si>
  <si>
    <t>HON_053_PH7_PROZ</t>
  </si>
  <si>
    <t>HON_053_PH8_PROZ</t>
  </si>
  <si>
    <t>HON_053_PH9_PROZ</t>
  </si>
  <si>
    <t>HON_053_PH1_TAB</t>
  </si>
  <si>
    <t>HON_053_PH2_TAB</t>
  </si>
  <si>
    <t>HON_053_PH3_TAB</t>
  </si>
  <si>
    <t>HON_053_PH4_TAB</t>
  </si>
  <si>
    <t>HON_053_PH5_TAB</t>
  </si>
  <si>
    <t>HON_053_PH6_TAB</t>
  </si>
  <si>
    <t>HON_053_PH7_TAB</t>
  </si>
  <si>
    <t>HON_053_PH8_TAB</t>
  </si>
  <si>
    <t>HON_053_PH9_TAB</t>
  </si>
  <si>
    <t>HON_204_AK</t>
  </si>
  <si>
    <t>HON_204_HOZ</t>
  </si>
  <si>
    <t>HOT207</t>
  </si>
  <si>
    <t>HON_205_PH1_PROZ</t>
  </si>
  <si>
    <t>HON_205_PH2_PROZ</t>
  </si>
  <si>
    <t>HON_205_PH3_PROZ</t>
  </si>
  <si>
    <t>HON_205_PH4_PROZ</t>
  </si>
  <si>
    <t>HON_205_PH5_PROZ</t>
  </si>
  <si>
    <t>HON_205_PH1_TAB</t>
  </si>
  <si>
    <t>HON_205_PH2_TAB</t>
  </si>
  <si>
    <t>HON_205_PH3_TAB</t>
  </si>
  <si>
    <t>HON_205_PH4_TAB</t>
  </si>
  <si>
    <t>HON_205_PH5_TAB</t>
  </si>
  <si>
    <t>AK</t>
  </si>
  <si>
    <t>HOZ1</t>
  </si>
  <si>
    <t>HOZ2</t>
  </si>
  <si>
    <t>HOZ3</t>
  </si>
  <si>
    <t>HOZ4</t>
  </si>
  <si>
    <t>HOZ5</t>
  </si>
  <si>
    <t>GEZ1</t>
  </si>
  <si>
    <t>GEZ2</t>
  </si>
  <si>
    <t>GEZ3</t>
  </si>
  <si>
    <t>Angabe kommt von AL/IPS Admin</t>
  </si>
  <si>
    <t>UmbZu aK § 42</t>
  </si>
  <si>
    <t>aK §52 Gr.4,5,7</t>
  </si>
  <si>
    <t>HZ § 54, Gr.4,5,7</t>
  </si>
  <si>
    <t>UmbZu aK §53, Gr.1</t>
  </si>
  <si>
    <t>UmbZu aK §53, Gr.4,5,7</t>
  </si>
  <si>
    <t>TL § 53</t>
  </si>
  <si>
    <t>aK § 202</t>
  </si>
  <si>
    <t>TL § 205</t>
  </si>
  <si>
    <t>HON_043_HOS</t>
  </si>
  <si>
    <t>HON_042_SUM_PROZ</t>
  </si>
  <si>
    <t>HON_042_UMBZU_VOH</t>
  </si>
  <si>
    <t>HON_AHO_HOS</t>
  </si>
  <si>
    <t>HON_BES_OEBAUL_VOH</t>
  </si>
  <si>
    <t>HON_BES_TRASS_VOH</t>
  </si>
  <si>
    <t>HON_BES_BESTAND_VOH</t>
  </si>
  <si>
    <t>HON_BES_UNBEST_VOH</t>
  </si>
  <si>
    <t>HON_BESONDL_VOH</t>
  </si>
  <si>
    <t>HON_INGBAU_HON</t>
  </si>
  <si>
    <t>HON_GEBAEUDE_HON</t>
  </si>
  <si>
    <t>HON_TECHN_HON</t>
  </si>
  <si>
    <t>HON_HOAI_HON</t>
  </si>
  <si>
    <t>HON_PM_HON</t>
  </si>
  <si>
    <t>HON_AHO_HON</t>
  </si>
  <si>
    <t>HON_GESAMT</t>
  </si>
  <si>
    <t>HON_034_SUM_PROZ</t>
  </si>
  <si>
    <t>HON_INGBAU_GRUNDL_VOH</t>
  </si>
  <si>
    <t>HON_034_HOS</t>
  </si>
  <si>
    <t>HON_052_GR45_UMBZU_VOH</t>
  </si>
  <si>
    <t>HON_052_GR45_UMBZU_PROZ</t>
  </si>
  <si>
    <t>HON_052_GR45_AK</t>
  </si>
  <si>
    <t>HON_052_GR45_HOZ</t>
  </si>
  <si>
    <t>HON_052_GR45_HOS</t>
  </si>
  <si>
    <t>HON_052_GR1_AK</t>
  </si>
  <si>
    <t>HON_052_GR1_HOZ</t>
  </si>
  <si>
    <t>HON_052_GR1_HOS</t>
  </si>
  <si>
    <t>HON_052_GR1_UMBZU_PROZ</t>
  </si>
  <si>
    <t>HON_052_GR1_UMBZU_VOH</t>
  </si>
  <si>
    <t>HON_052_GR1_VOH</t>
  </si>
  <si>
    <t>HON_053_SUM_PROZ</t>
  </si>
  <si>
    <t>HON_053_GRUNDL_VOH</t>
  </si>
  <si>
    <t>HON_053_BESL_VOH</t>
  </si>
  <si>
    <t xml:space="preserve">Leistungen nach HOAI Teil 3, Abschnitt 1 Gebäude und raumbildende Maßnahmen </t>
  </si>
  <si>
    <t>HON_204_HOS</t>
  </si>
  <si>
    <t>HON_205_SUM_PROZ</t>
  </si>
  <si>
    <t>HON_205_VOH</t>
  </si>
  <si>
    <t>FIX=50%</t>
  </si>
  <si>
    <t>HON_PL_GRUNDL_VOH</t>
  </si>
  <si>
    <t>HON_PS_UMBZU_PROZ</t>
  </si>
  <si>
    <t>HON_PS_UMBZU_VOH</t>
  </si>
  <si>
    <t>HON_PS_GRUNDL_VOH</t>
  </si>
  <si>
    <t>HON_PL_UMBZU_PROZ</t>
  </si>
  <si>
    <t>HON_PL_UMBZU_VOH</t>
  </si>
  <si>
    <t>HON_205_VOH2</t>
  </si>
  <si>
    <t>HON_PL_208_VOH</t>
  </si>
  <si>
    <t>HON_042_GRUNDL_VOH</t>
  </si>
  <si>
    <t>Kopie</t>
  </si>
  <si>
    <t>HON_043_AK_1</t>
  </si>
  <si>
    <t>HON_043_AK_2</t>
  </si>
  <si>
    <t>aK</t>
  </si>
  <si>
    <t>vereinbarter %-Satz</t>
  </si>
  <si>
    <t>HON_BES_TRASS_AK</t>
  </si>
  <si>
    <t>HON_BES_BESTAND_AK</t>
  </si>
  <si>
    <t>Variablen-Name</t>
  </si>
  <si>
    <t>HON_035_UMBZU_VOH</t>
  </si>
  <si>
    <t>HON_GRUNDL_HOS</t>
  </si>
  <si>
    <t>HON_034_GRUNDL_VOH</t>
  </si>
  <si>
    <t>HON_BES_GEBBESTAND_AK</t>
  </si>
  <si>
    <t>HON_BES_GEBBESTAND_PROZ</t>
  </si>
  <si>
    <t>HON_BES_GEBBESTAND_VOH</t>
  </si>
  <si>
    <t>HON_BES_UALGEB_AK</t>
  </si>
  <si>
    <t>HON_BES_UALGEB_PROZ</t>
  </si>
  <si>
    <t>HON_BES_UALGEB_VOH</t>
  </si>
  <si>
    <t>HON_BESGEB_HOS</t>
  </si>
  <si>
    <t>Variablen-Namen</t>
  </si>
  <si>
    <t>HON_053_GRUNDL_HOS</t>
  </si>
  <si>
    <t>HON_457_PH1_PROZ</t>
  </si>
  <si>
    <t>HON_457_PH2_PROZ</t>
  </si>
  <si>
    <t>HON_457_PH3_PROZ</t>
  </si>
  <si>
    <t>HON_457_PH4_PROZ</t>
  </si>
  <si>
    <t>HON_457_PH5_PROZ</t>
  </si>
  <si>
    <t>HON_457_PH6_PROZ</t>
  </si>
  <si>
    <t>HON_457_PH7_PROZ</t>
  </si>
  <si>
    <t>HON_457_PH8_PROZ</t>
  </si>
  <si>
    <t>HON_457_PH9_PROZ</t>
  </si>
  <si>
    <t>HON_457_SUM_PROZ</t>
  </si>
  <si>
    <t>HON_457_GRUNDL_VOH</t>
  </si>
  <si>
    <t>HON_457_PH1_TAB</t>
  </si>
  <si>
    <t>HON_457_PH2_TAB</t>
  </si>
  <si>
    <t>HON_457_PH3_TAB</t>
  </si>
  <si>
    <t>HON_457_PH4_TAB</t>
  </si>
  <si>
    <t>HON_457_PH5_TAB</t>
  </si>
  <si>
    <t>HON_457_PH6_TAB</t>
  </si>
  <si>
    <t>HON_457_PH7_TAB</t>
  </si>
  <si>
    <t>HON_457_PH8_TAB</t>
  </si>
  <si>
    <t>HON_457_PH9_TAB</t>
  </si>
  <si>
    <t>HON_053_UAL1_AK</t>
  </si>
  <si>
    <t>HON_053_UAL1_PROZ</t>
  </si>
  <si>
    <t>HON_053_UAL1_VOH</t>
  </si>
  <si>
    <t>HON_053_UAL2_AK</t>
  </si>
  <si>
    <t>HON_053_UAL2_PROZ</t>
  </si>
  <si>
    <t>HON_053_UAL2_VOH</t>
  </si>
  <si>
    <t>Projektsteuerung (PST)</t>
  </si>
  <si>
    <t>4.1.1.1</t>
  </si>
  <si>
    <t>Vorläufiges Honorar 4.1.1 (= 4.1.1.1.c  x 4.1.1.1. d)</t>
  </si>
  <si>
    <t>4.1.1.2</t>
  </si>
  <si>
    <t>Vorläufiges Honorar aus Umbauzuschlag = 4.1.1.1.e x 4.1.1.2.a</t>
  </si>
  <si>
    <t>4.1.2.1</t>
  </si>
  <si>
    <t>HON_PS_UAL1_AK</t>
  </si>
  <si>
    <t>HON_PS_UAL1_PROZ</t>
  </si>
  <si>
    <t>HON_PS_UAL1_VOH</t>
  </si>
  <si>
    <t>aK-1</t>
  </si>
  <si>
    <t>HON_PS_HOS</t>
  </si>
  <si>
    <t>HON_PL_208_PROZ</t>
  </si>
  <si>
    <t>Grundleistungen Projektleitung</t>
  </si>
  <si>
    <t>4.2.1.1</t>
  </si>
  <si>
    <t>4.2.1.2</t>
  </si>
  <si>
    <t>Vorläufiges Honorar = 4.2.1.1 a  x  4.2.1.1 b</t>
  </si>
  <si>
    <t>Vorläufiges Honorar aus Umbauzuschlag = 4.2.1.1.c x 4.2.1.2.a</t>
  </si>
  <si>
    <t>4.2.2</t>
  </si>
  <si>
    <t>4.2.2.1</t>
  </si>
  <si>
    <t>aK-k</t>
  </si>
  <si>
    <t>Vorläufiges Honorar 4.1.2.1</t>
  </si>
  <si>
    <t>Vorläufiges Honorar 4.2.2.1</t>
  </si>
  <si>
    <t>HON_PL_UAL1_AK</t>
  </si>
  <si>
    <t>HON_PL_UAL1_PROZ</t>
  </si>
  <si>
    <t>HON_PL_UAL1_VOH</t>
  </si>
  <si>
    <t>nicht in DB, nur in Bericht</t>
  </si>
  <si>
    <t>HON_BES_UNBEST_AK</t>
  </si>
  <si>
    <t>HON_PM_HON_1</t>
  </si>
  <si>
    <t>HON_INGBAU_HON_1</t>
  </si>
  <si>
    <t>HON_GEBAEUDE_HON_1</t>
  </si>
  <si>
    <t>HON_TECHN_HON_1</t>
  </si>
  <si>
    <t>Anrechenbare Kosten (aK § 42 HOAI) für neue Bausubstanz</t>
  </si>
  <si>
    <t>Umbauzuschlag § 42 HOAI (analog § 35)</t>
  </si>
  <si>
    <t>Pauschalhonorar nach Bauzeit</t>
  </si>
  <si>
    <t>HON_BES_OEBAUL_PAUSCH</t>
  </si>
  <si>
    <r>
      <t>Honorar Ingenieurbauwerke</t>
    </r>
    <r>
      <rPr>
        <sz val="11"/>
        <rFont val="Calibri"/>
        <family val="2"/>
        <scheme val="minor"/>
      </rPr>
      <t xml:space="preserve"> = Honorarsumme (1.1 + 1.2)</t>
    </r>
  </si>
  <si>
    <r>
      <t xml:space="preserve">Anrechenbare Kosten (aK </t>
    </r>
    <r>
      <rPr>
        <b/>
        <sz val="11"/>
        <rFont val="Calibri"/>
        <family val="2"/>
        <scheme val="minor"/>
      </rPr>
      <t>§ 32 HOAI</t>
    </r>
    <r>
      <rPr>
        <sz val="11"/>
        <rFont val="Calibri"/>
        <family val="2"/>
        <scheme val="minor"/>
      </rPr>
      <t>) für neue Bausubstanz</t>
    </r>
  </si>
  <si>
    <r>
      <t>Honorarsumme 2.1</t>
    </r>
    <r>
      <rPr>
        <sz val="11"/>
        <rFont val="Calibri"/>
        <family val="2"/>
        <scheme val="minor"/>
      </rPr>
      <t xml:space="preserve"> = 2.1.1e + 2.1.2 b</t>
    </r>
  </si>
  <si>
    <r>
      <t>Honorar Gebäude und raumbildende Maßnahmen</t>
    </r>
    <r>
      <rPr>
        <sz val="11"/>
        <rFont val="Calibri"/>
        <family val="2"/>
        <scheme val="minor"/>
      </rPr>
      <t xml:space="preserve"> = Honorarsumme (2.1 + 2.2)</t>
    </r>
  </si>
  <si>
    <r>
      <t xml:space="preserve">Anrechenbare Kosten (aK </t>
    </r>
    <r>
      <rPr>
        <b/>
        <sz val="11"/>
        <rFont val="Calibri"/>
        <family val="2"/>
        <scheme val="minor"/>
      </rPr>
      <t>§ 52 HOAI</t>
    </r>
    <r>
      <rPr>
        <sz val="11"/>
        <rFont val="Calibri"/>
        <family val="2"/>
        <scheme val="minor"/>
      </rPr>
      <t>) für neue Bausubstanz</t>
    </r>
  </si>
  <si>
    <r>
      <t xml:space="preserve">Anrechenbare Kosten </t>
    </r>
    <r>
      <rPr>
        <b/>
        <sz val="11"/>
        <rFont val="Calibri"/>
        <family val="2"/>
        <scheme val="minor"/>
      </rPr>
      <t>§ 202 AHO</t>
    </r>
  </si>
  <si>
    <t>AHO-Projektstufen</t>
  </si>
  <si>
    <t>Zwischensumme 4.1.1 = 4.1.1.1.e + 4.1.1.2.b</t>
  </si>
  <si>
    <t>Projektleitung (Pltg)</t>
  </si>
  <si>
    <t>Zwischensumme 4.2.1 = 4.2.1.1.c + 4.2.1.2.b</t>
  </si>
  <si>
    <t>Honorarsumme 4.2 Projektleitung</t>
  </si>
  <si>
    <t>Honorar Projektmanagementleistungen Honorarsumme (4.1 + 4.2)</t>
  </si>
  <si>
    <t>nur in Bericht</t>
  </si>
  <si>
    <t>4.</t>
  </si>
  <si>
    <t xml:space="preserve"> Leistungs- und Honorarbemessung nach AHO, Projektmanagementleistungen</t>
  </si>
  <si>
    <t xml:space="preserve">Pauschalhonorar </t>
  </si>
  <si>
    <t>Pauschalhonorar</t>
  </si>
  <si>
    <t>Rechnerisches Honorar = 1.1.3.a x 1.1.3.b</t>
  </si>
  <si>
    <t>Rechnerisches Honorar = 1.2.1.a x 1.2.1.b</t>
  </si>
  <si>
    <t>Rechnerisches Honorar = 1.2.2.a x 1.2.2.b</t>
  </si>
  <si>
    <t>Rechnerisches Honorar = 1.2.3.a x 1.2.3.b</t>
  </si>
  <si>
    <t>Rechnerisches Honorar = 1.2.4.a x 1.2.4.b</t>
  </si>
  <si>
    <t>Rechnerisches Honorar = 2.2.1.a x 2.2.1.b</t>
  </si>
  <si>
    <t>Rechnerisches Honorar = 2.2.2.a x 2.2.2.b</t>
  </si>
  <si>
    <t>Honorar für Grundleistungen Anlagengruppe 1 Abwasser-, Wasser- und Gasanlagen</t>
  </si>
  <si>
    <t xml:space="preserve">Sonstige Besondere Leistungen </t>
  </si>
  <si>
    <t>Leistungen nach HOAI Teil 4, Abschnitt 2 Technische Ausrüstung Gruppe 1 (Maschinentechnik)</t>
  </si>
  <si>
    <t>Leistungen nach HOAI Teil 4, Abschnitt 2 Technische Ausrüstung Gruppen 4 + 5 + 7 (E- und MSR Technik)</t>
  </si>
  <si>
    <t>Rechnerisches Honorar = 3.2.a x 3.2.b</t>
  </si>
  <si>
    <t>3.3</t>
  </si>
  <si>
    <t>3.3.1</t>
  </si>
  <si>
    <t>3.3.2</t>
  </si>
  <si>
    <t>3.4</t>
  </si>
  <si>
    <t>3.4.1</t>
  </si>
  <si>
    <t>Rechnerisches Honorar = 3.4.1.a x 3.4.1.b</t>
  </si>
  <si>
    <r>
      <t xml:space="preserve">Honorar Technische Ausrüstung Gr. 1 </t>
    </r>
    <r>
      <rPr>
        <sz val="11"/>
        <rFont val="Calibri"/>
        <family val="2"/>
        <scheme val="minor"/>
      </rPr>
      <t>= 3.1 + 3.2</t>
    </r>
  </si>
  <si>
    <t>Rechnerisches Honorar = 4.1.2.1.a x 4.1.2.1.b</t>
  </si>
  <si>
    <t>Honorarsumme 4.1 Projektsteuerung = Zwischensumme 4.1.1 + 4.1.2.1.e</t>
  </si>
  <si>
    <t>Rechnerisches Honorar = 4.2.2.1.a x 4.2.2.1.b</t>
  </si>
  <si>
    <t>Honorar Projektsteuerung</t>
  </si>
  <si>
    <t>Honorar Projejktleitung</t>
  </si>
  <si>
    <t>HON_AHO_PAUSCH</t>
  </si>
  <si>
    <t>HON_AHO_VOH</t>
  </si>
  <si>
    <t>*</t>
  </si>
  <si>
    <t>HON_BES_OEBAUL_HOS</t>
  </si>
  <si>
    <t>HON_BES_TRASS_HOS</t>
  </si>
  <si>
    <t>HON_BES_TRASS_PAUSCH</t>
  </si>
  <si>
    <t>HON_BES_BESTAND_HOS</t>
  </si>
  <si>
    <t>HON_BES_BESTAND_PAUSCH</t>
  </si>
  <si>
    <t>HON_BES_UNBEST_HOS</t>
  </si>
  <si>
    <t>HON_BES_UNBEST_PAUSCH</t>
  </si>
  <si>
    <t>Vorläufiges Honorar 1.1.3 =  1.1.3.c + 1.1.3.d</t>
  </si>
  <si>
    <r>
      <t xml:space="preserve">Honorarsumme 1.1 </t>
    </r>
    <r>
      <rPr>
        <sz val="11"/>
        <rFont val="Calibri"/>
        <family val="2"/>
        <scheme val="minor"/>
      </rPr>
      <t>= 1.1.1.e + 1.1.2.b + 1.1.3.e</t>
    </r>
  </si>
  <si>
    <t xml:space="preserve">vereinbarter %-Satz (von 2,31 bis 3,52%) </t>
  </si>
  <si>
    <t>Vorläufiges Honorar 1.2.1 = 1.2.1.c + 1.2.1.d</t>
  </si>
  <si>
    <t>Vorläufiges Honorar 1.2.2 = 1.2.2.c + 1.2.2.d</t>
  </si>
  <si>
    <t>Vorläufiges Honorar 1.2.3 = 1.2.3.c + 1.2.3.d</t>
  </si>
  <si>
    <t>Sonstige Besondere Leistungen</t>
  </si>
  <si>
    <t>Vorläufiges Honorar 1.2.4 = 1.2.3.c + 1.2.3.d</t>
  </si>
  <si>
    <r>
      <t xml:space="preserve">Honorarsumme 1.2 </t>
    </r>
    <r>
      <rPr>
        <sz val="11"/>
        <rFont val="Calibri"/>
        <family val="2"/>
        <scheme val="minor"/>
      </rPr>
      <t>= 1.2.1.e + 1.2.2.e + 1.2.3.e + 1.2.4.e</t>
    </r>
  </si>
  <si>
    <t>HON_BES_GEBBESTAND_HOS</t>
  </si>
  <si>
    <t>HON_BES_GEBBESTAND_PAUSCH</t>
  </si>
  <si>
    <t>HON_BES_UALGEB_HOS</t>
  </si>
  <si>
    <t>HON_BES_UALGEB_PAUSCH</t>
  </si>
  <si>
    <t>Vorläufiges Honorar 2.2.1 = 2.2.1.c + 2.2.1.d</t>
  </si>
  <si>
    <t>Vorläufiges Honorar 2.2.2 = 2.2.1.c + 2.2.1.d</t>
  </si>
  <si>
    <r>
      <rPr>
        <b/>
        <sz val="11"/>
        <rFont val="Calibri"/>
        <family val="2"/>
        <scheme val="minor"/>
      </rPr>
      <t>Honorarsumme 2.2</t>
    </r>
    <r>
      <rPr>
        <sz val="11"/>
        <rFont val="Calibri"/>
        <family val="2"/>
        <scheme val="minor"/>
      </rPr>
      <t xml:space="preserve"> = 2.2.1.e + 2.2.2.e</t>
    </r>
  </si>
  <si>
    <t>HON_053_UAL1_HOS</t>
  </si>
  <si>
    <t>HON_053_UAL1_PAUSCH</t>
  </si>
  <si>
    <r>
      <t xml:space="preserve">Honorarsumme 3.2 </t>
    </r>
    <r>
      <rPr>
        <sz val="11"/>
        <rFont val="Calibri"/>
        <family val="2"/>
        <scheme val="minor"/>
      </rPr>
      <t>= 3.2.1.e</t>
    </r>
  </si>
  <si>
    <t>Vorläufiges Honorar für Grundleistungen = 3.1.1.c  x 3.1.1. d</t>
  </si>
  <si>
    <t>Vorläufiges Honorar aus Umbauzuschlag = 3.1.1.c x 3.1.2.a</t>
  </si>
  <si>
    <r>
      <t xml:space="preserve">Honorarsumme 3.1 </t>
    </r>
    <r>
      <rPr>
        <sz val="11"/>
        <rFont val="Calibri"/>
        <family val="2"/>
        <scheme val="minor"/>
      </rPr>
      <t>= 3.1.1.e + 3.1.2.b</t>
    </r>
  </si>
  <si>
    <t>Vorläufiges Honorar 3.2.1 = 3.2.1.c + 3.2.1.d</t>
  </si>
  <si>
    <t>HON_053_UAL2_HOS</t>
  </si>
  <si>
    <t>HON_053_UAL2_PAUSCH</t>
  </si>
  <si>
    <t>Vorläufiges Honorar für Grundleistungen = 3.3.1.c  x 3.3.2. d</t>
  </si>
  <si>
    <t>Vorläufiges Honorar aus Umbauzuschlag = 3.3.1.c x 3.2.2.a</t>
  </si>
  <si>
    <r>
      <t xml:space="preserve">Honorarsumme 3.3 </t>
    </r>
    <r>
      <rPr>
        <sz val="11"/>
        <rFont val="Calibri"/>
        <family val="2"/>
        <scheme val="minor"/>
      </rPr>
      <t>=</t>
    </r>
    <r>
      <rPr>
        <b/>
        <sz val="11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3.3.1 e + 3.3.2.b</t>
    </r>
  </si>
  <si>
    <t>Vorläufiges Honorar = 3.4.1.c + 3.4.1.d</t>
  </si>
  <si>
    <r>
      <t xml:space="preserve">Honorarsumme 3.4 </t>
    </r>
    <r>
      <rPr>
        <sz val="11"/>
        <rFont val="Calibri"/>
        <family val="2"/>
        <scheme val="minor"/>
      </rPr>
      <t>= 3.4.1.e</t>
    </r>
  </si>
  <si>
    <r>
      <t xml:space="preserve">Honorar Technische Ausrüstung Gr. 4+5+7 </t>
    </r>
    <r>
      <rPr>
        <sz val="11"/>
        <rFont val="Calibri"/>
        <family val="2"/>
        <scheme val="minor"/>
      </rPr>
      <t>= 3.3 + 3.4</t>
    </r>
  </si>
  <si>
    <t>HON_PS_UAL1_HOS</t>
  </si>
  <si>
    <t>HON_PS_UAL1_PAUSCH</t>
  </si>
  <si>
    <t>HON_PL_UAL1_HOS</t>
  </si>
  <si>
    <t>HON_PL_UAL1_PAUSCH</t>
  </si>
  <si>
    <t>HON_053_BESL_HOS</t>
  </si>
  <si>
    <t>HON_PL_HOS</t>
  </si>
  <si>
    <t>HON_TECHN_HON_2</t>
  </si>
  <si>
    <t>HON_205_VOH_2</t>
  </si>
  <si>
    <t>HON_PS_HON</t>
  </si>
  <si>
    <t>HON_PL_HON</t>
  </si>
</sst>
</file>

<file path=xl/styles.xml><?xml version="1.0" encoding="utf-8"?>
<styleSheet xmlns="http://schemas.openxmlformats.org/spreadsheetml/2006/main">
  <numFmts count="4">
    <numFmt numFmtId="7" formatCode="#,##0.00\ &quot;€&quot;;\-#,##0.00\ &quot;€&quot;"/>
    <numFmt numFmtId="164" formatCode="0\ %"/>
    <numFmt numFmtId="165" formatCode="#,##0_ ;\-#,##0\ "/>
    <numFmt numFmtId="166" formatCode="#,##0.00\ &quot;€&quot;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3370"/>
      <name val="Arial"/>
      <family val="2"/>
    </font>
    <font>
      <sz val="12"/>
      <color rgb="FF003370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00B050"/>
      <name val="Arial"/>
      <family val="2"/>
    </font>
    <font>
      <sz val="11"/>
      <color rgb="FFFF0000"/>
      <name val="Arial"/>
      <family val="2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quotePrefix="1"/>
    <xf numFmtId="164" fontId="0" fillId="0" borderId="0" xfId="0" applyNumberFormat="1"/>
    <xf numFmtId="7" fontId="0" fillId="0" borderId="0" xfId="0" applyNumberFormat="1"/>
    <xf numFmtId="0" fontId="2" fillId="0" borderId="0" xfId="0" applyFont="1"/>
    <xf numFmtId="7" fontId="1" fillId="0" borderId="0" xfId="0" applyNumberFormat="1" applyFont="1"/>
    <xf numFmtId="0" fontId="2" fillId="0" borderId="0" xfId="0" quotePrefix="1" applyFont="1"/>
    <xf numFmtId="7" fontId="0" fillId="0" borderId="0" xfId="0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horizontal="left" vertical="center" readingOrder="1"/>
    </xf>
    <xf numFmtId="0" fontId="5" fillId="0" borderId="0" xfId="0" applyFont="1"/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6" fillId="2" borderId="0" xfId="0" applyFont="1" applyFill="1"/>
    <xf numFmtId="0" fontId="6" fillId="0" borderId="0" xfId="0" applyFont="1" applyFill="1"/>
    <xf numFmtId="0" fontId="2" fillId="0" borderId="0" xfId="0" applyFont="1" applyFill="1"/>
    <xf numFmtId="7" fontId="0" fillId="0" borderId="0" xfId="0" applyNumberFormat="1" applyFill="1"/>
    <xf numFmtId="0" fontId="4" fillId="0" borderId="0" xfId="0" applyFont="1" applyFill="1"/>
    <xf numFmtId="0" fontId="0" fillId="0" borderId="0" xfId="0" quotePrefix="1" applyFill="1"/>
    <xf numFmtId="164" fontId="0" fillId="0" borderId="0" xfId="0" applyNumberFormat="1" applyFill="1"/>
    <xf numFmtId="7" fontId="0" fillId="0" borderId="0" xfId="0" applyNumberFormat="1" applyFont="1" applyFill="1"/>
    <xf numFmtId="7" fontId="1" fillId="0" borderId="0" xfId="0" applyNumberFormat="1" applyFont="1" applyFill="1"/>
    <xf numFmtId="0" fontId="2" fillId="0" borderId="0" xfId="0" quotePrefix="1" applyFont="1" applyFill="1"/>
    <xf numFmtId="7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16" fontId="0" fillId="0" borderId="0" xfId="0" quotePrefix="1" applyNumberFormat="1" applyFill="1"/>
    <xf numFmtId="0" fontId="9" fillId="0" borderId="0" xfId="0" applyFont="1"/>
    <xf numFmtId="0" fontId="0" fillId="0" borderId="0" xfId="0" applyFont="1" applyFill="1"/>
    <xf numFmtId="7" fontId="1" fillId="0" borderId="0" xfId="0" applyNumberFormat="1" applyFont="1" applyFill="1" applyAlignment="1">
      <alignment horizontal="right"/>
    </xf>
    <xf numFmtId="10" fontId="0" fillId="0" borderId="0" xfId="0" applyNumberFormat="1" applyFill="1"/>
    <xf numFmtId="16" fontId="0" fillId="0" borderId="0" xfId="0" quotePrefix="1" applyNumberFormat="1"/>
    <xf numFmtId="166" fontId="0" fillId="0" borderId="0" xfId="0" applyNumberFormat="1"/>
    <xf numFmtId="7" fontId="0" fillId="0" borderId="0" xfId="0" applyNumberFormat="1" applyFont="1" applyAlignment="1">
      <alignment horizontal="right"/>
    </xf>
    <xf numFmtId="166" fontId="0" fillId="0" borderId="0" xfId="0" applyNumberFormat="1" applyFont="1"/>
    <xf numFmtId="166" fontId="2" fillId="0" borderId="0" xfId="0" applyNumberFormat="1" applyFont="1"/>
    <xf numFmtId="10" fontId="0" fillId="0" borderId="0" xfId="0" applyNumberFormat="1" applyFont="1" applyFill="1"/>
    <xf numFmtId="7" fontId="0" fillId="0" borderId="0" xfId="0" applyNumberFormat="1" applyFont="1" applyFill="1" applyAlignment="1">
      <alignment horizontal="right"/>
    </xf>
    <xf numFmtId="165" fontId="0" fillId="0" borderId="0" xfId="0" applyNumberFormat="1" applyFont="1" applyFill="1"/>
    <xf numFmtId="9" fontId="0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1" xfId="0" applyFont="1" applyFill="1" applyBorder="1"/>
    <xf numFmtId="0" fontId="10" fillId="0" borderId="2" xfId="0" applyFont="1" applyFill="1" applyBorder="1"/>
    <xf numFmtId="0" fontId="9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7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7" xfId="0" applyFont="1" applyBorder="1"/>
    <xf numFmtId="0" fontId="9" fillId="0" borderId="9" xfId="0" applyFont="1" applyBorder="1"/>
    <xf numFmtId="0" fontId="9" fillId="0" borderId="8" xfId="0" applyFont="1" applyBorder="1"/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9" fillId="0" borderId="9" xfId="0" applyNumberFormat="1" applyFont="1" applyFill="1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9" fontId="9" fillId="0" borderId="9" xfId="0" applyNumberFormat="1" applyFont="1" applyBorder="1"/>
    <xf numFmtId="0" fontId="8" fillId="0" borderId="0" xfId="0" applyFont="1" applyFill="1"/>
    <xf numFmtId="14" fontId="0" fillId="0" borderId="0" xfId="0" quotePrefix="1" applyNumberFormat="1"/>
    <xf numFmtId="0" fontId="7" fillId="0" borderId="0" xfId="0" quotePrefix="1" applyFont="1" applyFill="1"/>
    <xf numFmtId="166" fontId="0" fillId="0" borderId="0" xfId="0" applyNumberFormat="1" applyFont="1" applyFill="1" applyAlignment="1">
      <alignment horizontal="right"/>
    </xf>
    <xf numFmtId="0" fontId="1" fillId="0" borderId="0" xfId="0" quotePrefix="1" applyFont="1" applyFill="1"/>
    <xf numFmtId="164" fontId="1" fillId="0" borderId="0" xfId="0" applyNumberFormat="1" applyFont="1" applyFill="1"/>
    <xf numFmtId="0" fontId="11" fillId="0" borderId="0" xfId="0" applyFont="1"/>
    <xf numFmtId="0" fontId="9" fillId="0" borderId="0" xfId="0" applyFont="1" applyBorder="1"/>
    <xf numFmtId="0" fontId="0" fillId="0" borderId="0" xfId="0" applyBorder="1"/>
    <xf numFmtId="0" fontId="9" fillId="0" borderId="0" xfId="0" applyFont="1" applyBorder="1" applyAlignment="1">
      <alignment horizontal="right"/>
    </xf>
    <xf numFmtId="164" fontId="0" fillId="0" borderId="0" xfId="0" applyNumberFormat="1" applyBorder="1"/>
    <xf numFmtId="0" fontId="9" fillId="0" borderId="0" xfId="0" applyFont="1" applyBorder="1" applyAlignment="1">
      <alignment horizontal="center"/>
    </xf>
    <xf numFmtId="0" fontId="9" fillId="3" borderId="8" xfId="0" applyFont="1" applyFill="1" applyBorder="1"/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" fontId="12" fillId="0" borderId="8" xfId="0" applyNumberFormat="1" applyFont="1" applyFill="1" applyBorder="1" applyAlignment="1">
      <alignment horizontal="right" vertical="center" indent="1"/>
    </xf>
    <xf numFmtId="1" fontId="12" fillId="0" borderId="8" xfId="0" applyNumberFormat="1" applyFont="1" applyFill="1" applyBorder="1" applyAlignment="1">
      <alignment horizontal="right" vertical="center" indent="2"/>
    </xf>
    <xf numFmtId="1" fontId="12" fillId="0" borderId="8" xfId="0" applyNumberFormat="1" applyFont="1" applyFill="1" applyBorder="1" applyAlignment="1">
      <alignment horizontal="left" vertical="center" indent="3"/>
    </xf>
    <xf numFmtId="1" fontId="12" fillId="0" borderId="8" xfId="0" applyNumberFormat="1" applyFont="1" applyFill="1" applyBorder="1" applyAlignment="1">
      <alignment horizontal="right" vertical="center" indent="3"/>
    </xf>
    <xf numFmtId="1" fontId="12" fillId="0" borderId="8" xfId="0" applyNumberFormat="1" applyFont="1" applyFill="1" applyBorder="1" applyAlignment="1">
      <alignment horizontal="right" indent="1"/>
    </xf>
    <xf numFmtId="0" fontId="0" fillId="5" borderId="0" xfId="0" applyFill="1"/>
    <xf numFmtId="0" fontId="6" fillId="5" borderId="0" xfId="0" applyFont="1" applyFill="1"/>
    <xf numFmtId="164" fontId="9" fillId="0" borderId="9" xfId="0" applyNumberFormat="1" applyFont="1" applyBorder="1"/>
    <xf numFmtId="0" fontId="9" fillId="3" borderId="8" xfId="0" applyFont="1" applyFill="1" applyBorder="1" applyAlignment="1">
      <alignment horizontal="right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8" xfId="0" applyFont="1" applyFill="1" applyBorder="1"/>
    <xf numFmtId="0" fontId="9" fillId="0" borderId="9" xfId="0" applyFont="1" applyFill="1" applyBorder="1"/>
    <xf numFmtId="0" fontId="9" fillId="3" borderId="9" xfId="0" applyFont="1" applyFill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0" fontId="6" fillId="3" borderId="0" xfId="0" applyFont="1" applyFill="1"/>
    <xf numFmtId="0" fontId="9" fillId="0" borderId="7" xfId="0" applyFont="1" applyFill="1" applyBorder="1" applyAlignment="1">
      <alignment horizontal="center"/>
    </xf>
    <xf numFmtId="3" fontId="13" fillId="0" borderId="8" xfId="0" applyNumberFormat="1" applyFont="1" applyFill="1" applyBorder="1" applyAlignment="1">
      <alignment horizontal="right" vertical="center"/>
    </xf>
    <xf numFmtId="3" fontId="13" fillId="0" borderId="8" xfId="0" applyNumberFormat="1" applyFont="1" applyFill="1" applyBorder="1" applyAlignment="1">
      <alignment horizontal="right"/>
    </xf>
    <xf numFmtId="3" fontId="13" fillId="0" borderId="8" xfId="0" applyNumberFormat="1" applyFont="1" applyFill="1" applyBorder="1" applyAlignment="1">
      <alignment horizontal="right" vertical="center" wrapText="1"/>
    </xf>
    <xf numFmtId="0" fontId="13" fillId="3" borderId="8" xfId="0" applyFont="1" applyFill="1" applyBorder="1" applyAlignment="1">
      <alignment horizontal="left" wrapText="1"/>
    </xf>
    <xf numFmtId="1" fontId="0" fillId="3" borderId="8" xfId="0" applyNumberFormat="1" applyFill="1" applyBorder="1"/>
    <xf numFmtId="1" fontId="0" fillId="0" borderId="0" xfId="0" applyNumberFormat="1" applyBorder="1"/>
    <xf numFmtId="1" fontId="12" fillId="0" borderId="8" xfId="0" applyNumberFormat="1" applyFont="1" applyFill="1" applyBorder="1" applyAlignment="1">
      <alignment horizontal="right" vertical="center"/>
    </xf>
    <xf numFmtId="1" fontId="12" fillId="0" borderId="8" xfId="0" applyNumberFormat="1" applyFont="1" applyFill="1" applyBorder="1" applyAlignment="1">
      <alignment horizontal="right"/>
    </xf>
    <xf numFmtId="1" fontId="12" fillId="0" borderId="8" xfId="0" applyNumberFormat="1" applyFont="1" applyFill="1" applyBorder="1" applyAlignment="1">
      <alignment horizontal="right" vertical="center" wrapText="1"/>
    </xf>
    <xf numFmtId="1" fontId="12" fillId="3" borderId="8" xfId="0" applyNumberFormat="1" applyFont="1" applyFill="1" applyBorder="1" applyAlignment="1">
      <alignment wrapText="1"/>
    </xf>
    <xf numFmtId="1" fontId="12" fillId="3" borderId="8" xfId="0" applyNumberFormat="1" applyFont="1" applyFill="1" applyBorder="1" applyAlignment="1">
      <alignment vertical="top" wrapText="1"/>
    </xf>
    <xf numFmtId="1" fontId="0" fillId="0" borderId="0" xfId="0" applyNumberFormat="1" applyAlignment="1"/>
    <xf numFmtId="1" fontId="0" fillId="0" borderId="0" xfId="0" applyNumberFormat="1"/>
    <xf numFmtId="1" fontId="0" fillId="0" borderId="8" xfId="0" applyNumberFormat="1" applyBorder="1"/>
    <xf numFmtId="0" fontId="9" fillId="0" borderId="0" xfId="0" applyFont="1" applyFill="1" applyBorder="1"/>
    <xf numFmtId="14" fontId="1" fillId="0" borderId="0" xfId="0" quotePrefix="1" applyNumberFormat="1" applyFont="1" applyFill="1"/>
    <xf numFmtId="0" fontId="14" fillId="0" borderId="0" xfId="0" applyFont="1"/>
    <xf numFmtId="0" fontId="7" fillId="0" borderId="0" xfId="0" applyFont="1" applyFill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9" fillId="0" borderId="15" xfId="0" applyFont="1" applyBorder="1"/>
    <xf numFmtId="0" fontId="10" fillId="0" borderId="0" xfId="0" applyFont="1" applyFill="1" applyBorder="1"/>
    <xf numFmtId="0" fontId="8" fillId="0" borderId="0" xfId="0" applyFont="1" applyFill="1" applyAlignment="1"/>
    <xf numFmtId="0" fontId="0" fillId="0" borderId="0" xfId="0" applyAlignment="1"/>
    <xf numFmtId="0" fontId="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/>
    <xf numFmtId="0" fontId="2" fillId="0" borderId="16" xfId="0" applyFont="1" applyBorder="1"/>
    <xf numFmtId="0" fontId="10" fillId="0" borderId="16" xfId="0" applyFont="1" applyFill="1" applyBorder="1"/>
    <xf numFmtId="0" fontId="9" fillId="0" borderId="16" xfId="0" applyFont="1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0" fontId="2" fillId="0" borderId="0" xfId="0" applyFont="1" applyBorder="1"/>
    <xf numFmtId="0" fontId="8" fillId="0" borderId="0" xfId="0" applyFont="1" applyFill="1" applyAlignment="1">
      <alignment horizontal="right"/>
    </xf>
    <xf numFmtId="0" fontId="15" fillId="0" borderId="0" xfId="0" applyFont="1"/>
    <xf numFmtId="0" fontId="15" fillId="0" borderId="0" xfId="0" applyFont="1" applyFill="1" applyBorder="1"/>
    <xf numFmtId="7" fontId="0" fillId="0" borderId="0" xfId="0" applyNumberFormat="1" applyFont="1" applyFill="1" applyAlignment="1">
      <alignment horizontal="center"/>
    </xf>
    <xf numFmtId="0" fontId="16" fillId="0" borderId="0" xfId="0" applyFont="1" applyFill="1"/>
    <xf numFmtId="0" fontId="8" fillId="0" borderId="0" xfId="0" applyFont="1"/>
    <xf numFmtId="0" fontId="17" fillId="0" borderId="0" xfId="0" applyFont="1" applyFill="1"/>
    <xf numFmtId="0" fontId="18" fillId="0" borderId="0" xfId="0" applyFont="1" applyAlignment="1">
      <alignment horizontal="left" vertical="center" readingOrder="1"/>
    </xf>
    <xf numFmtId="0" fontId="16" fillId="0" borderId="0" xfId="0" quotePrefix="1" applyFont="1"/>
    <xf numFmtId="0" fontId="7" fillId="0" borderId="0" xfId="0" quotePrefix="1" applyFont="1"/>
    <xf numFmtId="7" fontId="5" fillId="0" borderId="0" xfId="0" applyNumberFormat="1" applyFont="1" applyFill="1"/>
    <xf numFmtId="164" fontId="0" fillId="0" borderId="0" xfId="0" applyNumberFormat="1" applyFont="1" applyFill="1"/>
    <xf numFmtId="0" fontId="16" fillId="0" borderId="0" xfId="0" quotePrefix="1" applyFont="1" applyFill="1"/>
    <xf numFmtId="14" fontId="7" fillId="0" borderId="0" xfId="0" quotePrefix="1" applyNumberFormat="1" applyFont="1"/>
    <xf numFmtId="16" fontId="7" fillId="0" borderId="0" xfId="0" quotePrefix="1" applyNumberFormat="1" applyFont="1" applyFill="1"/>
    <xf numFmtId="0" fontId="0" fillId="0" borderId="0" xfId="0" applyFont="1"/>
    <xf numFmtId="0" fontId="0" fillId="0" borderId="0" xfId="0" applyFont="1" applyFill="1" applyBorder="1" applyAlignment="1">
      <alignment horizontal="center" vertical="center" wrapText="1"/>
    </xf>
    <xf numFmtId="9" fontId="0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  <xf numFmtId="0" fontId="2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7" fillId="0" borderId="0" xfId="0" applyFont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96"/>
  <sheetViews>
    <sheetView topLeftCell="A5" zoomScaleNormal="100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customWidth="1"/>
    <col min="2" max="2" width="2.85546875" style="16" bestFit="1" customWidth="1"/>
    <col min="3" max="3" width="70.7109375" style="16" customWidth="1"/>
    <col min="4" max="5" width="13.7109375" customWidth="1"/>
    <col min="6" max="6" width="13.7109375" style="3" customWidth="1"/>
    <col min="7" max="7" width="13.140625" customWidth="1"/>
    <col min="8" max="8" width="13.140625" style="87" customWidth="1"/>
    <col min="9" max="9" width="11.42578125" style="90"/>
    <col min="10" max="10" width="29.5703125" style="82" bestFit="1" customWidth="1"/>
    <col min="11" max="11" width="24.140625" style="82" bestFit="1" customWidth="1"/>
    <col min="12" max="12" width="11.42578125" style="82"/>
    <col min="16" max="16" width="14.7109375" bestFit="1" customWidth="1"/>
    <col min="17" max="17" width="13.7109375" bestFit="1" customWidth="1"/>
    <col min="18" max="18" width="13.140625" bestFit="1" customWidth="1"/>
  </cols>
  <sheetData>
    <row r="1" spans="1:18" ht="15.75" hidden="1" customHeight="1" thickBot="1"/>
    <row r="2" spans="1:18" ht="15.75" hidden="1" customHeight="1" thickBot="1"/>
    <row r="3" spans="1:18" ht="15.75" hidden="1" customHeight="1" thickBot="1"/>
    <row r="4" spans="1:18" ht="15.75" hidden="1" customHeight="1" thickBot="1"/>
    <row r="5" spans="1:18" s="4" customFormat="1" ht="16.5" thickBot="1">
      <c r="A5" s="6" t="s">
        <v>0</v>
      </c>
      <c r="B5" s="157"/>
      <c r="C5" s="153" t="s">
        <v>37</v>
      </c>
      <c r="D5" s="20"/>
      <c r="E5" s="20"/>
      <c r="F5" s="28"/>
      <c r="G5" s="83"/>
      <c r="H5" s="87" t="s">
        <v>172</v>
      </c>
      <c r="I5" s="90" t="s">
        <v>173</v>
      </c>
      <c r="J5" s="82" t="s">
        <v>311</v>
      </c>
      <c r="K5" s="82" t="s">
        <v>167</v>
      </c>
      <c r="L5" s="82" t="s">
        <v>168</v>
      </c>
      <c r="P5" s="47" t="s">
        <v>100</v>
      </c>
      <c r="Q5" s="48" t="s">
        <v>98</v>
      </c>
      <c r="R5" s="49" t="s">
        <v>106</v>
      </c>
    </row>
    <row r="6" spans="1:18" ht="15" customHeight="1">
      <c r="G6" s="84"/>
      <c r="P6" s="50"/>
      <c r="Q6" s="51"/>
      <c r="R6" s="52"/>
    </row>
    <row r="7" spans="1:18" ht="15" customHeight="1">
      <c r="A7" s="1" t="s">
        <v>1</v>
      </c>
      <c r="B7" s="158"/>
      <c r="C7" s="154" t="s">
        <v>124</v>
      </c>
      <c r="G7" s="84"/>
      <c r="P7" s="53"/>
      <c r="Q7" s="54"/>
      <c r="R7" s="55"/>
    </row>
    <row r="8" spans="1:18" ht="15" customHeight="1">
      <c r="A8" s="1" t="s">
        <v>40</v>
      </c>
      <c r="C8" s="154" t="s">
        <v>41</v>
      </c>
      <c r="F8" s="7"/>
      <c r="G8" s="85"/>
      <c r="P8" s="56"/>
      <c r="Q8" s="57"/>
      <c r="R8" s="58"/>
    </row>
    <row r="9" spans="1:18" ht="15" customHeight="1">
      <c r="B9" s="17" t="s">
        <v>5</v>
      </c>
      <c r="C9" s="17" t="s">
        <v>381</v>
      </c>
      <c r="D9" s="9"/>
      <c r="E9" s="9"/>
      <c r="F9" s="25">
        <v>1100000</v>
      </c>
      <c r="G9" s="85"/>
      <c r="I9" s="91" t="s">
        <v>171</v>
      </c>
      <c r="J9" s="82" t="s">
        <v>207</v>
      </c>
      <c r="M9" s="32" t="s">
        <v>104</v>
      </c>
      <c r="P9" s="56"/>
      <c r="Q9" s="57" t="s">
        <v>105</v>
      </c>
      <c r="R9" s="58"/>
    </row>
    <row r="10" spans="1:18" ht="15" customHeight="1">
      <c r="B10" s="17" t="s">
        <v>6</v>
      </c>
      <c r="C10" s="17" t="s">
        <v>3</v>
      </c>
      <c r="D10" s="9"/>
      <c r="E10" s="9"/>
      <c r="F10" s="43">
        <v>3</v>
      </c>
      <c r="G10" s="85"/>
      <c r="I10" s="91" t="s">
        <v>149</v>
      </c>
      <c r="J10" s="82" t="s">
        <v>151</v>
      </c>
      <c r="M10" s="15" t="s">
        <v>97</v>
      </c>
      <c r="P10" s="56"/>
      <c r="Q10" s="57" t="s">
        <v>107</v>
      </c>
      <c r="R10" s="58"/>
    </row>
    <row r="11" spans="1:18" ht="15" customHeight="1">
      <c r="B11" s="17" t="s">
        <v>7</v>
      </c>
      <c r="C11" s="17" t="s">
        <v>4</v>
      </c>
      <c r="D11" s="9"/>
      <c r="E11" s="9"/>
      <c r="F11" s="25">
        <v>73694</v>
      </c>
      <c r="G11" s="85"/>
      <c r="H11" s="87" t="s">
        <v>170</v>
      </c>
      <c r="I11" s="91"/>
      <c r="J11" s="82" t="s">
        <v>257</v>
      </c>
      <c r="L11" s="82" t="s">
        <v>150</v>
      </c>
      <c r="M11" s="18" t="s">
        <v>44</v>
      </c>
      <c r="N11" s="10"/>
      <c r="P11" s="56" t="s">
        <v>108</v>
      </c>
      <c r="Q11" s="57"/>
      <c r="R11" s="58"/>
    </row>
    <row r="12" spans="1:18" ht="15" customHeight="1">
      <c r="B12" s="17" t="s">
        <v>8</v>
      </c>
      <c r="C12" s="17" t="s">
        <v>30</v>
      </c>
      <c r="D12" s="9"/>
      <c r="E12" s="9"/>
      <c r="F12" s="25"/>
      <c r="G12" s="85"/>
      <c r="M12" s="15" t="s">
        <v>97</v>
      </c>
      <c r="P12" s="56"/>
      <c r="Q12" s="57"/>
      <c r="R12" s="58"/>
    </row>
    <row r="13" spans="1:18" ht="15" customHeight="1">
      <c r="B13" s="17"/>
      <c r="C13" s="155" t="s">
        <v>15</v>
      </c>
      <c r="D13" s="8" t="s">
        <v>91</v>
      </c>
      <c r="E13" s="30" t="s">
        <v>45</v>
      </c>
      <c r="F13" s="25"/>
      <c r="G13" s="85"/>
      <c r="P13" s="56"/>
      <c r="Q13" s="57"/>
      <c r="R13" s="58" t="s">
        <v>109</v>
      </c>
    </row>
    <row r="14" spans="1:18" ht="15" customHeight="1">
      <c r="B14" s="17"/>
      <c r="C14" s="17" t="s">
        <v>9</v>
      </c>
      <c r="D14" s="24">
        <v>0.02</v>
      </c>
      <c r="E14" s="24">
        <v>0.02</v>
      </c>
      <c r="F14" s="25"/>
      <c r="G14" s="86"/>
      <c r="I14" s="91" t="s">
        <v>169</v>
      </c>
      <c r="J14" s="82" t="s">
        <v>152</v>
      </c>
      <c r="K14" s="82" t="s">
        <v>176</v>
      </c>
      <c r="P14" s="53"/>
      <c r="Q14" s="54"/>
      <c r="R14" s="104">
        <v>0.02</v>
      </c>
    </row>
    <row r="15" spans="1:18" ht="15" customHeight="1">
      <c r="B15" s="17"/>
      <c r="C15" s="17" t="s">
        <v>10</v>
      </c>
      <c r="D15" s="24">
        <v>0.15</v>
      </c>
      <c r="E15" s="24">
        <v>0.15</v>
      </c>
      <c r="F15" s="25"/>
      <c r="G15" s="86"/>
      <c r="I15" s="91" t="s">
        <v>169</v>
      </c>
      <c r="J15" s="82" t="s">
        <v>153</v>
      </c>
      <c r="K15" s="82" t="s">
        <v>177</v>
      </c>
      <c r="P15" s="53"/>
      <c r="Q15" s="54"/>
      <c r="R15" s="104">
        <v>0.15</v>
      </c>
    </row>
    <row r="16" spans="1:18" ht="15" customHeight="1">
      <c r="B16" s="17"/>
      <c r="C16" s="17" t="s">
        <v>11</v>
      </c>
      <c r="D16" s="24">
        <v>0.3</v>
      </c>
      <c r="E16" s="24">
        <v>0.3</v>
      </c>
      <c r="F16" s="25"/>
      <c r="G16" s="86"/>
      <c r="I16" s="91" t="s">
        <v>169</v>
      </c>
      <c r="J16" s="82" t="s">
        <v>154</v>
      </c>
      <c r="K16" s="82" t="s">
        <v>178</v>
      </c>
      <c r="M16" s="15" t="s">
        <v>96</v>
      </c>
      <c r="P16" s="53"/>
      <c r="Q16" s="54"/>
      <c r="R16" s="104">
        <v>0.3</v>
      </c>
    </row>
    <row r="17" spans="1:18" ht="15" customHeight="1">
      <c r="B17" s="17"/>
      <c r="C17" s="17" t="s">
        <v>12</v>
      </c>
      <c r="D17" s="24">
        <v>0.05</v>
      </c>
      <c r="E17" s="24">
        <v>0.05</v>
      </c>
      <c r="F17" s="25"/>
      <c r="G17" s="86"/>
      <c r="I17" s="91" t="s">
        <v>169</v>
      </c>
      <c r="J17" s="82" t="s">
        <v>155</v>
      </c>
      <c r="K17" s="82" t="s">
        <v>179</v>
      </c>
      <c r="P17" s="53"/>
      <c r="Q17" s="54"/>
      <c r="R17" s="104">
        <v>0.05</v>
      </c>
    </row>
    <row r="18" spans="1:18" ht="15" customHeight="1">
      <c r="B18" s="17"/>
      <c r="C18" s="17" t="s">
        <v>13</v>
      </c>
      <c r="D18" s="24">
        <v>0.15</v>
      </c>
      <c r="E18" s="24">
        <v>0.15</v>
      </c>
      <c r="F18" s="25"/>
      <c r="G18" s="86"/>
      <c r="I18" s="91" t="s">
        <v>169</v>
      </c>
      <c r="J18" s="82" t="s">
        <v>156</v>
      </c>
      <c r="K18" s="82" t="s">
        <v>180</v>
      </c>
      <c r="P18" s="53"/>
      <c r="Q18" s="54"/>
      <c r="R18" s="104">
        <v>0.15</v>
      </c>
    </row>
    <row r="19" spans="1:18" ht="15" customHeight="1">
      <c r="B19" s="17"/>
      <c r="C19" s="17" t="s">
        <v>54</v>
      </c>
      <c r="D19" s="24">
        <v>0.1</v>
      </c>
      <c r="E19" s="24">
        <v>0.1</v>
      </c>
      <c r="F19" s="25"/>
      <c r="G19" s="86"/>
      <c r="I19" s="91" t="s">
        <v>169</v>
      </c>
      <c r="J19" s="82" t="s">
        <v>157</v>
      </c>
      <c r="K19" s="82" t="s">
        <v>181</v>
      </c>
      <c r="P19" s="53"/>
      <c r="Q19" s="54"/>
      <c r="R19" s="104">
        <v>0.1</v>
      </c>
    </row>
    <row r="20" spans="1:18" ht="15" customHeight="1">
      <c r="B20" s="17"/>
      <c r="C20" s="17" t="s">
        <v>55</v>
      </c>
      <c r="D20" s="24">
        <v>0.05</v>
      </c>
      <c r="E20" s="24">
        <v>0.05</v>
      </c>
      <c r="F20" s="25"/>
      <c r="G20" s="86"/>
      <c r="I20" s="91" t="s">
        <v>169</v>
      </c>
      <c r="J20" s="82" t="s">
        <v>158</v>
      </c>
      <c r="K20" s="82" t="s">
        <v>182</v>
      </c>
      <c r="P20" s="53"/>
      <c r="Q20" s="54"/>
      <c r="R20" s="104">
        <v>0.05</v>
      </c>
    </row>
    <row r="21" spans="1:18" ht="15" customHeight="1">
      <c r="B21" s="17"/>
      <c r="C21" s="17" t="s">
        <v>57</v>
      </c>
      <c r="D21" s="24">
        <v>0.15</v>
      </c>
      <c r="E21" s="24">
        <v>0.15</v>
      </c>
      <c r="F21" s="25"/>
      <c r="G21" s="86"/>
      <c r="I21" s="91" t="s">
        <v>169</v>
      </c>
      <c r="J21" s="82" t="s">
        <v>159</v>
      </c>
      <c r="K21" s="82" t="s">
        <v>183</v>
      </c>
      <c r="P21" s="53"/>
      <c r="Q21" s="54"/>
      <c r="R21" s="104">
        <v>0.15</v>
      </c>
    </row>
    <row r="22" spans="1:18" ht="15" customHeight="1">
      <c r="B22" s="17"/>
      <c r="C22" s="17" t="s">
        <v>58</v>
      </c>
      <c r="D22" s="24">
        <v>0.03</v>
      </c>
      <c r="E22" s="24">
        <v>0.03</v>
      </c>
      <c r="F22" s="25"/>
      <c r="G22" s="86"/>
      <c r="I22" s="91" t="s">
        <v>169</v>
      </c>
      <c r="J22" s="82" t="s">
        <v>160</v>
      </c>
      <c r="K22" s="82" t="s">
        <v>184</v>
      </c>
      <c r="P22" s="53"/>
      <c r="Q22" s="54"/>
      <c r="R22" s="104">
        <v>0.03</v>
      </c>
    </row>
    <row r="23" spans="1:18" ht="15" customHeight="1">
      <c r="B23" s="17"/>
      <c r="C23" s="17"/>
      <c r="D23" s="9" t="s">
        <v>17</v>
      </c>
      <c r="E23" s="24">
        <f>SUM(E14:E22)</f>
        <v>1</v>
      </c>
      <c r="F23" s="25"/>
      <c r="G23" s="84"/>
      <c r="H23" s="87" t="s">
        <v>148</v>
      </c>
      <c r="J23" s="82" t="s">
        <v>258</v>
      </c>
      <c r="P23" s="53"/>
      <c r="Q23" s="54"/>
      <c r="R23" s="55"/>
    </row>
    <row r="24" spans="1:18" ht="15" customHeight="1">
      <c r="B24" s="17" t="s">
        <v>29</v>
      </c>
      <c r="C24" s="17" t="s">
        <v>123</v>
      </c>
      <c r="D24" s="9"/>
      <c r="E24" s="24"/>
      <c r="F24" s="25">
        <f>F11*E23</f>
        <v>73694</v>
      </c>
      <c r="G24" s="84"/>
      <c r="H24" s="87" t="s">
        <v>148</v>
      </c>
      <c r="J24" s="82" t="s">
        <v>303</v>
      </c>
      <c r="P24" s="53"/>
      <c r="Q24" s="54"/>
      <c r="R24" s="55"/>
    </row>
    <row r="25" spans="1:18" ht="15" customHeight="1">
      <c r="A25" s="77" t="s">
        <v>42</v>
      </c>
      <c r="C25" s="76" t="s">
        <v>382</v>
      </c>
      <c r="F25" s="7"/>
    </row>
    <row r="26" spans="1:18" ht="15" customHeight="1">
      <c r="A26" s="77"/>
      <c r="B26" s="17" t="s">
        <v>5</v>
      </c>
      <c r="C26" s="17" t="s">
        <v>72</v>
      </c>
      <c r="D26" s="9"/>
      <c r="E26" s="9"/>
      <c r="F26" s="44">
        <v>0.3</v>
      </c>
      <c r="G26" s="85"/>
      <c r="I26" s="91" t="s">
        <v>169</v>
      </c>
      <c r="J26" s="82" t="s">
        <v>186</v>
      </c>
      <c r="M26" s="15" t="s">
        <v>96</v>
      </c>
      <c r="P26" s="56"/>
      <c r="Q26" s="105" t="s">
        <v>249</v>
      </c>
      <c r="R26" s="58"/>
    </row>
    <row r="27" spans="1:18" ht="15" customHeight="1">
      <c r="B27" s="17" t="s">
        <v>6</v>
      </c>
      <c r="C27" s="17" t="s">
        <v>128</v>
      </c>
      <c r="D27" s="9"/>
      <c r="E27" s="9"/>
      <c r="F27" s="79">
        <f>F24*F26</f>
        <v>22108.2</v>
      </c>
      <c r="G27" s="85"/>
      <c r="H27" s="87" t="s">
        <v>148</v>
      </c>
      <c r="J27" s="82" t="s">
        <v>259</v>
      </c>
      <c r="M27" s="15"/>
      <c r="P27" s="56"/>
      <c r="Q27" s="57"/>
      <c r="R27" s="58"/>
    </row>
    <row r="28" spans="1:18" ht="15" customHeight="1">
      <c r="B28" s="17"/>
      <c r="C28" s="17"/>
      <c r="D28" s="9"/>
      <c r="E28" s="9"/>
      <c r="F28" s="79"/>
      <c r="G28" s="85"/>
      <c r="M28" s="15"/>
      <c r="P28" s="56"/>
      <c r="Q28" s="57"/>
      <c r="R28" s="58"/>
    </row>
    <row r="29" spans="1:18" ht="15" customHeight="1">
      <c r="A29" s="78" t="s">
        <v>125</v>
      </c>
      <c r="B29" s="17"/>
      <c r="C29" s="76" t="s">
        <v>43</v>
      </c>
      <c r="D29" s="17"/>
      <c r="E29" s="24"/>
      <c r="F29" s="25"/>
      <c r="G29" s="84"/>
      <c r="P29" s="53"/>
      <c r="Q29" s="54"/>
      <c r="R29" s="55"/>
    </row>
    <row r="30" spans="1:18" ht="15" customHeight="1">
      <c r="A30" s="16"/>
      <c r="B30" s="17" t="s">
        <v>5</v>
      </c>
      <c r="C30" s="17" t="s">
        <v>126</v>
      </c>
      <c r="D30" s="17"/>
      <c r="E30" s="24"/>
      <c r="F30" s="25">
        <f>F9</f>
        <v>1100000</v>
      </c>
      <c r="G30" s="84"/>
      <c r="H30" s="87" t="s">
        <v>304</v>
      </c>
      <c r="J30" s="131" t="s">
        <v>305</v>
      </c>
      <c r="M30" t="s">
        <v>375</v>
      </c>
      <c r="P30" s="53"/>
      <c r="Q30" s="57" t="s">
        <v>105</v>
      </c>
      <c r="R30" s="55"/>
    </row>
    <row r="31" spans="1:18" ht="15" customHeight="1">
      <c r="A31" s="16"/>
      <c r="B31" s="17" t="s">
        <v>6</v>
      </c>
      <c r="C31" s="17" t="s">
        <v>39</v>
      </c>
      <c r="D31" s="17"/>
      <c r="E31" s="24"/>
      <c r="F31" s="42" t="s">
        <v>73</v>
      </c>
      <c r="G31" s="83"/>
      <c r="I31" s="91" t="s">
        <v>149</v>
      </c>
      <c r="J31" s="82" t="s">
        <v>161</v>
      </c>
      <c r="M31" s="15" t="s">
        <v>97</v>
      </c>
      <c r="P31" s="59"/>
      <c r="Q31" s="57" t="s">
        <v>110</v>
      </c>
      <c r="R31" s="60"/>
    </row>
    <row r="32" spans="1:18" ht="15" customHeight="1">
      <c r="A32" s="16"/>
      <c r="B32" s="17" t="s">
        <v>7</v>
      </c>
      <c r="C32" s="17" t="s">
        <v>402</v>
      </c>
      <c r="D32" s="17"/>
      <c r="E32" s="24"/>
      <c r="F32" s="42">
        <v>8084</v>
      </c>
      <c r="G32" s="83"/>
      <c r="H32" s="87" t="s">
        <v>170</v>
      </c>
      <c r="J32" s="82" t="s">
        <v>260</v>
      </c>
      <c r="L32" s="82" t="s">
        <v>162</v>
      </c>
      <c r="M32" s="18" t="s">
        <v>44</v>
      </c>
      <c r="N32" s="10"/>
      <c r="P32" s="59"/>
      <c r="Q32" s="57"/>
      <c r="R32" s="60"/>
    </row>
    <row r="33" spans="1:18" ht="15" customHeight="1">
      <c r="A33" s="16"/>
      <c r="B33" s="17" t="s">
        <v>8</v>
      </c>
      <c r="C33" s="17" t="s">
        <v>401</v>
      </c>
      <c r="D33" s="17"/>
      <c r="E33" s="24"/>
      <c r="F33" s="7">
        <v>0</v>
      </c>
      <c r="H33" s="87" t="s">
        <v>428</v>
      </c>
      <c r="J33" s="150" t="s">
        <v>426</v>
      </c>
      <c r="P33" s="59" t="s">
        <v>111</v>
      </c>
      <c r="Q33" s="61"/>
      <c r="R33" s="60"/>
    </row>
    <row r="34" spans="1:18" ht="15" customHeight="1">
      <c r="A34" s="16"/>
      <c r="B34" s="17" t="s">
        <v>29</v>
      </c>
      <c r="C34" s="17" t="s">
        <v>436</v>
      </c>
      <c r="D34" s="17"/>
      <c r="E34" s="24"/>
      <c r="F34" s="42">
        <v>0</v>
      </c>
      <c r="G34" s="83"/>
      <c r="H34" s="87" t="s">
        <v>428</v>
      </c>
      <c r="J34" s="150" t="s">
        <v>427</v>
      </c>
      <c r="M34" s="18"/>
      <c r="N34" s="10"/>
      <c r="P34" s="59"/>
      <c r="Q34" s="61"/>
      <c r="R34" s="60"/>
    </row>
    <row r="35" spans="1:18" ht="15" customHeight="1">
      <c r="A35" s="17"/>
      <c r="B35" s="17"/>
      <c r="C35" s="76" t="s">
        <v>437</v>
      </c>
      <c r="D35" s="17"/>
      <c r="E35" s="24"/>
      <c r="F35" s="42">
        <f>F24+F32+F27</f>
        <v>103886.2</v>
      </c>
      <c r="G35" s="83"/>
      <c r="H35" s="87" t="s">
        <v>148</v>
      </c>
      <c r="J35" s="82" t="s">
        <v>274</v>
      </c>
      <c r="M35" s="19"/>
      <c r="N35" s="9"/>
      <c r="P35" s="59"/>
      <c r="Q35" s="61"/>
      <c r="R35" s="60"/>
    </row>
    <row r="36" spans="1:18" ht="15" customHeight="1">
      <c r="B36" s="17"/>
      <c r="C36" s="17"/>
      <c r="D36" s="9"/>
      <c r="E36" s="9"/>
      <c r="F36" s="25"/>
      <c r="G36" s="83"/>
      <c r="P36" s="59"/>
      <c r="Q36" s="61"/>
      <c r="R36" s="60"/>
    </row>
    <row r="37" spans="1:18" ht="15" customHeight="1">
      <c r="A37" s="31" t="s">
        <v>31</v>
      </c>
      <c r="B37" s="17"/>
      <c r="C37" s="76" t="s">
        <v>32</v>
      </c>
      <c r="D37" s="9"/>
      <c r="E37" s="24"/>
      <c r="F37" s="25"/>
      <c r="G37" s="83"/>
      <c r="P37" s="59"/>
      <c r="Q37" s="61"/>
      <c r="R37" s="60"/>
    </row>
    <row r="38" spans="1:18" ht="15" customHeight="1">
      <c r="A38" s="23" t="s">
        <v>33</v>
      </c>
      <c r="B38" s="17"/>
      <c r="C38" s="76" t="s">
        <v>38</v>
      </c>
      <c r="D38" s="9"/>
      <c r="E38" s="24"/>
      <c r="F38" s="25"/>
      <c r="G38" s="83"/>
      <c r="P38" s="59"/>
      <c r="Q38" s="61"/>
      <c r="R38" s="60"/>
    </row>
    <row r="39" spans="1:18" ht="15" customHeight="1">
      <c r="A39" s="9"/>
      <c r="B39" s="17" t="s">
        <v>5</v>
      </c>
      <c r="C39" s="17" t="s">
        <v>129</v>
      </c>
      <c r="D39" s="9"/>
      <c r="E39" s="24"/>
      <c r="F39" s="25">
        <f>F30</f>
        <v>1100000</v>
      </c>
      <c r="G39" s="83"/>
      <c r="H39" s="87" t="s">
        <v>304</v>
      </c>
      <c r="J39" s="131" t="s">
        <v>306</v>
      </c>
      <c r="M39" t="s">
        <v>375</v>
      </c>
      <c r="P39" s="59"/>
      <c r="Q39" s="57" t="s">
        <v>105</v>
      </c>
      <c r="R39" s="60"/>
    </row>
    <row r="40" spans="1:18" ht="15" customHeight="1">
      <c r="A40" s="9"/>
      <c r="B40" s="17" t="s">
        <v>6</v>
      </c>
      <c r="C40" s="17" t="s">
        <v>438</v>
      </c>
      <c r="D40" s="9"/>
      <c r="E40" s="24"/>
      <c r="F40" s="41">
        <v>2.9000000000000001E-2</v>
      </c>
      <c r="G40" s="83"/>
      <c r="I40" s="91" t="s">
        <v>169</v>
      </c>
      <c r="J40" s="82" t="s">
        <v>163</v>
      </c>
      <c r="M40" s="15" t="s">
        <v>96</v>
      </c>
      <c r="P40" s="59"/>
      <c r="Q40" s="57" t="s">
        <v>118</v>
      </c>
      <c r="R40" s="60"/>
    </row>
    <row r="41" spans="1:18" ht="15" customHeight="1">
      <c r="A41" s="9"/>
      <c r="B41" s="17" t="s">
        <v>7</v>
      </c>
      <c r="C41" s="17" t="s">
        <v>403</v>
      </c>
      <c r="D41" s="9"/>
      <c r="E41" s="24"/>
      <c r="F41" s="25">
        <f>F39*F40</f>
        <v>31900</v>
      </c>
      <c r="G41" s="83"/>
      <c r="H41" s="87" t="s">
        <v>428</v>
      </c>
      <c r="J41" s="150" t="s">
        <v>429</v>
      </c>
      <c r="M41" s="15"/>
      <c r="P41" s="59"/>
      <c r="Q41" s="57"/>
      <c r="R41" s="60"/>
    </row>
    <row r="42" spans="1:18" ht="15" customHeight="1">
      <c r="A42" s="9"/>
      <c r="B42" s="17" t="s">
        <v>8</v>
      </c>
      <c r="C42" s="17" t="s">
        <v>383</v>
      </c>
      <c r="D42" s="9"/>
      <c r="E42" s="24"/>
      <c r="F42" s="25">
        <v>0</v>
      </c>
      <c r="G42" s="83"/>
      <c r="I42" s="91" t="s">
        <v>171</v>
      </c>
      <c r="J42" s="82" t="s">
        <v>384</v>
      </c>
      <c r="M42" s="15"/>
      <c r="P42" s="59"/>
      <c r="Q42" s="57"/>
      <c r="R42" s="60"/>
    </row>
    <row r="43" spans="1:18" ht="15" customHeight="1">
      <c r="A43" s="9"/>
      <c r="B43" s="17" t="s">
        <v>29</v>
      </c>
      <c r="C43" s="17" t="s">
        <v>439</v>
      </c>
      <c r="D43" s="9"/>
      <c r="E43" s="24"/>
      <c r="F43" s="7">
        <v>0</v>
      </c>
      <c r="H43" s="87" t="s">
        <v>428</v>
      </c>
      <c r="J43" s="150" t="s">
        <v>261</v>
      </c>
      <c r="P43" s="59"/>
      <c r="Q43" s="61"/>
      <c r="R43" s="60"/>
    </row>
    <row r="44" spans="1:18" ht="15" customHeight="1">
      <c r="A44" s="9"/>
      <c r="B44" s="17"/>
      <c r="C44" s="17"/>
      <c r="D44" s="9"/>
      <c r="E44" s="24"/>
      <c r="F44" s="7"/>
      <c r="P44" s="59"/>
      <c r="Q44" s="61"/>
      <c r="R44" s="60"/>
    </row>
    <row r="45" spans="1:18" ht="15" customHeight="1">
      <c r="A45" s="23" t="s">
        <v>34</v>
      </c>
      <c r="B45" s="17"/>
      <c r="C45" s="76" t="s">
        <v>35</v>
      </c>
      <c r="D45" s="9"/>
      <c r="E45" s="24"/>
      <c r="F45" s="25"/>
      <c r="G45" s="129"/>
      <c r="H45" s="92"/>
      <c r="I45" s="95"/>
      <c r="J45" s="94"/>
      <c r="P45" s="59"/>
      <c r="Q45" s="61"/>
      <c r="R45" s="60"/>
    </row>
    <row r="46" spans="1:18" ht="15" customHeight="1">
      <c r="A46" s="9"/>
      <c r="B46" s="17" t="s">
        <v>5</v>
      </c>
      <c r="C46" s="17" t="s">
        <v>307</v>
      </c>
      <c r="D46" s="9"/>
      <c r="E46" s="24"/>
      <c r="F46" s="25">
        <v>0</v>
      </c>
      <c r="G46" s="92"/>
      <c r="H46" s="92"/>
      <c r="I46" s="93" t="s">
        <v>171</v>
      </c>
      <c r="J46" s="94" t="s">
        <v>309</v>
      </c>
      <c r="M46" s="113" t="s">
        <v>248</v>
      </c>
      <c r="N46" s="112"/>
      <c r="O46" s="112"/>
      <c r="P46" s="62" t="s">
        <v>112</v>
      </c>
      <c r="Q46" s="106" t="s">
        <v>112</v>
      </c>
      <c r="R46" s="107" t="s">
        <v>112</v>
      </c>
    </row>
    <row r="47" spans="1:18" ht="15" customHeight="1">
      <c r="A47" s="9"/>
      <c r="B47" s="17" t="s">
        <v>6</v>
      </c>
      <c r="C47" s="17" t="s">
        <v>308</v>
      </c>
      <c r="D47" s="9"/>
      <c r="E47" s="24"/>
      <c r="F47" s="41">
        <v>0.1</v>
      </c>
      <c r="G47" s="92"/>
      <c r="H47" s="92"/>
      <c r="I47" s="93" t="s">
        <v>169</v>
      </c>
      <c r="J47" s="94" t="s">
        <v>164</v>
      </c>
      <c r="M47" s="113" t="s">
        <v>248</v>
      </c>
      <c r="N47" s="112"/>
      <c r="O47" s="112"/>
      <c r="P47" s="62" t="s">
        <v>112</v>
      </c>
      <c r="Q47" s="106" t="s">
        <v>112</v>
      </c>
      <c r="R47" s="107" t="s">
        <v>112</v>
      </c>
    </row>
    <row r="48" spans="1:18" ht="15" customHeight="1">
      <c r="A48" s="9"/>
      <c r="B48" s="17" t="s">
        <v>7</v>
      </c>
      <c r="C48" s="17" t="s">
        <v>404</v>
      </c>
      <c r="D48" s="9"/>
      <c r="E48" s="24"/>
      <c r="F48" s="25">
        <v>0</v>
      </c>
      <c r="G48" s="92"/>
      <c r="H48" s="92" t="s">
        <v>428</v>
      </c>
      <c r="I48" s="95"/>
      <c r="J48" s="151" t="s">
        <v>430</v>
      </c>
      <c r="M48" s="113"/>
      <c r="N48" s="112"/>
      <c r="O48" s="112"/>
      <c r="P48" s="62"/>
      <c r="Q48" s="106"/>
      <c r="R48" s="107"/>
    </row>
    <row r="49" spans="1:18" ht="15" customHeight="1">
      <c r="A49" s="9"/>
      <c r="B49" s="17" t="s">
        <v>8</v>
      </c>
      <c r="C49" s="17" t="s">
        <v>400</v>
      </c>
      <c r="D49" s="9"/>
      <c r="E49" s="24"/>
      <c r="F49" s="25">
        <v>0</v>
      </c>
      <c r="G49" s="92"/>
      <c r="H49" s="92" t="s">
        <v>428</v>
      </c>
      <c r="I49" s="95"/>
      <c r="J49" s="151" t="s">
        <v>431</v>
      </c>
      <c r="P49" s="62"/>
      <c r="Q49" s="106"/>
      <c r="R49" s="107"/>
    </row>
    <row r="50" spans="1:18" ht="15" customHeight="1">
      <c r="A50" s="9"/>
      <c r="B50" s="17" t="s">
        <v>29</v>
      </c>
      <c r="C50" s="17" t="s">
        <v>440</v>
      </c>
      <c r="D50" s="9"/>
      <c r="E50" s="24"/>
      <c r="F50" s="7">
        <v>0</v>
      </c>
      <c r="H50" s="87" t="s">
        <v>428</v>
      </c>
      <c r="J50" s="151" t="s">
        <v>262</v>
      </c>
      <c r="P50" s="62" t="s">
        <v>112</v>
      </c>
      <c r="Q50" s="106" t="s">
        <v>112</v>
      </c>
      <c r="R50" s="107" t="s">
        <v>112</v>
      </c>
    </row>
    <row r="51" spans="1:18" ht="15" customHeight="1">
      <c r="A51" s="9"/>
      <c r="B51" s="17"/>
      <c r="C51" s="17"/>
      <c r="D51" s="9"/>
      <c r="E51" s="24"/>
      <c r="F51" s="25"/>
      <c r="G51" s="92"/>
      <c r="H51" s="92"/>
      <c r="I51" s="95"/>
      <c r="J51" s="94"/>
      <c r="P51" s="62"/>
      <c r="Q51" s="106"/>
      <c r="R51" s="107"/>
    </row>
    <row r="52" spans="1:18" ht="15" customHeight="1">
      <c r="A52" s="23" t="s">
        <v>36</v>
      </c>
      <c r="B52" s="17"/>
      <c r="C52" s="76" t="s">
        <v>53</v>
      </c>
      <c r="D52" s="9"/>
      <c r="E52" s="9"/>
      <c r="F52" s="25"/>
      <c r="G52" s="129"/>
      <c r="H52" s="92"/>
      <c r="I52" s="95"/>
      <c r="J52" s="94"/>
      <c r="P52" s="59"/>
      <c r="Q52" s="108"/>
      <c r="R52" s="109"/>
    </row>
    <row r="53" spans="1:18" ht="15" customHeight="1">
      <c r="A53" s="9"/>
      <c r="B53" s="17" t="s">
        <v>5</v>
      </c>
      <c r="C53" s="17" t="s">
        <v>307</v>
      </c>
      <c r="D53" s="9"/>
      <c r="E53" s="24"/>
      <c r="F53" s="25">
        <v>0</v>
      </c>
      <c r="G53" s="92"/>
      <c r="H53" s="92"/>
      <c r="I53" s="93" t="s">
        <v>171</v>
      </c>
      <c r="J53" s="94" t="s">
        <v>310</v>
      </c>
      <c r="M53" s="113" t="s">
        <v>248</v>
      </c>
      <c r="N53" s="112"/>
      <c r="O53" s="112"/>
      <c r="P53" s="62" t="s">
        <v>112</v>
      </c>
      <c r="Q53" s="106" t="s">
        <v>112</v>
      </c>
      <c r="R53" s="107" t="s">
        <v>112</v>
      </c>
    </row>
    <row r="54" spans="1:18" ht="15" customHeight="1">
      <c r="A54" s="9"/>
      <c r="B54" s="17" t="s">
        <v>6</v>
      </c>
      <c r="C54" s="17" t="s">
        <v>308</v>
      </c>
      <c r="D54" s="9"/>
      <c r="E54" s="24"/>
      <c r="F54" s="41">
        <v>0.1</v>
      </c>
      <c r="G54" s="92"/>
      <c r="H54" s="92"/>
      <c r="I54" s="93" t="s">
        <v>169</v>
      </c>
      <c r="J54" s="94" t="s">
        <v>165</v>
      </c>
      <c r="M54" s="113" t="s">
        <v>248</v>
      </c>
      <c r="N54" s="112"/>
      <c r="O54" s="112"/>
      <c r="P54" s="62" t="s">
        <v>112</v>
      </c>
      <c r="Q54" s="106" t="s">
        <v>112</v>
      </c>
      <c r="R54" s="107" t="s">
        <v>112</v>
      </c>
    </row>
    <row r="55" spans="1:18" ht="15" customHeight="1">
      <c r="A55" s="9"/>
      <c r="B55" s="17" t="s">
        <v>7</v>
      </c>
      <c r="C55" s="17" t="s">
        <v>405</v>
      </c>
      <c r="D55" s="9"/>
      <c r="E55" s="24"/>
      <c r="F55" s="25">
        <v>0</v>
      </c>
      <c r="G55" s="92"/>
      <c r="H55" s="92" t="s">
        <v>428</v>
      </c>
      <c r="I55" s="95"/>
      <c r="J55" s="151" t="s">
        <v>432</v>
      </c>
      <c r="P55" s="62" t="s">
        <v>112</v>
      </c>
      <c r="Q55" s="106" t="s">
        <v>112</v>
      </c>
      <c r="R55" s="107" t="s">
        <v>112</v>
      </c>
    </row>
    <row r="56" spans="1:18" ht="15" customHeight="1">
      <c r="A56" s="9"/>
      <c r="B56" s="17" t="s">
        <v>8</v>
      </c>
      <c r="C56" s="17" t="s">
        <v>400</v>
      </c>
      <c r="D56" s="9"/>
      <c r="E56" s="24"/>
      <c r="F56" s="25">
        <v>0</v>
      </c>
      <c r="G56" s="92"/>
      <c r="H56" s="92" t="s">
        <v>428</v>
      </c>
      <c r="I56" s="95"/>
      <c r="J56" s="151" t="s">
        <v>433</v>
      </c>
      <c r="P56" s="62"/>
      <c r="Q56" s="106"/>
      <c r="R56" s="107"/>
    </row>
    <row r="57" spans="1:18" ht="15" customHeight="1">
      <c r="A57" s="9"/>
      <c r="B57" s="17" t="s">
        <v>29</v>
      </c>
      <c r="C57" s="17" t="s">
        <v>441</v>
      </c>
      <c r="D57" s="9"/>
      <c r="E57" s="24"/>
      <c r="F57" s="25">
        <v>0</v>
      </c>
      <c r="G57" s="92"/>
      <c r="H57" s="92" t="s">
        <v>428</v>
      </c>
      <c r="I57" s="95"/>
      <c r="J57" s="151" t="s">
        <v>263</v>
      </c>
      <c r="P57" s="62"/>
      <c r="Q57" s="106"/>
      <c r="R57" s="107"/>
    </row>
    <row r="58" spans="1:18" ht="15" customHeight="1">
      <c r="A58" s="9"/>
      <c r="B58" s="17"/>
      <c r="C58" s="17"/>
      <c r="D58" s="9"/>
      <c r="E58" s="24"/>
      <c r="F58" s="25"/>
      <c r="G58" s="92"/>
      <c r="H58" s="92"/>
      <c r="I58" s="95"/>
      <c r="J58" s="94"/>
      <c r="P58" s="62"/>
      <c r="Q58" s="106"/>
      <c r="R58" s="107"/>
    </row>
    <row r="59" spans="1:18" ht="15" customHeight="1">
      <c r="A59" s="23" t="s">
        <v>127</v>
      </c>
      <c r="B59" s="17"/>
      <c r="C59" s="76" t="s">
        <v>442</v>
      </c>
      <c r="D59" s="9"/>
      <c r="E59" s="9"/>
      <c r="F59" s="25"/>
      <c r="G59" s="129"/>
      <c r="H59" s="92"/>
      <c r="I59" s="95"/>
      <c r="J59" s="94"/>
      <c r="P59" s="59"/>
      <c r="Q59" s="108"/>
      <c r="R59" s="109"/>
    </row>
    <row r="60" spans="1:18" ht="15" customHeight="1">
      <c r="B60" s="17" t="s">
        <v>5</v>
      </c>
      <c r="C60" s="17" t="s">
        <v>307</v>
      </c>
      <c r="D60" s="9"/>
      <c r="E60" s="24"/>
      <c r="F60" s="25">
        <v>0</v>
      </c>
      <c r="G60" s="92"/>
      <c r="H60" s="92"/>
      <c r="I60" s="93" t="s">
        <v>171</v>
      </c>
      <c r="J60" s="94" t="s">
        <v>376</v>
      </c>
      <c r="M60" s="113" t="s">
        <v>248</v>
      </c>
      <c r="N60" s="112"/>
      <c r="O60" s="112"/>
      <c r="P60" s="62" t="s">
        <v>112</v>
      </c>
      <c r="Q60" s="106" t="s">
        <v>112</v>
      </c>
      <c r="R60" s="107" t="s">
        <v>112</v>
      </c>
    </row>
    <row r="61" spans="1:18" ht="15" customHeight="1">
      <c r="B61" s="17" t="s">
        <v>6</v>
      </c>
      <c r="C61" s="17" t="s">
        <v>308</v>
      </c>
      <c r="D61" s="9"/>
      <c r="E61" s="24"/>
      <c r="F61" s="41">
        <v>0.1</v>
      </c>
      <c r="G61" s="92"/>
      <c r="H61" s="92"/>
      <c r="I61" s="93" t="s">
        <v>169</v>
      </c>
      <c r="J61" s="94" t="s">
        <v>166</v>
      </c>
      <c r="M61" s="113" t="s">
        <v>248</v>
      </c>
      <c r="N61" s="112"/>
      <c r="O61" s="112"/>
      <c r="P61" s="62" t="s">
        <v>112</v>
      </c>
      <c r="Q61" s="106" t="s">
        <v>112</v>
      </c>
      <c r="R61" s="107" t="s">
        <v>112</v>
      </c>
    </row>
    <row r="62" spans="1:18" ht="15" customHeight="1">
      <c r="B62" s="17" t="s">
        <v>7</v>
      </c>
      <c r="C62" s="17" t="s">
        <v>406</v>
      </c>
      <c r="D62" s="9"/>
      <c r="E62" s="24"/>
      <c r="F62" s="25">
        <v>0</v>
      </c>
      <c r="G62" s="92"/>
      <c r="H62" s="92" t="s">
        <v>428</v>
      </c>
      <c r="I62" s="95"/>
      <c r="J62" s="151" t="s">
        <v>434</v>
      </c>
      <c r="P62" s="62" t="s">
        <v>112</v>
      </c>
      <c r="Q62" s="106" t="s">
        <v>112</v>
      </c>
      <c r="R62" s="107" t="s">
        <v>112</v>
      </c>
    </row>
    <row r="63" spans="1:18" ht="15" customHeight="1">
      <c r="B63" s="17" t="s">
        <v>8</v>
      </c>
      <c r="C63" s="17" t="s">
        <v>400</v>
      </c>
      <c r="D63" s="9"/>
      <c r="E63" s="24"/>
      <c r="F63" s="25">
        <v>0</v>
      </c>
      <c r="G63" s="92"/>
      <c r="H63" s="92" t="s">
        <v>428</v>
      </c>
      <c r="I63" s="95"/>
      <c r="J63" s="151" t="s">
        <v>435</v>
      </c>
      <c r="P63" s="62"/>
      <c r="Q63" s="106"/>
      <c r="R63" s="107"/>
    </row>
    <row r="64" spans="1:18" ht="15" customHeight="1">
      <c r="B64" s="17" t="s">
        <v>29</v>
      </c>
      <c r="C64" s="17" t="s">
        <v>443</v>
      </c>
      <c r="D64" s="9"/>
      <c r="E64" s="24"/>
      <c r="F64" s="25">
        <v>0</v>
      </c>
      <c r="G64" s="92"/>
      <c r="H64" s="92" t="s">
        <v>428</v>
      </c>
      <c r="I64" s="95"/>
      <c r="J64" s="151" t="s">
        <v>264</v>
      </c>
      <c r="P64" s="62"/>
      <c r="Q64" s="106"/>
      <c r="R64" s="107"/>
    </row>
    <row r="65" spans="1:18" ht="15" customHeight="1">
      <c r="A65" s="9"/>
      <c r="B65" s="17"/>
      <c r="C65" s="76" t="s">
        <v>444</v>
      </c>
      <c r="D65" s="9"/>
      <c r="E65" s="24"/>
      <c r="F65" s="42">
        <f>F41+F55+F62</f>
        <v>31900</v>
      </c>
      <c r="G65" s="84"/>
      <c r="H65" s="87" t="s">
        <v>148</v>
      </c>
      <c r="J65" s="82" t="s">
        <v>265</v>
      </c>
      <c r="P65" s="53"/>
      <c r="Q65" s="54"/>
      <c r="R65" s="55"/>
    </row>
    <row r="66" spans="1:18" ht="15" customHeight="1">
      <c r="A66" s="89"/>
      <c r="B66" s="17"/>
      <c r="C66" s="17"/>
      <c r="D66" s="9"/>
      <c r="E66" s="24"/>
      <c r="F66" s="152"/>
      <c r="G66" s="84"/>
      <c r="P66" s="53"/>
      <c r="Q66" s="54"/>
      <c r="R66" s="55"/>
    </row>
    <row r="67" spans="1:18" ht="15" customHeight="1" thickBot="1">
      <c r="B67" s="17"/>
      <c r="C67" s="168" t="s">
        <v>385</v>
      </c>
      <c r="D67" s="168"/>
      <c r="E67" s="168"/>
      <c r="F67" s="34">
        <f>F35+F65</f>
        <v>135786.20000000001</v>
      </c>
      <c r="G67" s="84"/>
      <c r="H67" s="87" t="s">
        <v>148</v>
      </c>
      <c r="J67" s="82" t="s">
        <v>266</v>
      </c>
      <c r="P67" s="65"/>
      <c r="Q67" s="66"/>
      <c r="R67" s="67"/>
    </row>
    <row r="68" spans="1:18" ht="15" customHeight="1">
      <c r="B68" s="17"/>
      <c r="C68" s="17"/>
      <c r="E68" s="2"/>
      <c r="F68" s="5"/>
    </row>
    <row r="69" spans="1:18" ht="15" customHeight="1">
      <c r="C69" s="156"/>
      <c r="M69" s="12"/>
    </row>
    <row r="95" spans="5:5">
      <c r="E95" s="7"/>
    </row>
    <row r="96" spans="5:5">
      <c r="E96" s="14"/>
    </row>
  </sheetData>
  <mergeCells count="1">
    <mergeCell ref="C67:E67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1"/>
  <sheetViews>
    <sheetView workbookViewId="0"/>
  </sheetViews>
  <sheetFormatPr baseColWidth="10" defaultRowHeight="15"/>
  <cols>
    <col min="1" max="16384" width="11.42578125" style="127"/>
  </cols>
  <sheetData>
    <row r="1" spans="1:4">
      <c r="A1" s="119" t="s">
        <v>239</v>
      </c>
      <c r="B1" s="119" t="s">
        <v>240</v>
      </c>
      <c r="C1" s="119" t="s">
        <v>241</v>
      </c>
      <c r="D1" s="119" t="s">
        <v>242</v>
      </c>
    </row>
    <row r="2" spans="1:4">
      <c r="A2" s="128">
        <v>5113</v>
      </c>
      <c r="B2" s="128">
        <v>1626</v>
      </c>
      <c r="C2" s="128">
        <v>2109</v>
      </c>
      <c r="D2" s="128">
        <v>2593</v>
      </c>
    </row>
    <row r="3" spans="1:4">
      <c r="A3" s="128">
        <v>7500</v>
      </c>
      <c r="B3" s="128">
        <v>2234</v>
      </c>
      <c r="C3" s="128">
        <v>2886</v>
      </c>
      <c r="D3" s="128">
        <v>3538</v>
      </c>
    </row>
    <row r="4" spans="1:4">
      <c r="A4" s="128">
        <v>10000</v>
      </c>
      <c r="B4" s="128">
        <v>2812</v>
      </c>
      <c r="C4" s="128">
        <v>3618</v>
      </c>
      <c r="D4" s="128">
        <v>4421</v>
      </c>
    </row>
    <row r="5" spans="1:4">
      <c r="A5" s="128">
        <v>15000</v>
      </c>
      <c r="B5" s="128">
        <v>3903</v>
      </c>
      <c r="C5" s="128">
        <v>4981</v>
      </c>
      <c r="D5" s="128">
        <v>6053</v>
      </c>
    </row>
    <row r="6" spans="1:4">
      <c r="A6" s="128">
        <v>20000</v>
      </c>
      <c r="B6" s="128">
        <v>4920</v>
      </c>
      <c r="C6" s="128">
        <v>6262</v>
      </c>
      <c r="D6" s="128">
        <v>7605</v>
      </c>
    </row>
    <row r="7" spans="1:4">
      <c r="A7" s="128">
        <v>25000</v>
      </c>
      <c r="B7" s="128">
        <v>5882</v>
      </c>
      <c r="C7" s="128">
        <v>7489</v>
      </c>
      <c r="D7" s="128">
        <v>9100</v>
      </c>
    </row>
    <row r="8" spans="1:4">
      <c r="A8" s="128">
        <v>30000</v>
      </c>
      <c r="B8" s="128">
        <v>6795</v>
      </c>
      <c r="C8" s="128">
        <v>8670</v>
      </c>
      <c r="D8" s="128">
        <v>10552</v>
      </c>
    </row>
    <row r="9" spans="1:4">
      <c r="A9" s="128">
        <v>35000</v>
      </c>
      <c r="B9" s="128">
        <v>7674</v>
      </c>
      <c r="C9" s="128">
        <v>9804</v>
      </c>
      <c r="D9" s="128">
        <v>11932</v>
      </c>
    </row>
    <row r="10" spans="1:4">
      <c r="A10" s="128">
        <v>40000</v>
      </c>
      <c r="B10" s="128">
        <v>8506</v>
      </c>
      <c r="C10" s="128">
        <v>10891</v>
      </c>
      <c r="D10" s="128">
        <v>13269</v>
      </c>
    </row>
    <row r="11" spans="1:4">
      <c r="A11" s="128">
        <v>45000</v>
      </c>
      <c r="B11" s="128">
        <v>9336</v>
      </c>
      <c r="C11" s="128">
        <v>11942</v>
      </c>
      <c r="D11" s="128">
        <v>14541</v>
      </c>
    </row>
    <row r="12" spans="1:4">
      <c r="A12" s="128">
        <v>50000</v>
      </c>
      <c r="B12" s="128">
        <v>10157</v>
      </c>
      <c r="C12" s="128">
        <v>12991</v>
      </c>
      <c r="D12" s="128">
        <v>15818</v>
      </c>
    </row>
    <row r="13" spans="1:4">
      <c r="A13" s="128">
        <v>75000</v>
      </c>
      <c r="B13" s="128">
        <v>13825</v>
      </c>
      <c r="C13" s="128">
        <v>17645</v>
      </c>
      <c r="D13" s="128">
        <v>21470</v>
      </c>
    </row>
    <row r="14" spans="1:4">
      <c r="A14" s="128">
        <v>100000</v>
      </c>
      <c r="B14" s="128">
        <v>17184</v>
      </c>
      <c r="C14" s="128">
        <v>21839</v>
      </c>
      <c r="D14" s="128">
        <v>26490</v>
      </c>
    </row>
    <row r="15" spans="1:4">
      <c r="A15" s="128">
        <v>150000</v>
      </c>
      <c r="B15" s="128">
        <v>23216</v>
      </c>
      <c r="C15" s="128">
        <v>29252</v>
      </c>
      <c r="D15" s="128">
        <v>35290</v>
      </c>
    </row>
    <row r="16" spans="1:4">
      <c r="A16" s="128">
        <v>200000</v>
      </c>
      <c r="B16" s="128">
        <v>29057</v>
      </c>
      <c r="C16" s="128">
        <v>36110</v>
      </c>
      <c r="D16" s="128">
        <v>43159</v>
      </c>
    </row>
    <row r="17" spans="1:4">
      <c r="A17" s="128">
        <v>250000</v>
      </c>
      <c r="B17" s="128">
        <v>35152</v>
      </c>
      <c r="C17" s="128">
        <v>43175</v>
      </c>
      <c r="D17" s="128">
        <v>51203</v>
      </c>
    </row>
    <row r="18" spans="1:4">
      <c r="A18" s="128">
        <v>300000</v>
      </c>
      <c r="B18" s="128">
        <v>41263</v>
      </c>
      <c r="C18" s="128">
        <v>50245</v>
      </c>
      <c r="D18" s="128">
        <v>59227</v>
      </c>
    </row>
    <row r="19" spans="1:4">
      <c r="A19" s="128">
        <v>350000</v>
      </c>
      <c r="B19" s="128">
        <v>47493</v>
      </c>
      <c r="C19" s="128">
        <v>57474</v>
      </c>
      <c r="D19" s="128">
        <v>67455</v>
      </c>
    </row>
    <row r="20" spans="1:4">
      <c r="A20" s="128">
        <v>400000</v>
      </c>
      <c r="B20" s="128">
        <v>53700</v>
      </c>
      <c r="C20" s="128">
        <v>64757</v>
      </c>
      <c r="D20" s="128">
        <v>75819</v>
      </c>
    </row>
    <row r="21" spans="1:4">
      <c r="A21" s="128">
        <v>450000</v>
      </c>
      <c r="B21" s="128">
        <v>59961</v>
      </c>
      <c r="C21" s="128">
        <v>72030</v>
      </c>
      <c r="D21" s="128">
        <v>84097</v>
      </c>
    </row>
    <row r="22" spans="1:4">
      <c r="A22" s="128">
        <v>500000</v>
      </c>
      <c r="B22" s="128">
        <v>66254</v>
      </c>
      <c r="C22" s="128">
        <v>79301</v>
      </c>
      <c r="D22" s="128">
        <v>92353</v>
      </c>
    </row>
    <row r="23" spans="1:4">
      <c r="A23" s="128">
        <v>750000</v>
      </c>
      <c r="B23" s="128">
        <v>96686</v>
      </c>
      <c r="C23" s="128">
        <v>113598</v>
      </c>
      <c r="D23" s="128">
        <v>130516</v>
      </c>
    </row>
    <row r="24" spans="1:4">
      <c r="A24" s="128">
        <v>1000000</v>
      </c>
      <c r="B24" s="128">
        <v>125694</v>
      </c>
      <c r="C24" s="128">
        <v>144936</v>
      </c>
      <c r="D24" s="128">
        <v>164174</v>
      </c>
    </row>
    <row r="25" spans="1:4">
      <c r="A25" s="128">
        <v>1500000</v>
      </c>
      <c r="B25" s="128">
        <v>180748</v>
      </c>
      <c r="C25" s="128">
        <v>200873</v>
      </c>
      <c r="D25" s="128">
        <v>220993</v>
      </c>
    </row>
    <row r="26" spans="1:4">
      <c r="A26" s="128">
        <v>2000000</v>
      </c>
      <c r="B26" s="128">
        <v>233881</v>
      </c>
      <c r="C26" s="128">
        <v>254373</v>
      </c>
      <c r="D26" s="128">
        <v>274869</v>
      </c>
    </row>
    <row r="27" spans="1:4">
      <c r="A27" s="128">
        <v>2500000</v>
      </c>
      <c r="B27" s="128">
        <v>285744</v>
      </c>
      <c r="C27" s="128">
        <v>308367</v>
      </c>
      <c r="D27" s="128">
        <v>330998</v>
      </c>
    </row>
    <row r="28" spans="1:4">
      <c r="A28" s="128">
        <v>3000000</v>
      </c>
      <c r="B28" s="128">
        <v>335147</v>
      </c>
      <c r="C28" s="128">
        <v>359125</v>
      </c>
      <c r="D28" s="128">
        <v>383098</v>
      </c>
    </row>
    <row r="29" spans="1:4">
      <c r="A29" s="128">
        <v>3500000</v>
      </c>
      <c r="B29" s="128">
        <v>380361</v>
      </c>
      <c r="C29" s="128">
        <v>405518</v>
      </c>
      <c r="D29" s="128">
        <v>430680</v>
      </c>
    </row>
    <row r="30" spans="1:4">
      <c r="A30" s="128">
        <v>3750000</v>
      </c>
      <c r="B30" s="128">
        <v>401625</v>
      </c>
      <c r="C30" s="128">
        <v>427295</v>
      </c>
      <c r="D30" s="128">
        <v>452971</v>
      </c>
    </row>
    <row r="31" spans="1:4">
      <c r="A31" s="128">
        <v>3834689</v>
      </c>
      <c r="B31" s="128">
        <v>408667</v>
      </c>
      <c r="C31" s="128">
        <v>434499</v>
      </c>
      <c r="D31" s="128">
        <v>460336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/>
  </sheetViews>
  <sheetFormatPr baseColWidth="10" defaultRowHeight="15"/>
  <sheetData>
    <row r="1" spans="1:6">
      <c r="A1" s="118" t="s">
        <v>239</v>
      </c>
      <c r="B1" s="118" t="s">
        <v>240</v>
      </c>
      <c r="C1" s="118" t="s">
        <v>241</v>
      </c>
      <c r="D1" s="118" t="s">
        <v>242</v>
      </c>
      <c r="E1" s="118" t="s">
        <v>243</v>
      </c>
      <c r="F1" s="118" t="s">
        <v>244</v>
      </c>
    </row>
    <row r="2" spans="1:6">
      <c r="A2" s="115">
        <v>25565</v>
      </c>
      <c r="B2" s="116">
        <v>2182</v>
      </c>
      <c r="C2" s="116">
        <v>2654</v>
      </c>
      <c r="D2" s="116">
        <v>3290</v>
      </c>
      <c r="E2" s="116">
        <v>4241</v>
      </c>
      <c r="F2" s="116">
        <v>4876</v>
      </c>
    </row>
    <row r="3" spans="1:6">
      <c r="A3" s="115">
        <v>30000</v>
      </c>
      <c r="B3" s="115">
        <v>2558</v>
      </c>
      <c r="C3" s="115">
        <v>3109</v>
      </c>
      <c r="D3" s="115">
        <v>3847</v>
      </c>
      <c r="E3" s="115">
        <v>4948</v>
      </c>
      <c r="F3" s="115">
        <v>5686</v>
      </c>
    </row>
    <row r="4" spans="1:6">
      <c r="A4" s="115">
        <v>35000</v>
      </c>
      <c r="B4" s="115">
        <v>2991</v>
      </c>
      <c r="C4" s="115">
        <v>3629</v>
      </c>
      <c r="D4" s="115">
        <v>4483</v>
      </c>
      <c r="E4" s="115">
        <v>5760</v>
      </c>
      <c r="F4" s="115">
        <v>6613</v>
      </c>
    </row>
    <row r="5" spans="1:6">
      <c r="A5" s="115">
        <v>40000</v>
      </c>
      <c r="B5" s="115">
        <v>3411</v>
      </c>
      <c r="C5" s="115">
        <v>4138</v>
      </c>
      <c r="D5" s="115">
        <v>5112</v>
      </c>
      <c r="E5" s="115">
        <v>6565</v>
      </c>
      <c r="F5" s="115">
        <v>7538</v>
      </c>
    </row>
    <row r="6" spans="1:6">
      <c r="A6" s="115">
        <v>45000</v>
      </c>
      <c r="B6" s="115">
        <v>3843</v>
      </c>
      <c r="C6" s="115">
        <v>4657</v>
      </c>
      <c r="D6" s="115">
        <v>5743</v>
      </c>
      <c r="E6" s="115">
        <v>7372</v>
      </c>
      <c r="F6" s="115">
        <v>8458</v>
      </c>
    </row>
    <row r="7" spans="1:6">
      <c r="A7" s="115">
        <v>50000</v>
      </c>
      <c r="B7" s="115">
        <v>4269</v>
      </c>
      <c r="C7" s="116">
        <v>5167</v>
      </c>
      <c r="D7" s="116">
        <v>6358</v>
      </c>
      <c r="E7" s="116">
        <v>8154</v>
      </c>
      <c r="F7" s="116">
        <v>9346</v>
      </c>
    </row>
    <row r="8" spans="1:6">
      <c r="A8" s="115">
        <v>100000</v>
      </c>
      <c r="B8" s="115">
        <v>8531</v>
      </c>
      <c r="C8" s="115">
        <v>10206</v>
      </c>
      <c r="D8" s="115">
        <v>12442</v>
      </c>
      <c r="E8" s="115">
        <v>15796</v>
      </c>
      <c r="F8" s="115">
        <v>18032</v>
      </c>
    </row>
    <row r="9" spans="1:6">
      <c r="A9" s="115">
        <v>150000</v>
      </c>
      <c r="B9" s="115">
        <v>12799</v>
      </c>
      <c r="C9" s="115">
        <v>15128</v>
      </c>
      <c r="D9" s="115">
        <v>18236</v>
      </c>
      <c r="E9" s="115">
        <v>22900</v>
      </c>
      <c r="F9" s="115">
        <v>26008</v>
      </c>
    </row>
    <row r="10" spans="1:6">
      <c r="A10" s="115">
        <v>200000</v>
      </c>
      <c r="B10" s="115">
        <v>17061</v>
      </c>
      <c r="C10" s="115">
        <v>19927</v>
      </c>
      <c r="D10" s="115">
        <v>23745</v>
      </c>
      <c r="E10" s="115">
        <v>29471</v>
      </c>
      <c r="F10" s="115">
        <v>33289</v>
      </c>
    </row>
    <row r="11" spans="1:6">
      <c r="A11" s="115">
        <v>250000</v>
      </c>
      <c r="B11" s="115">
        <v>21324</v>
      </c>
      <c r="C11" s="115">
        <v>24622</v>
      </c>
      <c r="D11" s="115">
        <v>29018</v>
      </c>
      <c r="E11" s="115">
        <v>35610</v>
      </c>
      <c r="F11" s="115">
        <v>40006</v>
      </c>
    </row>
    <row r="12" spans="1:6">
      <c r="A12" s="115">
        <v>300000</v>
      </c>
      <c r="B12" s="115">
        <v>24732</v>
      </c>
      <c r="C12" s="116">
        <v>28581</v>
      </c>
      <c r="D12" s="116">
        <v>33715</v>
      </c>
      <c r="E12" s="116">
        <v>41407</v>
      </c>
      <c r="F12" s="116">
        <v>46540</v>
      </c>
    </row>
    <row r="13" spans="1:6">
      <c r="A13" s="115">
        <v>350000</v>
      </c>
      <c r="B13" s="115">
        <v>27566</v>
      </c>
      <c r="C13" s="115">
        <v>32044</v>
      </c>
      <c r="D13" s="115">
        <v>38017</v>
      </c>
      <c r="E13" s="115">
        <v>46970</v>
      </c>
      <c r="F13" s="115">
        <v>52944</v>
      </c>
    </row>
    <row r="14" spans="1:6">
      <c r="A14" s="115">
        <v>400000</v>
      </c>
      <c r="B14" s="115">
        <v>29999</v>
      </c>
      <c r="C14" s="115">
        <v>35114</v>
      </c>
      <c r="D14" s="115">
        <v>41940</v>
      </c>
      <c r="E14" s="115">
        <v>52175</v>
      </c>
      <c r="F14" s="115">
        <v>59001</v>
      </c>
    </row>
    <row r="15" spans="1:6">
      <c r="A15" s="115">
        <v>450000</v>
      </c>
      <c r="B15" s="115">
        <v>32058</v>
      </c>
      <c r="C15" s="115">
        <v>37820</v>
      </c>
      <c r="D15" s="115">
        <v>45498</v>
      </c>
      <c r="E15" s="115">
        <v>57024</v>
      </c>
      <c r="F15" s="115">
        <v>64702</v>
      </c>
    </row>
    <row r="16" spans="1:6">
      <c r="A16" s="115">
        <v>500000</v>
      </c>
      <c r="B16" s="115">
        <v>33738</v>
      </c>
      <c r="C16" s="115">
        <v>40137</v>
      </c>
      <c r="D16" s="115">
        <v>48667</v>
      </c>
      <c r="E16" s="115">
        <v>61464</v>
      </c>
      <c r="F16" s="115">
        <v>69994</v>
      </c>
    </row>
    <row r="17" spans="1:6">
      <c r="A17" s="115">
        <v>1000000</v>
      </c>
      <c r="B17" s="116">
        <v>60822</v>
      </c>
      <c r="C17" s="116">
        <v>72089</v>
      </c>
      <c r="D17" s="116">
        <v>87112</v>
      </c>
      <c r="E17" s="116">
        <v>109650</v>
      </c>
      <c r="F17" s="116">
        <v>124674</v>
      </c>
    </row>
    <row r="18" spans="1:6">
      <c r="A18" s="115">
        <v>1500000</v>
      </c>
      <c r="B18" s="115">
        <v>88184</v>
      </c>
      <c r="C18" s="115">
        <v>104284</v>
      </c>
      <c r="D18" s="115">
        <v>125749</v>
      </c>
      <c r="E18" s="115">
        <v>157951</v>
      </c>
      <c r="F18" s="115">
        <v>179416</v>
      </c>
    </row>
    <row r="19" spans="1:6">
      <c r="A19" s="115">
        <v>2000000</v>
      </c>
      <c r="B19" s="115">
        <v>115506</v>
      </c>
      <c r="C19" s="115">
        <v>136436</v>
      </c>
      <c r="D19" s="115">
        <v>164341</v>
      </c>
      <c r="E19" s="115">
        <v>206201</v>
      </c>
      <c r="F19" s="115">
        <v>234105</v>
      </c>
    </row>
    <row r="20" spans="1:6">
      <c r="A20" s="115">
        <v>2500000</v>
      </c>
      <c r="B20" s="115">
        <v>142830</v>
      </c>
      <c r="C20" s="115">
        <v>168598</v>
      </c>
      <c r="D20" s="115">
        <v>202953</v>
      </c>
      <c r="E20" s="115">
        <v>254487</v>
      </c>
      <c r="F20" s="115">
        <v>288842</v>
      </c>
    </row>
    <row r="21" spans="1:6">
      <c r="A21" s="115">
        <v>3000000</v>
      </c>
      <c r="B21" s="115">
        <v>171226</v>
      </c>
      <c r="C21" s="115">
        <v>200401</v>
      </c>
      <c r="D21" s="115">
        <v>239295</v>
      </c>
      <c r="E21" s="115">
        <v>297639</v>
      </c>
      <c r="F21" s="115">
        <v>336534</v>
      </c>
    </row>
    <row r="22" spans="1:6">
      <c r="A22" s="115">
        <v>3500000</v>
      </c>
      <c r="B22" s="115">
        <v>199766</v>
      </c>
      <c r="C22" s="116">
        <v>232158</v>
      </c>
      <c r="D22" s="116">
        <v>275353</v>
      </c>
      <c r="E22" s="116">
        <v>340143</v>
      </c>
      <c r="F22" s="116">
        <v>383337</v>
      </c>
    </row>
    <row r="23" spans="1:6">
      <c r="A23" s="115">
        <v>4000000</v>
      </c>
      <c r="B23" s="115">
        <v>228305</v>
      </c>
      <c r="C23" s="115">
        <v>263920</v>
      </c>
      <c r="D23" s="115">
        <v>311411</v>
      </c>
      <c r="E23" s="115">
        <v>382642</v>
      </c>
      <c r="F23" s="115">
        <v>430133</v>
      </c>
    </row>
    <row r="24" spans="1:6">
      <c r="A24" s="115">
        <v>4500000</v>
      </c>
      <c r="B24" s="115">
        <v>256840</v>
      </c>
      <c r="C24" s="115">
        <v>295678</v>
      </c>
      <c r="D24" s="115">
        <v>347465</v>
      </c>
      <c r="E24" s="115">
        <v>425145</v>
      </c>
      <c r="F24" s="115">
        <v>476931</v>
      </c>
    </row>
    <row r="25" spans="1:6">
      <c r="A25" s="115">
        <v>5000000</v>
      </c>
      <c r="B25" s="115">
        <v>285379</v>
      </c>
      <c r="C25" s="115">
        <v>327439</v>
      </c>
      <c r="D25" s="115">
        <v>383522</v>
      </c>
      <c r="E25" s="115">
        <v>467649</v>
      </c>
      <c r="F25" s="115">
        <v>523731</v>
      </c>
    </row>
    <row r="26" spans="1:6">
      <c r="A26" s="115">
        <v>10000000</v>
      </c>
      <c r="B26" s="115">
        <v>570757</v>
      </c>
      <c r="C26" s="115">
        <v>648805</v>
      </c>
      <c r="D26" s="115">
        <v>752869</v>
      </c>
      <c r="E26" s="115">
        <v>908967</v>
      </c>
      <c r="F26" s="115">
        <v>1013031</v>
      </c>
    </row>
    <row r="27" spans="1:6">
      <c r="A27" s="115">
        <v>15000000</v>
      </c>
      <c r="B27" s="116">
        <v>856136</v>
      </c>
      <c r="C27" s="116">
        <v>964745</v>
      </c>
      <c r="D27" s="116">
        <v>1109559</v>
      </c>
      <c r="E27" s="116">
        <v>1326782</v>
      </c>
      <c r="F27" s="116">
        <v>1471595</v>
      </c>
    </row>
    <row r="28" spans="1:6">
      <c r="A28" s="115">
        <v>20000000</v>
      </c>
      <c r="B28" s="117">
        <v>1141514</v>
      </c>
      <c r="C28" s="115">
        <v>1275044</v>
      </c>
      <c r="D28" s="115">
        <v>1453088</v>
      </c>
      <c r="E28" s="115">
        <v>1720148</v>
      </c>
      <c r="F28" s="115">
        <v>1898192</v>
      </c>
    </row>
    <row r="29" spans="1:6">
      <c r="A29" s="115">
        <v>25000000</v>
      </c>
      <c r="B29" s="117">
        <v>1426893</v>
      </c>
      <c r="C29" s="115">
        <v>1586268</v>
      </c>
      <c r="D29" s="115">
        <v>1798766</v>
      </c>
      <c r="E29" s="115">
        <v>2117513</v>
      </c>
      <c r="F29" s="115">
        <v>2330011</v>
      </c>
    </row>
    <row r="30" spans="1:6">
      <c r="A30" s="115">
        <v>25564594</v>
      </c>
      <c r="B30" s="117">
        <v>1459117</v>
      </c>
      <c r="C30" s="115">
        <v>1621426</v>
      </c>
      <c r="D30" s="115">
        <v>1837835</v>
      </c>
      <c r="E30" s="115">
        <v>2162447</v>
      </c>
      <c r="F30" s="115">
        <v>2378856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1"/>
  <sheetViews>
    <sheetView workbookViewId="0"/>
  </sheetViews>
  <sheetFormatPr baseColWidth="10" defaultRowHeight="15"/>
  <cols>
    <col min="1" max="16384" width="11.42578125" style="120"/>
  </cols>
  <sheetData>
    <row r="1" spans="1:6">
      <c r="A1" s="119" t="s">
        <v>239</v>
      </c>
      <c r="B1" s="119" t="s">
        <v>240</v>
      </c>
      <c r="C1" s="119" t="s">
        <v>241</v>
      </c>
      <c r="D1" s="119" t="s">
        <v>242</v>
      </c>
      <c r="E1" s="119" t="s">
        <v>243</v>
      </c>
      <c r="F1" s="119" t="s">
        <v>244</v>
      </c>
    </row>
    <row r="2" spans="1:6">
      <c r="A2" s="128">
        <v>500000</v>
      </c>
      <c r="B2" s="128">
        <v>16423</v>
      </c>
      <c r="C2" s="128">
        <v>20149</v>
      </c>
      <c r="D2" s="128">
        <v>25680</v>
      </c>
      <c r="E2" s="128">
        <v>30874</v>
      </c>
      <c r="F2" s="128">
        <v>34656</v>
      </c>
    </row>
    <row r="3" spans="1:6">
      <c r="A3" s="128">
        <v>1000000</v>
      </c>
      <c r="B3" s="128">
        <v>29492</v>
      </c>
      <c r="C3" s="128">
        <v>36087</v>
      </c>
      <c r="D3" s="128">
        <v>45980</v>
      </c>
      <c r="E3" s="128">
        <v>55198</v>
      </c>
      <c r="F3" s="128">
        <v>61981</v>
      </c>
    </row>
    <row r="4" spans="1:6">
      <c r="A4" s="128">
        <v>1500000</v>
      </c>
      <c r="B4" s="128">
        <v>41296</v>
      </c>
      <c r="C4" s="128">
        <v>50436</v>
      </c>
      <c r="D4" s="128">
        <v>64249</v>
      </c>
      <c r="E4" s="128">
        <v>77050</v>
      </c>
      <c r="F4" s="128">
        <v>86540</v>
      </c>
    </row>
    <row r="5" spans="1:6">
      <c r="A5" s="128">
        <v>2000000</v>
      </c>
      <c r="B5" s="128">
        <v>52279</v>
      </c>
      <c r="C5" s="128">
        <v>63753</v>
      </c>
      <c r="D5" s="128">
        <v>81199</v>
      </c>
      <c r="E5" s="128">
        <v>97296</v>
      </c>
      <c r="F5" s="128">
        <v>109302</v>
      </c>
    </row>
    <row r="6" spans="1:6">
      <c r="A6" s="128">
        <v>2500000</v>
      </c>
      <c r="B6" s="128">
        <v>62650</v>
      </c>
      <c r="C6" s="128">
        <v>76302</v>
      </c>
      <c r="D6" s="128">
        <v>97169</v>
      </c>
      <c r="E6" s="128">
        <v>116348</v>
      </c>
      <c r="F6" s="128">
        <v>130728</v>
      </c>
    </row>
    <row r="7" spans="1:6">
      <c r="A7" s="128">
        <v>3000000</v>
      </c>
      <c r="B7" s="128">
        <v>72534</v>
      </c>
      <c r="C7" s="128">
        <v>88240</v>
      </c>
      <c r="D7" s="128">
        <v>112357</v>
      </c>
      <c r="E7" s="128">
        <v>134449</v>
      </c>
      <c r="F7" s="128">
        <v>151090</v>
      </c>
    </row>
    <row r="8" spans="1:6">
      <c r="A8" s="128">
        <v>3500000</v>
      </c>
      <c r="B8" s="128">
        <v>82013</v>
      </c>
      <c r="C8" s="128">
        <v>99669</v>
      </c>
      <c r="D8" s="128">
        <v>126895</v>
      </c>
      <c r="E8" s="128">
        <v>151759</v>
      </c>
      <c r="F8" s="128">
        <v>170566</v>
      </c>
    </row>
    <row r="9" spans="1:6">
      <c r="A9" s="128">
        <v>4000000</v>
      </c>
      <c r="B9" s="128">
        <v>91145</v>
      </c>
      <c r="C9" s="128">
        <v>110662</v>
      </c>
      <c r="D9" s="128">
        <v>140877</v>
      </c>
      <c r="E9" s="128">
        <v>168391</v>
      </c>
      <c r="F9" s="128">
        <v>189284</v>
      </c>
    </row>
    <row r="10" spans="1:6">
      <c r="A10" s="128">
        <v>4500000</v>
      </c>
      <c r="B10" s="128">
        <v>99974</v>
      </c>
      <c r="C10" s="128">
        <v>121275</v>
      </c>
      <c r="D10" s="128">
        <v>154372</v>
      </c>
      <c r="E10" s="128">
        <v>184431</v>
      </c>
      <c r="F10" s="128">
        <v>207340</v>
      </c>
    </row>
    <row r="11" spans="1:6">
      <c r="A11" s="128">
        <v>5000000</v>
      </c>
      <c r="B11" s="128">
        <v>108534</v>
      </c>
      <c r="C11" s="128">
        <v>131550</v>
      </c>
      <c r="D11" s="128">
        <v>167435</v>
      </c>
      <c r="E11" s="128">
        <v>199946</v>
      </c>
      <c r="F11" s="128">
        <v>224807</v>
      </c>
    </row>
    <row r="12" spans="1:6">
      <c r="A12" s="128">
        <v>5500000</v>
      </c>
      <c r="B12" s="128">
        <v>116851</v>
      </c>
      <c r="C12" s="128">
        <v>141520</v>
      </c>
      <c r="D12" s="128">
        <v>180110</v>
      </c>
      <c r="E12" s="128">
        <v>214986</v>
      </c>
      <c r="F12" s="128">
        <v>241744</v>
      </c>
    </row>
    <row r="13" spans="1:6">
      <c r="A13" s="128">
        <v>6000000</v>
      </c>
      <c r="B13" s="128">
        <v>124949</v>
      </c>
      <c r="C13" s="128">
        <v>151214</v>
      </c>
      <c r="D13" s="128">
        <v>192431</v>
      </c>
      <c r="E13" s="128">
        <v>229597</v>
      </c>
      <c r="F13" s="128">
        <v>258200</v>
      </c>
    </row>
    <row r="14" spans="1:6">
      <c r="A14" s="128">
        <v>6500000</v>
      </c>
      <c r="B14" s="128">
        <v>132844</v>
      </c>
      <c r="C14" s="128">
        <v>160655</v>
      </c>
      <c r="D14" s="128">
        <v>204428</v>
      </c>
      <c r="E14" s="128">
        <v>243814</v>
      </c>
      <c r="F14" s="128">
        <v>274214</v>
      </c>
    </row>
    <row r="15" spans="1:6">
      <c r="A15" s="128">
        <v>7000000</v>
      </c>
      <c r="B15" s="128">
        <v>140554</v>
      </c>
      <c r="C15" s="128">
        <v>169861</v>
      </c>
      <c r="D15" s="128">
        <v>216126</v>
      </c>
      <c r="E15" s="128">
        <v>257666</v>
      </c>
      <c r="F15" s="128">
        <v>289822</v>
      </c>
    </row>
    <row r="16" spans="1:6">
      <c r="A16" s="128">
        <v>7500000</v>
      </c>
      <c r="B16" s="128">
        <v>148090</v>
      </c>
      <c r="C16" s="128">
        <v>178851</v>
      </c>
      <c r="D16" s="128">
        <v>227547</v>
      </c>
      <c r="E16" s="128">
        <v>271181</v>
      </c>
      <c r="F16" s="128">
        <v>305052</v>
      </c>
    </row>
    <row r="17" spans="1:6">
      <c r="A17" s="128">
        <v>8000000</v>
      </c>
      <c r="B17" s="128">
        <v>155465</v>
      </c>
      <c r="C17" s="128">
        <v>187638</v>
      </c>
      <c r="D17" s="128">
        <v>238709</v>
      </c>
      <c r="E17" s="128">
        <v>284381</v>
      </c>
      <c r="F17" s="128">
        <v>319928</v>
      </c>
    </row>
    <row r="18" spans="1:6">
      <c r="A18" s="128">
        <v>8500000</v>
      </c>
      <c r="B18" s="128">
        <v>162689</v>
      </c>
      <c r="C18" s="128">
        <v>196234</v>
      </c>
      <c r="D18" s="128">
        <v>249628</v>
      </c>
      <c r="E18" s="128">
        <v>297285</v>
      </c>
      <c r="F18" s="128">
        <v>334474</v>
      </c>
    </row>
    <row r="19" spans="1:6">
      <c r="A19" s="128">
        <v>9000000</v>
      </c>
      <c r="B19" s="128">
        <v>169770</v>
      </c>
      <c r="C19" s="128">
        <v>204652</v>
      </c>
      <c r="D19" s="128">
        <v>260319</v>
      </c>
      <c r="E19" s="128">
        <v>309911</v>
      </c>
      <c r="F19" s="128">
        <v>348709</v>
      </c>
    </row>
    <row r="20" spans="1:6">
      <c r="A20" s="128">
        <v>9500000</v>
      </c>
      <c r="B20" s="128">
        <v>176717</v>
      </c>
      <c r="C20" s="128">
        <v>212902</v>
      </c>
      <c r="D20" s="128">
        <v>270794</v>
      </c>
      <c r="E20" s="128">
        <v>322274</v>
      </c>
      <c r="F20" s="128">
        <v>362650</v>
      </c>
    </row>
    <row r="21" spans="1:6">
      <c r="A21" s="128">
        <v>10000000</v>
      </c>
      <c r="B21" s="128">
        <v>183537</v>
      </c>
      <c r="C21" s="128">
        <v>220991</v>
      </c>
      <c r="D21" s="128">
        <v>281065</v>
      </c>
      <c r="E21" s="128">
        <v>334389</v>
      </c>
      <c r="F21" s="128">
        <v>376313</v>
      </c>
    </row>
    <row r="22" spans="1:6">
      <c r="A22" s="128">
        <v>10500000</v>
      </c>
      <c r="B22" s="128">
        <v>190235</v>
      </c>
      <c r="C22" s="128">
        <v>228928</v>
      </c>
      <c r="D22" s="128">
        <v>291141</v>
      </c>
      <c r="E22" s="128">
        <v>346267</v>
      </c>
      <c r="F22" s="128">
        <v>389711</v>
      </c>
    </row>
    <row r="23" spans="1:6">
      <c r="A23" s="128">
        <v>11000000</v>
      </c>
      <c r="B23" s="128">
        <v>196819</v>
      </c>
      <c r="C23" s="128">
        <v>236721</v>
      </c>
      <c r="D23" s="128">
        <v>301033</v>
      </c>
      <c r="E23" s="128">
        <v>357920</v>
      </c>
      <c r="F23" s="128">
        <v>402857</v>
      </c>
    </row>
    <row r="24" spans="1:6">
      <c r="A24" s="128">
        <v>11500000</v>
      </c>
      <c r="B24" s="128">
        <v>203292</v>
      </c>
      <c r="C24" s="128">
        <v>244375</v>
      </c>
      <c r="D24" s="128">
        <v>310748</v>
      </c>
      <c r="E24" s="128">
        <v>369358</v>
      </c>
      <c r="F24" s="128">
        <v>415763</v>
      </c>
    </row>
    <row r="25" spans="1:6">
      <c r="A25" s="128">
        <v>12000000</v>
      </c>
      <c r="B25" s="128">
        <v>209660</v>
      </c>
      <c r="C25" s="128">
        <v>251898</v>
      </c>
      <c r="D25" s="128">
        <v>320295</v>
      </c>
      <c r="E25" s="128">
        <v>380591</v>
      </c>
      <c r="F25" s="128">
        <v>428439</v>
      </c>
    </row>
    <row r="26" spans="1:6">
      <c r="A26" s="128">
        <v>12500000</v>
      </c>
      <c r="B26" s="128">
        <v>215928</v>
      </c>
      <c r="C26" s="128">
        <v>259294</v>
      </c>
      <c r="D26" s="128">
        <v>329679</v>
      </c>
      <c r="E26" s="128">
        <v>391627</v>
      </c>
      <c r="F26" s="128">
        <v>440894</v>
      </c>
    </row>
    <row r="27" spans="1:6">
      <c r="A27" s="128">
        <v>13000000</v>
      </c>
      <c r="B27" s="128">
        <v>222098</v>
      </c>
      <c r="C27" s="128">
        <v>266568</v>
      </c>
      <c r="D27" s="128">
        <v>338908</v>
      </c>
      <c r="E27" s="128">
        <v>402474</v>
      </c>
      <c r="F27" s="128">
        <v>453138</v>
      </c>
    </row>
    <row r="28" spans="1:6">
      <c r="A28" s="128">
        <v>13500000</v>
      </c>
      <c r="B28" s="128">
        <v>228176</v>
      </c>
      <c r="C28" s="128">
        <v>273725</v>
      </c>
      <c r="D28" s="128">
        <v>347988</v>
      </c>
      <c r="E28" s="128">
        <v>413139</v>
      </c>
      <c r="F28" s="128">
        <v>465179</v>
      </c>
    </row>
    <row r="29" spans="1:6">
      <c r="A29" s="128">
        <v>14000000</v>
      </c>
      <c r="B29" s="128">
        <v>234164</v>
      </c>
      <c r="C29" s="128">
        <v>280770</v>
      </c>
      <c r="D29" s="128">
        <v>356925</v>
      </c>
      <c r="E29" s="128">
        <v>423629</v>
      </c>
      <c r="F29" s="128">
        <v>477023</v>
      </c>
    </row>
    <row r="30" spans="1:6">
      <c r="A30" s="128">
        <v>14500000</v>
      </c>
      <c r="B30" s="128">
        <v>240065</v>
      </c>
      <c r="C30" s="128">
        <v>287707</v>
      </c>
      <c r="D30" s="128">
        <v>365722</v>
      </c>
      <c r="E30" s="128">
        <v>433950</v>
      </c>
      <c r="F30" s="128">
        <v>488679</v>
      </c>
    </row>
    <row r="31" spans="1:6">
      <c r="A31" s="128">
        <v>15000000</v>
      </c>
      <c r="B31" s="128">
        <v>245884</v>
      </c>
      <c r="C31" s="128">
        <v>294538</v>
      </c>
      <c r="D31" s="128">
        <v>374386</v>
      </c>
      <c r="E31" s="128">
        <v>444108</v>
      </c>
      <c r="F31" s="128">
        <v>500153</v>
      </c>
    </row>
    <row r="32" spans="1:6">
      <c r="A32" s="128">
        <v>15500000</v>
      </c>
      <c r="B32" s="128">
        <v>251621</v>
      </c>
      <c r="C32" s="128">
        <v>301269</v>
      </c>
      <c r="D32" s="128">
        <v>382920</v>
      </c>
      <c r="E32" s="128">
        <v>454109</v>
      </c>
      <c r="F32" s="128">
        <v>511450</v>
      </c>
    </row>
    <row r="33" spans="1:6">
      <c r="A33" s="128">
        <v>16000000</v>
      </c>
      <c r="B33" s="128">
        <v>257281</v>
      </c>
      <c r="C33" s="128">
        <v>307901</v>
      </c>
      <c r="D33" s="128">
        <v>391329</v>
      </c>
      <c r="E33" s="128">
        <v>463957</v>
      </c>
      <c r="F33" s="128">
        <v>522576</v>
      </c>
    </row>
    <row r="34" spans="1:6">
      <c r="A34" s="128">
        <v>16500000</v>
      </c>
      <c r="B34" s="128">
        <v>262864</v>
      </c>
      <c r="C34" s="128">
        <v>314439</v>
      </c>
      <c r="D34" s="128">
        <v>399617</v>
      </c>
      <c r="E34" s="128">
        <v>473658</v>
      </c>
      <c r="F34" s="128">
        <v>533537</v>
      </c>
    </row>
    <row r="35" spans="1:6">
      <c r="A35" s="128">
        <v>17000000</v>
      </c>
      <c r="B35" s="128">
        <v>268375</v>
      </c>
      <c r="C35" s="128">
        <v>320884</v>
      </c>
      <c r="D35" s="128">
        <v>407787</v>
      </c>
      <c r="E35" s="128">
        <v>483215</v>
      </c>
      <c r="F35" s="128">
        <v>544338</v>
      </c>
    </row>
    <row r="36" spans="1:6">
      <c r="A36" s="128">
        <v>17500000</v>
      </c>
      <c r="B36" s="128">
        <v>273814</v>
      </c>
      <c r="C36" s="128">
        <v>327240</v>
      </c>
      <c r="D36" s="128">
        <v>415843</v>
      </c>
      <c r="E36" s="128">
        <v>492634</v>
      </c>
      <c r="F36" s="128">
        <v>554984</v>
      </c>
    </row>
    <row r="37" spans="1:6">
      <c r="A37" s="128">
        <v>18000000</v>
      </c>
      <c r="B37" s="128">
        <v>279185</v>
      </c>
      <c r="C37" s="128">
        <v>333509</v>
      </c>
      <c r="D37" s="128">
        <v>423788</v>
      </c>
      <c r="E37" s="128">
        <v>501917</v>
      </c>
      <c r="F37" s="128">
        <v>565478</v>
      </c>
    </row>
    <row r="38" spans="1:6">
      <c r="A38" s="128">
        <v>18500000</v>
      </c>
      <c r="B38" s="128">
        <v>284488</v>
      </c>
      <c r="C38" s="128">
        <v>339694</v>
      </c>
      <c r="D38" s="128">
        <v>431625</v>
      </c>
      <c r="E38" s="128">
        <v>511069</v>
      </c>
      <c r="F38" s="128">
        <v>575826</v>
      </c>
    </row>
    <row r="39" spans="1:6">
      <c r="A39" s="128">
        <v>19000000</v>
      </c>
      <c r="B39" s="128">
        <v>289726</v>
      </c>
      <c r="C39" s="128">
        <v>345797</v>
      </c>
      <c r="D39" s="128">
        <v>439358</v>
      </c>
      <c r="E39" s="128">
        <v>520094</v>
      </c>
      <c r="F39" s="128">
        <v>586030</v>
      </c>
    </row>
    <row r="40" spans="1:6">
      <c r="A40" s="128">
        <v>19500000</v>
      </c>
      <c r="B40" s="128">
        <v>294900</v>
      </c>
      <c r="C40" s="128">
        <v>351820</v>
      </c>
      <c r="D40" s="128">
        <v>446988</v>
      </c>
      <c r="E40" s="128">
        <v>528994</v>
      </c>
      <c r="F40" s="128">
        <v>596096</v>
      </c>
    </row>
    <row r="41" spans="1:6">
      <c r="A41" s="128">
        <v>20000000</v>
      </c>
      <c r="B41" s="128">
        <v>300012</v>
      </c>
      <c r="C41" s="128">
        <v>357765</v>
      </c>
      <c r="D41" s="128">
        <v>454519</v>
      </c>
      <c r="E41" s="128">
        <v>537773</v>
      </c>
      <c r="F41" s="128">
        <v>606025</v>
      </c>
    </row>
    <row r="42" spans="1:6">
      <c r="A42" s="128">
        <v>20500000</v>
      </c>
      <c r="B42" s="128">
        <v>305063</v>
      </c>
      <c r="C42" s="128">
        <v>363634</v>
      </c>
      <c r="D42" s="128">
        <v>461952</v>
      </c>
      <c r="E42" s="128">
        <v>546433</v>
      </c>
      <c r="F42" s="128">
        <v>615823</v>
      </c>
    </row>
    <row r="43" spans="1:6">
      <c r="A43" s="128">
        <v>21000000</v>
      </c>
      <c r="B43" s="128">
        <v>310056</v>
      </c>
      <c r="C43" s="128">
        <v>369428</v>
      </c>
      <c r="D43" s="128">
        <v>469291</v>
      </c>
      <c r="E43" s="128">
        <v>554979</v>
      </c>
      <c r="F43" s="128">
        <v>625492</v>
      </c>
    </row>
    <row r="44" spans="1:6">
      <c r="A44" s="128">
        <v>21500000</v>
      </c>
      <c r="B44" s="128">
        <v>314991</v>
      </c>
      <c r="C44" s="128">
        <v>375151</v>
      </c>
      <c r="D44" s="128">
        <v>476538</v>
      </c>
      <c r="E44" s="128">
        <v>563412</v>
      </c>
      <c r="F44" s="128">
        <v>635034</v>
      </c>
    </row>
    <row r="45" spans="1:6">
      <c r="A45" s="128">
        <v>22000000</v>
      </c>
      <c r="B45" s="128">
        <v>319869</v>
      </c>
      <c r="C45" s="128">
        <v>380803</v>
      </c>
      <c r="D45" s="128">
        <v>483694</v>
      </c>
      <c r="E45" s="128">
        <v>571735</v>
      </c>
      <c r="F45" s="128">
        <v>644454</v>
      </c>
    </row>
    <row r="46" spans="1:6">
      <c r="A46" s="128">
        <v>22500000</v>
      </c>
      <c r="B46" s="128">
        <v>324693</v>
      </c>
      <c r="C46" s="128">
        <v>386386</v>
      </c>
      <c r="D46" s="128">
        <v>490762</v>
      </c>
      <c r="E46" s="128">
        <v>579951</v>
      </c>
      <c r="F46" s="128">
        <v>653753</v>
      </c>
    </row>
    <row r="47" spans="1:6">
      <c r="A47" s="128">
        <v>23000000</v>
      </c>
      <c r="B47" s="128">
        <v>329463</v>
      </c>
      <c r="C47" s="128">
        <v>391901</v>
      </c>
      <c r="D47" s="128">
        <v>497744</v>
      </c>
      <c r="E47" s="128">
        <v>588061</v>
      </c>
      <c r="F47" s="128">
        <v>662936</v>
      </c>
    </row>
    <row r="48" spans="1:6">
      <c r="A48" s="128">
        <v>23500000</v>
      </c>
      <c r="B48" s="128">
        <v>334180</v>
      </c>
      <c r="C48" s="128">
        <v>397350</v>
      </c>
      <c r="D48" s="128">
        <v>504641</v>
      </c>
      <c r="E48" s="128">
        <v>596069</v>
      </c>
      <c r="F48" s="128">
        <v>672003</v>
      </c>
    </row>
    <row r="49" spans="1:6">
      <c r="A49" s="128">
        <v>24000000</v>
      </c>
      <c r="B49" s="128">
        <v>338846</v>
      </c>
      <c r="C49" s="128">
        <v>402735</v>
      </c>
      <c r="D49" s="128">
        <v>511456</v>
      </c>
      <c r="E49" s="128">
        <v>603977</v>
      </c>
      <c r="F49" s="128">
        <v>680957</v>
      </c>
    </row>
    <row r="50" spans="1:6">
      <c r="A50" s="128">
        <v>24500000</v>
      </c>
      <c r="B50" s="128">
        <v>343462</v>
      </c>
      <c r="C50" s="128">
        <v>408056</v>
      </c>
      <c r="D50" s="128">
        <v>518190</v>
      </c>
      <c r="E50" s="128">
        <v>611786</v>
      </c>
      <c r="F50" s="128">
        <v>689802</v>
      </c>
    </row>
    <row r="51" spans="1:6">
      <c r="A51" s="128">
        <v>25000000</v>
      </c>
      <c r="B51" s="128">
        <v>348028</v>
      </c>
      <c r="C51" s="128">
        <v>413316</v>
      </c>
      <c r="D51" s="128">
        <v>524844</v>
      </c>
      <c r="E51" s="128">
        <v>619498</v>
      </c>
      <c r="F51" s="128">
        <v>698538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4"/>
  <sheetViews>
    <sheetView topLeftCell="A5" zoomScaleNormal="100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customWidth="1"/>
    <col min="2" max="2" width="2.85546875" style="16" bestFit="1" customWidth="1"/>
    <col min="3" max="3" width="70.7109375" style="16" customWidth="1"/>
    <col min="4" max="5" width="13.7109375" customWidth="1"/>
    <col min="6" max="6" width="13.7109375" style="7" customWidth="1"/>
    <col min="8" max="8" width="13.140625" style="87" customWidth="1"/>
    <col min="9" max="9" width="11.42578125" style="90"/>
    <col min="10" max="10" width="34.28515625" style="82" bestFit="1" customWidth="1"/>
    <col min="11" max="11" width="24.140625" style="82" bestFit="1" customWidth="1"/>
    <col min="12" max="12" width="11.42578125" style="82"/>
    <col min="17" max="17" width="14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thickBot="1">
      <c r="A5" s="27" t="s">
        <v>18</v>
      </c>
      <c r="B5" s="161"/>
      <c r="C5" s="153" t="s">
        <v>290</v>
      </c>
      <c r="D5" s="20"/>
      <c r="E5" s="20"/>
      <c r="F5" s="159"/>
      <c r="H5" s="87" t="s">
        <v>172</v>
      </c>
      <c r="I5" s="91" t="s">
        <v>173</v>
      </c>
      <c r="J5" s="82" t="s">
        <v>311</v>
      </c>
      <c r="K5" s="82" t="s">
        <v>167</v>
      </c>
      <c r="L5" s="82" t="s">
        <v>168</v>
      </c>
      <c r="P5" s="47" t="s">
        <v>100</v>
      </c>
      <c r="Q5" s="48" t="s">
        <v>98</v>
      </c>
      <c r="R5" s="49" t="s">
        <v>99</v>
      </c>
    </row>
    <row r="6" spans="1:18" ht="15" customHeight="1">
      <c r="A6" s="9"/>
      <c r="B6" s="17"/>
      <c r="C6" s="17"/>
      <c r="D6" s="9"/>
      <c r="E6" s="9"/>
      <c r="F6" s="25"/>
      <c r="P6" s="50"/>
      <c r="Q6" s="51"/>
      <c r="R6" s="52"/>
    </row>
    <row r="7" spans="1:18" ht="15" customHeight="1">
      <c r="A7" s="23" t="s">
        <v>19</v>
      </c>
      <c r="B7" s="78"/>
      <c r="C7" s="76" t="s">
        <v>2</v>
      </c>
      <c r="D7" s="9"/>
      <c r="E7" s="9"/>
      <c r="F7" s="25"/>
      <c r="P7" s="53"/>
      <c r="Q7" s="54"/>
      <c r="R7" s="55"/>
    </row>
    <row r="8" spans="1:18" ht="15" customHeight="1">
      <c r="A8" s="23" t="s">
        <v>50</v>
      </c>
      <c r="B8" s="17"/>
      <c r="C8" s="17" t="s">
        <v>46</v>
      </c>
      <c r="D8" s="9"/>
      <c r="E8" s="9"/>
      <c r="F8" s="25"/>
      <c r="O8" s="46"/>
      <c r="P8" s="53"/>
      <c r="Q8" s="54"/>
      <c r="R8" s="55"/>
    </row>
    <row r="9" spans="1:18" ht="15" customHeight="1">
      <c r="A9" s="9"/>
      <c r="B9" s="17" t="s">
        <v>5</v>
      </c>
      <c r="C9" s="17" t="s">
        <v>386</v>
      </c>
      <c r="D9" s="9"/>
      <c r="E9" s="9"/>
      <c r="F9" s="25">
        <v>450000</v>
      </c>
      <c r="I9" s="91" t="s">
        <v>171</v>
      </c>
      <c r="J9" s="82" t="s">
        <v>206</v>
      </c>
      <c r="M9" s="32" t="s">
        <v>104</v>
      </c>
      <c r="P9" s="59"/>
      <c r="Q9" s="57" t="s">
        <v>114</v>
      </c>
      <c r="R9" s="60"/>
    </row>
    <row r="10" spans="1:18" ht="15" customHeight="1">
      <c r="A10" s="9"/>
      <c r="B10" s="17" t="s">
        <v>6</v>
      </c>
      <c r="C10" s="17" t="s">
        <v>48</v>
      </c>
      <c r="D10" s="9"/>
      <c r="E10" s="9"/>
      <c r="F10" s="43">
        <v>3</v>
      </c>
      <c r="I10" s="91" t="s">
        <v>149</v>
      </c>
      <c r="J10" s="82" t="s">
        <v>174</v>
      </c>
      <c r="M10" s="15" t="s">
        <v>97</v>
      </c>
      <c r="P10" s="59"/>
      <c r="Q10" s="57" t="s">
        <v>116</v>
      </c>
      <c r="R10" s="60"/>
    </row>
    <row r="11" spans="1:18" ht="15" customHeight="1">
      <c r="A11" s="9"/>
      <c r="B11" s="17" t="s">
        <v>7</v>
      </c>
      <c r="C11" s="17" t="s">
        <v>49</v>
      </c>
      <c r="D11" s="9"/>
      <c r="E11" s="9"/>
      <c r="F11" s="25">
        <v>45498</v>
      </c>
      <c r="H11" s="87" t="s">
        <v>170</v>
      </c>
      <c r="I11" s="91"/>
      <c r="J11" s="82" t="s">
        <v>275</v>
      </c>
      <c r="L11" s="82" t="s">
        <v>175</v>
      </c>
      <c r="M11" s="18" t="s">
        <v>44</v>
      </c>
      <c r="N11" s="10"/>
      <c r="P11" s="59" t="s">
        <v>113</v>
      </c>
      <c r="Q11" s="61"/>
      <c r="R11" s="60"/>
    </row>
    <row r="12" spans="1:18" ht="15" customHeight="1">
      <c r="A12" s="9"/>
      <c r="B12" s="17" t="s">
        <v>8</v>
      </c>
      <c r="C12" s="17" t="s">
        <v>47</v>
      </c>
      <c r="D12" s="9"/>
      <c r="E12" s="9"/>
      <c r="F12" s="25"/>
      <c r="M12" s="15" t="s">
        <v>97</v>
      </c>
      <c r="P12" s="59"/>
      <c r="Q12" s="61"/>
      <c r="R12" s="60"/>
    </row>
    <row r="13" spans="1:18" ht="15" customHeight="1">
      <c r="A13" s="9"/>
      <c r="B13" s="17"/>
      <c r="C13" s="155" t="s">
        <v>15</v>
      </c>
      <c r="D13" s="8" t="s">
        <v>92</v>
      </c>
      <c r="E13" s="30" t="s">
        <v>45</v>
      </c>
      <c r="F13" s="25"/>
      <c r="P13" s="59"/>
      <c r="Q13" s="61"/>
      <c r="R13" s="58" t="s">
        <v>117</v>
      </c>
    </row>
    <row r="14" spans="1:18" ht="15" customHeight="1">
      <c r="A14" s="9"/>
      <c r="B14" s="17"/>
      <c r="C14" s="17" t="s">
        <v>9</v>
      </c>
      <c r="D14" s="24">
        <v>0.03</v>
      </c>
      <c r="E14" s="24">
        <v>0.03</v>
      </c>
      <c r="F14" s="25"/>
      <c r="I14" s="91" t="s">
        <v>169</v>
      </c>
      <c r="J14" s="82" t="s">
        <v>185</v>
      </c>
      <c r="K14" s="82" t="s">
        <v>195</v>
      </c>
      <c r="M14" s="102"/>
      <c r="P14" s="59"/>
      <c r="Q14" s="61"/>
      <c r="R14" s="68">
        <v>0.03</v>
      </c>
    </row>
    <row r="15" spans="1:18" ht="15" customHeight="1">
      <c r="A15" s="9"/>
      <c r="B15" s="17"/>
      <c r="C15" s="17" t="s">
        <v>10</v>
      </c>
      <c r="D15" s="24">
        <v>7.0000000000000007E-2</v>
      </c>
      <c r="E15" s="24">
        <v>7.0000000000000007E-2</v>
      </c>
      <c r="F15" s="25"/>
      <c r="I15" s="91" t="s">
        <v>169</v>
      </c>
      <c r="J15" s="82" t="s">
        <v>187</v>
      </c>
      <c r="K15" s="82" t="s">
        <v>196</v>
      </c>
      <c r="M15" s="102"/>
      <c r="P15" s="59"/>
      <c r="Q15" s="61"/>
      <c r="R15" s="68">
        <v>7.0000000000000007E-2</v>
      </c>
    </row>
    <row r="16" spans="1:18" ht="15" customHeight="1">
      <c r="A16" s="9"/>
      <c r="B16" s="17"/>
      <c r="C16" s="17" t="s">
        <v>11</v>
      </c>
      <c r="D16" s="24">
        <v>0.11</v>
      </c>
      <c r="E16" s="24">
        <v>0.11</v>
      </c>
      <c r="F16" s="25"/>
      <c r="I16" s="91" t="s">
        <v>169</v>
      </c>
      <c r="J16" s="82" t="s">
        <v>188</v>
      </c>
      <c r="K16" s="82" t="s">
        <v>197</v>
      </c>
      <c r="M16" s="103" t="s">
        <v>96</v>
      </c>
      <c r="P16" s="59"/>
      <c r="Q16" s="61"/>
      <c r="R16" s="68">
        <v>0.11</v>
      </c>
    </row>
    <row r="17" spans="1:18" ht="15" customHeight="1">
      <c r="A17" s="9"/>
      <c r="B17" s="17"/>
      <c r="C17" s="17" t="s">
        <v>12</v>
      </c>
      <c r="D17" s="24">
        <v>0.06</v>
      </c>
      <c r="E17" s="24">
        <v>0.06</v>
      </c>
      <c r="F17" s="25"/>
      <c r="I17" s="91" t="s">
        <v>169</v>
      </c>
      <c r="J17" s="82" t="s">
        <v>189</v>
      </c>
      <c r="K17" s="82" t="s">
        <v>198</v>
      </c>
      <c r="M17" s="102"/>
      <c r="P17" s="59"/>
      <c r="Q17" s="61"/>
      <c r="R17" s="68">
        <v>0.06</v>
      </c>
    </row>
    <row r="18" spans="1:18" ht="15" customHeight="1">
      <c r="A18" s="9"/>
      <c r="B18" s="17"/>
      <c r="C18" s="17" t="s">
        <v>13</v>
      </c>
      <c r="D18" s="24">
        <v>0.25</v>
      </c>
      <c r="E18" s="24">
        <v>0.25</v>
      </c>
      <c r="F18" s="25"/>
      <c r="I18" s="91" t="s">
        <v>169</v>
      </c>
      <c r="J18" s="82" t="s">
        <v>190</v>
      </c>
      <c r="K18" s="82" t="s">
        <v>199</v>
      </c>
      <c r="M18" s="102"/>
      <c r="P18" s="59"/>
      <c r="Q18" s="61"/>
      <c r="R18" s="68">
        <v>0.25</v>
      </c>
    </row>
    <row r="19" spans="1:18" ht="15" customHeight="1">
      <c r="A19" s="9"/>
      <c r="B19" s="17"/>
      <c r="C19" s="17" t="s">
        <v>54</v>
      </c>
      <c r="D19" s="24">
        <v>0.1</v>
      </c>
      <c r="E19" s="24">
        <v>0.1</v>
      </c>
      <c r="F19" s="25"/>
      <c r="I19" s="91" t="s">
        <v>169</v>
      </c>
      <c r="J19" s="82" t="s">
        <v>191</v>
      </c>
      <c r="K19" s="82" t="s">
        <v>200</v>
      </c>
      <c r="M19" s="102"/>
      <c r="P19" s="59"/>
      <c r="Q19" s="61"/>
      <c r="R19" s="68">
        <v>0.1</v>
      </c>
    </row>
    <row r="20" spans="1:18" ht="15" customHeight="1">
      <c r="A20" s="9"/>
      <c r="B20" s="17"/>
      <c r="C20" s="17" t="s">
        <v>55</v>
      </c>
      <c r="D20" s="24">
        <v>0.04</v>
      </c>
      <c r="E20" s="24">
        <v>0.04</v>
      </c>
      <c r="F20" s="25"/>
      <c r="I20" s="91" t="s">
        <v>169</v>
      </c>
      <c r="J20" s="82" t="s">
        <v>192</v>
      </c>
      <c r="K20" s="82" t="s">
        <v>201</v>
      </c>
      <c r="M20" s="102"/>
      <c r="P20" s="59"/>
      <c r="Q20" s="61"/>
      <c r="R20" s="68">
        <v>0.04</v>
      </c>
    </row>
    <row r="21" spans="1:18" ht="15" customHeight="1">
      <c r="A21" s="9"/>
      <c r="B21" s="17"/>
      <c r="C21" s="17" t="s">
        <v>56</v>
      </c>
      <c r="D21" s="24">
        <v>0.31</v>
      </c>
      <c r="E21" s="24">
        <v>0.31</v>
      </c>
      <c r="F21" s="25"/>
      <c r="I21" s="91" t="s">
        <v>169</v>
      </c>
      <c r="J21" s="82" t="s">
        <v>193</v>
      </c>
      <c r="K21" s="82" t="s">
        <v>202</v>
      </c>
      <c r="M21" s="102"/>
      <c r="P21" s="59"/>
      <c r="Q21" s="61"/>
      <c r="R21" s="68">
        <v>0.31</v>
      </c>
    </row>
    <row r="22" spans="1:18" ht="15" customHeight="1">
      <c r="A22" s="9"/>
      <c r="B22" s="17"/>
      <c r="C22" s="17" t="s">
        <v>14</v>
      </c>
      <c r="D22" s="24">
        <v>0.03</v>
      </c>
      <c r="E22" s="24">
        <v>0</v>
      </c>
      <c r="F22" s="25"/>
      <c r="I22" s="91" t="s">
        <v>169</v>
      </c>
      <c r="J22" s="82" t="s">
        <v>194</v>
      </c>
      <c r="K22" s="82" t="s">
        <v>203</v>
      </c>
      <c r="M22" s="102"/>
      <c r="P22" s="59"/>
      <c r="Q22" s="61"/>
      <c r="R22" s="68">
        <v>0.03</v>
      </c>
    </row>
    <row r="23" spans="1:18" ht="15" customHeight="1">
      <c r="A23" s="9"/>
      <c r="B23" s="17"/>
      <c r="C23" s="17"/>
      <c r="D23" s="9" t="s">
        <v>17</v>
      </c>
      <c r="E23" s="24">
        <f>SUM(E14:E22)</f>
        <v>0.97</v>
      </c>
      <c r="F23" s="25"/>
      <c r="H23" s="87" t="s">
        <v>148</v>
      </c>
      <c r="J23" s="82" t="s">
        <v>273</v>
      </c>
      <c r="P23" s="59"/>
      <c r="Q23" s="61"/>
      <c r="R23" s="60"/>
    </row>
    <row r="24" spans="1:18" ht="15" customHeight="1">
      <c r="A24" s="9"/>
      <c r="B24" s="17" t="s">
        <v>29</v>
      </c>
      <c r="C24" s="17" t="s">
        <v>59</v>
      </c>
      <c r="D24" s="9"/>
      <c r="E24" s="24"/>
      <c r="F24" s="25">
        <f>F11*E23</f>
        <v>44133.06</v>
      </c>
      <c r="H24" s="87" t="s">
        <v>148</v>
      </c>
      <c r="J24" s="82" t="s">
        <v>314</v>
      </c>
      <c r="P24" s="59"/>
      <c r="Q24" s="61"/>
      <c r="R24" s="60"/>
    </row>
    <row r="25" spans="1:18" ht="15" customHeight="1">
      <c r="A25" s="77" t="s">
        <v>133</v>
      </c>
      <c r="C25" s="154" t="s">
        <v>134</v>
      </c>
    </row>
    <row r="26" spans="1:18" ht="15" customHeight="1">
      <c r="A26" s="9"/>
      <c r="B26" s="17" t="s">
        <v>5</v>
      </c>
      <c r="C26" s="17" t="s">
        <v>72</v>
      </c>
      <c r="D26" s="9"/>
      <c r="E26" s="9"/>
      <c r="F26" s="160">
        <v>0</v>
      </c>
      <c r="I26" s="91" t="s">
        <v>169</v>
      </c>
      <c r="J26" s="82" t="s">
        <v>204</v>
      </c>
      <c r="M26" s="15" t="s">
        <v>96</v>
      </c>
      <c r="P26" s="59"/>
      <c r="Q26" s="57" t="s">
        <v>115</v>
      </c>
      <c r="R26" s="60"/>
    </row>
    <row r="27" spans="1:18" ht="15" customHeight="1">
      <c r="A27" s="9"/>
      <c r="B27" s="17" t="s">
        <v>6</v>
      </c>
      <c r="C27" s="17" t="s">
        <v>135</v>
      </c>
      <c r="D27" s="9"/>
      <c r="E27" s="9"/>
      <c r="F27" s="42">
        <f>F24*F26</f>
        <v>0</v>
      </c>
      <c r="H27" s="87" t="s">
        <v>148</v>
      </c>
      <c r="J27" s="82" t="s">
        <v>312</v>
      </c>
      <c r="P27" s="59"/>
      <c r="Q27" s="61"/>
      <c r="R27" s="60"/>
    </row>
    <row r="28" spans="1:18" ht="15" customHeight="1">
      <c r="A28" s="9"/>
      <c r="B28" s="17"/>
      <c r="C28" s="76" t="s">
        <v>387</v>
      </c>
      <c r="D28" s="9"/>
      <c r="E28" s="9"/>
      <c r="F28" s="25">
        <v>0</v>
      </c>
      <c r="H28" s="87" t="s">
        <v>148</v>
      </c>
      <c r="J28" s="82" t="s">
        <v>313</v>
      </c>
      <c r="P28" s="59"/>
      <c r="Q28" s="61"/>
      <c r="R28" s="60"/>
    </row>
    <row r="29" spans="1:18" ht="15" customHeight="1">
      <c r="A29" s="9"/>
      <c r="B29" s="17"/>
      <c r="C29" s="76"/>
      <c r="D29" s="9"/>
      <c r="E29" s="9"/>
      <c r="F29" s="25"/>
      <c r="P29" s="59"/>
      <c r="Q29" s="61"/>
      <c r="R29" s="60"/>
    </row>
    <row r="30" spans="1:18" ht="15" customHeight="1">
      <c r="A30" s="31" t="s">
        <v>28</v>
      </c>
      <c r="B30" s="17"/>
      <c r="C30" s="76" t="s">
        <v>32</v>
      </c>
      <c r="D30" s="9"/>
      <c r="E30" s="24"/>
      <c r="F30" s="25"/>
      <c r="P30" s="59"/>
      <c r="Q30" s="61"/>
      <c r="R30" s="60"/>
    </row>
    <row r="31" spans="1:18" ht="15" customHeight="1">
      <c r="A31" s="23" t="s">
        <v>51</v>
      </c>
      <c r="B31" s="17"/>
      <c r="C31" s="17" t="s">
        <v>53</v>
      </c>
      <c r="D31" s="9"/>
      <c r="E31" s="9"/>
      <c r="F31" s="25"/>
      <c r="I31" s="91"/>
      <c r="P31" s="53"/>
      <c r="Q31" s="54"/>
      <c r="R31" s="55"/>
    </row>
    <row r="32" spans="1:18" ht="15" customHeight="1">
      <c r="A32" s="9"/>
      <c r="B32" s="17" t="s">
        <v>5</v>
      </c>
      <c r="C32" s="17" t="s">
        <v>307</v>
      </c>
      <c r="D32" s="9"/>
      <c r="E32" s="24"/>
      <c r="F32" s="25">
        <v>0</v>
      </c>
      <c r="I32" s="91" t="s">
        <v>171</v>
      </c>
      <c r="J32" s="82" t="s">
        <v>315</v>
      </c>
      <c r="M32" s="113" t="s">
        <v>248</v>
      </c>
      <c r="N32" s="112"/>
      <c r="O32" s="112"/>
      <c r="P32" s="62" t="s">
        <v>112</v>
      </c>
      <c r="Q32" s="63" t="s">
        <v>112</v>
      </c>
      <c r="R32" s="64" t="s">
        <v>112</v>
      </c>
    </row>
    <row r="33" spans="1:18" ht="15" customHeight="1">
      <c r="A33" s="9"/>
      <c r="B33" s="17" t="s">
        <v>6</v>
      </c>
      <c r="C33" s="17" t="s">
        <v>308</v>
      </c>
      <c r="D33" s="9"/>
      <c r="E33" s="24"/>
      <c r="F33" s="160">
        <v>0</v>
      </c>
      <c r="I33" s="91" t="s">
        <v>169</v>
      </c>
      <c r="J33" s="82" t="s">
        <v>316</v>
      </c>
      <c r="M33" s="113" t="s">
        <v>248</v>
      </c>
      <c r="N33" s="112"/>
      <c r="O33" s="112"/>
      <c r="P33" s="62" t="s">
        <v>112</v>
      </c>
      <c r="Q33" s="63" t="s">
        <v>112</v>
      </c>
      <c r="R33" s="64" t="s">
        <v>112</v>
      </c>
    </row>
    <row r="34" spans="1:18" ht="15" customHeight="1">
      <c r="A34" s="9"/>
      <c r="B34" s="17" t="s">
        <v>7</v>
      </c>
      <c r="C34" s="16" t="s">
        <v>407</v>
      </c>
      <c r="D34" s="9"/>
      <c r="E34" s="24"/>
      <c r="F34" s="25">
        <v>0</v>
      </c>
      <c r="H34" s="87" t="s">
        <v>428</v>
      </c>
      <c r="J34" s="150" t="s">
        <v>445</v>
      </c>
      <c r="P34" s="62" t="s">
        <v>112</v>
      </c>
      <c r="Q34" s="63" t="s">
        <v>112</v>
      </c>
      <c r="R34" s="64" t="s">
        <v>112</v>
      </c>
    </row>
    <row r="35" spans="1:18" ht="15" customHeight="1">
      <c r="A35" s="9"/>
      <c r="B35" s="17" t="s">
        <v>8</v>
      </c>
      <c r="C35" s="17" t="s">
        <v>401</v>
      </c>
      <c r="D35" s="9"/>
      <c r="E35" s="24"/>
      <c r="F35" s="25">
        <v>0</v>
      </c>
      <c r="H35" s="87" t="s">
        <v>428</v>
      </c>
      <c r="J35" s="150" t="s">
        <v>446</v>
      </c>
      <c r="P35" s="62"/>
      <c r="Q35" s="63"/>
      <c r="R35" s="64"/>
    </row>
    <row r="36" spans="1:18" ht="15" customHeight="1">
      <c r="A36" s="9"/>
      <c r="B36" s="17" t="s">
        <v>29</v>
      </c>
      <c r="C36" s="17" t="s">
        <v>449</v>
      </c>
      <c r="D36" s="9"/>
      <c r="E36" s="24"/>
      <c r="F36" s="25">
        <v>0</v>
      </c>
      <c r="H36" s="87" t="s">
        <v>428</v>
      </c>
      <c r="J36" s="150" t="s">
        <v>317</v>
      </c>
      <c r="P36" s="62"/>
      <c r="Q36" s="63"/>
      <c r="R36" s="64"/>
    </row>
    <row r="37" spans="1:18" ht="15" customHeight="1">
      <c r="A37" s="9"/>
      <c r="B37" s="17"/>
      <c r="C37" s="17"/>
      <c r="D37" s="9"/>
      <c r="E37" s="24"/>
      <c r="F37" s="25"/>
      <c r="P37" s="62"/>
      <c r="Q37" s="63"/>
      <c r="R37" s="64"/>
    </row>
    <row r="38" spans="1:18" ht="15" customHeight="1">
      <c r="A38" s="23" t="s">
        <v>52</v>
      </c>
      <c r="B38" s="17"/>
      <c r="C38" s="17" t="s">
        <v>442</v>
      </c>
      <c r="D38" s="9"/>
      <c r="E38" s="24"/>
      <c r="F38" s="25"/>
      <c r="I38" s="91"/>
      <c r="P38" s="62"/>
      <c r="Q38" s="63"/>
      <c r="R38" s="64"/>
    </row>
    <row r="39" spans="1:18" ht="15" customHeight="1">
      <c r="A39" s="9"/>
      <c r="B39" s="17" t="s">
        <v>5</v>
      </c>
      <c r="C39" s="17" t="s">
        <v>307</v>
      </c>
      <c r="D39" s="9"/>
      <c r="E39" s="24"/>
      <c r="F39" s="25">
        <v>0</v>
      </c>
      <c r="I39" s="91" t="s">
        <v>171</v>
      </c>
      <c r="J39" s="82" t="s">
        <v>318</v>
      </c>
      <c r="M39" s="113" t="s">
        <v>248</v>
      </c>
      <c r="N39" s="112"/>
      <c r="O39" s="112"/>
      <c r="P39" s="62" t="s">
        <v>112</v>
      </c>
      <c r="Q39" s="63" t="s">
        <v>112</v>
      </c>
      <c r="R39" s="64" t="s">
        <v>112</v>
      </c>
    </row>
    <row r="40" spans="1:18" ht="15" customHeight="1">
      <c r="A40" s="9"/>
      <c r="B40" s="17" t="s">
        <v>6</v>
      </c>
      <c r="C40" s="17" t="s">
        <v>308</v>
      </c>
      <c r="D40" s="35"/>
      <c r="E40" s="24"/>
      <c r="F40" s="160">
        <v>0</v>
      </c>
      <c r="I40" s="91" t="s">
        <v>169</v>
      </c>
      <c r="J40" s="82" t="s">
        <v>319</v>
      </c>
      <c r="M40" s="113" t="s">
        <v>248</v>
      </c>
      <c r="N40" s="112"/>
      <c r="O40" s="112"/>
      <c r="P40" s="62" t="s">
        <v>112</v>
      </c>
      <c r="Q40" s="63" t="s">
        <v>112</v>
      </c>
      <c r="R40" s="64" t="s">
        <v>112</v>
      </c>
    </row>
    <row r="41" spans="1:18" ht="15" customHeight="1">
      <c r="A41" s="9"/>
      <c r="B41" s="17" t="s">
        <v>7</v>
      </c>
      <c r="C41" s="16" t="s">
        <v>408</v>
      </c>
      <c r="D41" s="35"/>
      <c r="E41" s="24"/>
      <c r="F41" s="25">
        <v>0</v>
      </c>
      <c r="H41" s="87" t="s">
        <v>428</v>
      </c>
      <c r="J41" s="150" t="s">
        <v>447</v>
      </c>
      <c r="M41" s="113"/>
      <c r="N41" s="112"/>
      <c r="O41" s="112"/>
      <c r="P41" s="62"/>
      <c r="Q41" s="63"/>
      <c r="R41" s="64"/>
    </row>
    <row r="42" spans="1:18" ht="15" customHeight="1">
      <c r="A42" s="9"/>
      <c r="B42" s="17" t="s">
        <v>8</v>
      </c>
      <c r="C42" s="17" t="s">
        <v>401</v>
      </c>
      <c r="D42" s="35"/>
      <c r="E42" s="24"/>
      <c r="F42" s="25">
        <v>0</v>
      </c>
      <c r="H42" s="87" t="s">
        <v>428</v>
      </c>
      <c r="I42" s="91"/>
      <c r="J42" s="150" t="s">
        <v>448</v>
      </c>
      <c r="M42" s="113"/>
      <c r="N42" s="112"/>
      <c r="O42" s="112"/>
      <c r="P42" s="62"/>
      <c r="Q42" s="63"/>
      <c r="R42" s="64"/>
    </row>
    <row r="43" spans="1:18" ht="15" customHeight="1">
      <c r="A43" s="9"/>
      <c r="B43" s="17" t="s">
        <v>29</v>
      </c>
      <c r="C43" s="17" t="s">
        <v>450</v>
      </c>
      <c r="D43" s="9"/>
      <c r="E43" s="24"/>
      <c r="F43" s="7">
        <v>0</v>
      </c>
      <c r="H43" s="87" t="s">
        <v>428</v>
      </c>
      <c r="J43" s="150" t="s">
        <v>320</v>
      </c>
      <c r="P43" s="62" t="s">
        <v>112</v>
      </c>
      <c r="Q43" s="63" t="s">
        <v>112</v>
      </c>
      <c r="R43" s="64" t="s">
        <v>112</v>
      </c>
    </row>
    <row r="44" spans="1:18" ht="15" customHeight="1">
      <c r="A44" s="9"/>
      <c r="B44" s="17"/>
      <c r="C44" s="17" t="s">
        <v>451</v>
      </c>
      <c r="D44" s="9"/>
      <c r="E44" s="24"/>
      <c r="F44" s="42">
        <f>F34+F41</f>
        <v>0</v>
      </c>
      <c r="H44" s="87" t="s">
        <v>148</v>
      </c>
      <c r="I44" s="91"/>
      <c r="J44" s="82" t="s">
        <v>321</v>
      </c>
      <c r="P44" s="53"/>
      <c r="Q44" s="54"/>
      <c r="R44" s="55"/>
    </row>
    <row r="45" spans="1:18" ht="15" customHeight="1">
      <c r="A45" s="9"/>
      <c r="B45" s="17"/>
      <c r="C45" s="17"/>
      <c r="D45" s="9"/>
      <c r="E45" s="24"/>
      <c r="F45" s="152"/>
      <c r="P45" s="53"/>
      <c r="Q45" s="54"/>
      <c r="R45" s="55"/>
    </row>
    <row r="46" spans="1:18" ht="15" customHeight="1" thickBot="1">
      <c r="A46" s="9"/>
      <c r="B46" s="17"/>
      <c r="C46" s="168" t="s">
        <v>388</v>
      </c>
      <c r="D46" s="168"/>
      <c r="E46" s="168"/>
      <c r="F46" s="34">
        <f>F24+F44</f>
        <v>44133.06</v>
      </c>
      <c r="H46" s="87" t="s">
        <v>148</v>
      </c>
      <c r="J46" s="82" t="s">
        <v>267</v>
      </c>
      <c r="P46" s="65"/>
      <c r="Q46" s="66"/>
      <c r="R46" s="67"/>
    </row>
    <row r="47" spans="1:18" ht="15" customHeight="1"/>
    <row r="48" spans="1:18">
      <c r="E48" s="7"/>
    </row>
    <row r="49" spans="5:9">
      <c r="E49" s="14"/>
    </row>
    <row r="54" spans="5:9">
      <c r="I54" s="91"/>
    </row>
  </sheetData>
  <mergeCells count="1">
    <mergeCell ref="C46:E46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6"/>
  <sheetViews>
    <sheetView topLeftCell="A5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style="16" customWidth="1"/>
    <col min="2" max="2" width="2.85546875" style="16" bestFit="1" customWidth="1"/>
    <col min="3" max="3" width="70.7109375" style="16" customWidth="1"/>
    <col min="4" max="5" width="13.7109375" customWidth="1"/>
    <col min="6" max="6" width="13.7109375" style="164" customWidth="1"/>
    <col min="7" max="7" width="22.42578125" customWidth="1"/>
    <col min="10" max="10" width="31.140625" bestFit="1" customWidth="1"/>
  </cols>
  <sheetData>
    <row r="1" spans="1:18" hidden="1"/>
    <row r="2" spans="1:18" hidden="1"/>
    <row r="3" spans="1:18" hidden="1"/>
    <row r="4" spans="1:18" hidden="1"/>
    <row r="5" spans="1:18" ht="16.5" customHeight="1">
      <c r="A5" s="161" t="s">
        <v>68</v>
      </c>
      <c r="B5" s="161"/>
      <c r="C5" s="169" t="s">
        <v>411</v>
      </c>
      <c r="D5" s="170"/>
      <c r="E5" s="170"/>
      <c r="F5" s="170"/>
      <c r="G5" s="139"/>
      <c r="H5" s="87"/>
      <c r="I5" s="91"/>
      <c r="J5" s="82"/>
      <c r="K5" s="82"/>
      <c r="L5" s="82"/>
      <c r="M5" s="4"/>
      <c r="N5" s="4"/>
      <c r="O5" s="4"/>
      <c r="P5" s="137"/>
      <c r="Q5" s="137"/>
      <c r="R5" s="83"/>
    </row>
    <row r="6" spans="1:18" ht="15" customHeight="1" thickBot="1">
      <c r="A6" s="17"/>
      <c r="B6" s="17"/>
      <c r="C6" s="17"/>
      <c r="D6" s="9"/>
      <c r="E6" s="9"/>
      <c r="F6" s="25"/>
      <c r="H6" s="87" t="s">
        <v>172</v>
      </c>
      <c r="I6" s="91" t="s">
        <v>173</v>
      </c>
      <c r="J6" s="82" t="s">
        <v>322</v>
      </c>
      <c r="K6" s="82" t="s">
        <v>167</v>
      </c>
      <c r="L6" s="82" t="s">
        <v>168</v>
      </c>
      <c r="P6" s="134" t="s">
        <v>100</v>
      </c>
      <c r="Q6" s="135" t="s">
        <v>98</v>
      </c>
      <c r="R6" s="136" t="s">
        <v>99</v>
      </c>
    </row>
    <row r="7" spans="1:18" ht="15" customHeight="1">
      <c r="A7" s="78" t="s">
        <v>61</v>
      </c>
      <c r="B7" s="78"/>
      <c r="C7" s="76" t="s">
        <v>409</v>
      </c>
      <c r="D7" s="9"/>
      <c r="E7" s="9"/>
      <c r="F7" s="25"/>
      <c r="H7" s="87"/>
      <c r="I7" s="90"/>
      <c r="J7" s="82"/>
      <c r="K7" s="82"/>
      <c r="L7" s="82"/>
      <c r="P7" s="53"/>
      <c r="Q7" s="54"/>
      <c r="R7" s="55"/>
    </row>
    <row r="8" spans="1:18" ht="15" customHeight="1">
      <c r="A8" s="78" t="s">
        <v>62</v>
      </c>
      <c r="B8" s="17"/>
      <c r="C8" s="17" t="s">
        <v>60</v>
      </c>
      <c r="D8" s="9"/>
      <c r="E8" s="9"/>
      <c r="F8" s="25"/>
      <c r="H8" s="87"/>
      <c r="I8" s="90"/>
      <c r="J8" s="82"/>
      <c r="K8" s="82"/>
      <c r="L8" s="82"/>
      <c r="P8" s="53"/>
      <c r="Q8" s="54"/>
      <c r="R8" s="55"/>
    </row>
    <row r="9" spans="1:18" ht="15" customHeight="1">
      <c r="A9" s="17"/>
      <c r="B9" s="17" t="s">
        <v>5</v>
      </c>
      <c r="C9" s="17" t="s">
        <v>389</v>
      </c>
      <c r="D9" s="9"/>
      <c r="E9" s="9"/>
      <c r="F9" s="25">
        <v>100000</v>
      </c>
      <c r="H9" s="87"/>
      <c r="I9" s="91" t="s">
        <v>171</v>
      </c>
      <c r="J9" s="82" t="s">
        <v>281</v>
      </c>
      <c r="K9" s="82"/>
      <c r="L9" s="82"/>
      <c r="M9" s="32" t="s">
        <v>104</v>
      </c>
      <c r="P9" s="53"/>
      <c r="Q9" s="57" t="s">
        <v>119</v>
      </c>
      <c r="R9" s="69"/>
    </row>
    <row r="10" spans="1:18" ht="15" customHeight="1">
      <c r="A10" s="17"/>
      <c r="B10" s="17" t="s">
        <v>6</v>
      </c>
      <c r="C10" s="17" t="s">
        <v>63</v>
      </c>
      <c r="D10" s="9"/>
      <c r="E10" s="9"/>
      <c r="F10" s="43">
        <v>3</v>
      </c>
      <c r="H10" s="87"/>
      <c r="I10" s="91" t="s">
        <v>149</v>
      </c>
      <c r="J10" s="82" t="s">
        <v>282</v>
      </c>
      <c r="K10" s="82"/>
      <c r="L10" s="82"/>
      <c r="M10" s="15" t="s">
        <v>97</v>
      </c>
      <c r="P10" s="53"/>
      <c r="Q10" s="57" t="s">
        <v>120</v>
      </c>
      <c r="R10" s="69"/>
    </row>
    <row r="11" spans="1:18" ht="15" customHeight="1">
      <c r="A11" s="17"/>
      <c r="B11" s="17" t="s">
        <v>7</v>
      </c>
      <c r="C11" s="17" t="s">
        <v>64</v>
      </c>
      <c r="D11" s="9"/>
      <c r="E11" s="9"/>
      <c r="F11" s="25">
        <v>26490</v>
      </c>
      <c r="H11" s="87" t="s">
        <v>170</v>
      </c>
      <c r="I11" s="91"/>
      <c r="J11" s="82" t="s">
        <v>283</v>
      </c>
      <c r="K11" s="82"/>
      <c r="L11" s="82" t="s">
        <v>205</v>
      </c>
      <c r="M11" s="18" t="s">
        <v>44</v>
      </c>
      <c r="N11" s="10"/>
      <c r="P11" s="56" t="s">
        <v>132</v>
      </c>
      <c r="Q11" s="57"/>
      <c r="R11" s="69"/>
    </row>
    <row r="12" spans="1:18" ht="15" customHeight="1">
      <c r="A12" s="17"/>
      <c r="B12" s="17" t="s">
        <v>8</v>
      </c>
      <c r="C12" s="17" t="s">
        <v>65</v>
      </c>
      <c r="D12" s="9"/>
      <c r="E12" s="9"/>
      <c r="F12" s="25"/>
      <c r="H12" s="87"/>
      <c r="I12" s="90"/>
      <c r="J12" s="82"/>
      <c r="K12" s="82"/>
      <c r="L12" s="82"/>
      <c r="M12" s="15"/>
      <c r="P12" s="53"/>
      <c r="Q12" s="70"/>
      <c r="R12" s="69"/>
    </row>
    <row r="13" spans="1:18" ht="15" customHeight="1">
      <c r="A13" s="17"/>
      <c r="B13" s="17"/>
      <c r="C13" s="155" t="s">
        <v>15</v>
      </c>
      <c r="D13" s="8" t="s">
        <v>93</v>
      </c>
      <c r="E13" s="30" t="s">
        <v>45</v>
      </c>
      <c r="F13" s="25"/>
      <c r="H13" s="87"/>
      <c r="I13" s="90"/>
      <c r="J13" s="82"/>
      <c r="K13" s="82"/>
      <c r="L13" s="82"/>
      <c r="P13" s="71"/>
      <c r="Q13" s="70"/>
      <c r="R13" s="110" t="s">
        <v>254</v>
      </c>
    </row>
    <row r="14" spans="1:18" ht="15" customHeight="1">
      <c r="A14" s="17"/>
      <c r="B14" s="17"/>
      <c r="C14" s="17" t="s">
        <v>9</v>
      </c>
      <c r="D14" s="24">
        <v>0.03</v>
      </c>
      <c r="E14" s="24">
        <v>0.03</v>
      </c>
      <c r="F14" s="25"/>
      <c r="H14" s="87"/>
      <c r="I14" s="91" t="s">
        <v>169</v>
      </c>
      <c r="J14" s="82" t="s">
        <v>208</v>
      </c>
      <c r="K14" s="82" t="s">
        <v>217</v>
      </c>
      <c r="L14" s="82"/>
      <c r="P14" s="53"/>
      <c r="Q14" s="54"/>
      <c r="R14" s="68">
        <v>0.03</v>
      </c>
    </row>
    <row r="15" spans="1:18" ht="15" customHeight="1">
      <c r="A15" s="17"/>
      <c r="B15" s="17"/>
      <c r="C15" s="17" t="s">
        <v>10</v>
      </c>
      <c r="D15" s="24">
        <v>0.11</v>
      </c>
      <c r="E15" s="24">
        <v>0.11</v>
      </c>
      <c r="F15" s="25"/>
      <c r="H15" s="87"/>
      <c r="I15" s="91" t="s">
        <v>169</v>
      </c>
      <c r="J15" s="82" t="s">
        <v>209</v>
      </c>
      <c r="K15" s="82" t="s">
        <v>218</v>
      </c>
      <c r="L15" s="82"/>
      <c r="P15" s="53"/>
      <c r="Q15" s="54"/>
      <c r="R15" s="68">
        <v>0.11</v>
      </c>
    </row>
    <row r="16" spans="1:18" ht="15" customHeight="1">
      <c r="A16" s="17"/>
      <c r="B16" s="17"/>
      <c r="C16" s="17" t="s">
        <v>11</v>
      </c>
      <c r="D16" s="24">
        <v>0.15</v>
      </c>
      <c r="E16" s="24">
        <v>0.15</v>
      </c>
      <c r="F16" s="25"/>
      <c r="H16" s="87"/>
      <c r="I16" s="91" t="s">
        <v>169</v>
      </c>
      <c r="J16" s="82" t="s">
        <v>210</v>
      </c>
      <c r="K16" s="82" t="s">
        <v>219</v>
      </c>
      <c r="L16" s="82"/>
      <c r="M16" s="15"/>
      <c r="P16" s="53"/>
      <c r="Q16" s="54"/>
      <c r="R16" s="68">
        <v>0.15</v>
      </c>
    </row>
    <row r="17" spans="1:18" ht="15" customHeight="1">
      <c r="A17" s="17"/>
      <c r="B17" s="17"/>
      <c r="C17" s="17" t="s">
        <v>12</v>
      </c>
      <c r="D17" s="24">
        <v>0.06</v>
      </c>
      <c r="E17" s="24">
        <v>0.06</v>
      </c>
      <c r="F17" s="25"/>
      <c r="H17" s="87"/>
      <c r="I17" s="91" t="s">
        <v>169</v>
      </c>
      <c r="J17" s="82" t="s">
        <v>211</v>
      </c>
      <c r="K17" s="82" t="s">
        <v>220</v>
      </c>
      <c r="L17" s="82"/>
      <c r="P17" s="53"/>
      <c r="Q17" s="54"/>
      <c r="R17" s="68">
        <v>0.06</v>
      </c>
    </row>
    <row r="18" spans="1:18" ht="15" customHeight="1">
      <c r="A18" s="17"/>
      <c r="B18" s="17"/>
      <c r="C18" s="17" t="s">
        <v>13</v>
      </c>
      <c r="D18" s="24">
        <v>0.18</v>
      </c>
      <c r="E18" s="24">
        <v>0.18</v>
      </c>
      <c r="F18" s="25"/>
      <c r="H18" s="87"/>
      <c r="I18" s="91" t="s">
        <v>169</v>
      </c>
      <c r="J18" s="82" t="s">
        <v>212</v>
      </c>
      <c r="K18" s="82" t="s">
        <v>221</v>
      </c>
      <c r="L18" s="82"/>
      <c r="P18" s="53"/>
      <c r="Q18" s="54"/>
      <c r="R18" s="68">
        <v>0.18</v>
      </c>
    </row>
    <row r="19" spans="1:18" ht="15" customHeight="1">
      <c r="A19" s="17"/>
      <c r="B19" s="17"/>
      <c r="C19" s="17" t="s">
        <v>54</v>
      </c>
      <c r="D19" s="24">
        <v>0.06</v>
      </c>
      <c r="E19" s="24">
        <v>0.06</v>
      </c>
      <c r="F19" s="25"/>
      <c r="H19" s="87"/>
      <c r="I19" s="91" t="s">
        <v>169</v>
      </c>
      <c r="J19" s="82" t="s">
        <v>213</v>
      </c>
      <c r="K19" s="82" t="s">
        <v>222</v>
      </c>
      <c r="L19" s="82"/>
      <c r="P19" s="53"/>
      <c r="Q19" s="54"/>
      <c r="R19" s="68">
        <v>0.06</v>
      </c>
    </row>
    <row r="20" spans="1:18" ht="15" customHeight="1">
      <c r="A20" s="17"/>
      <c r="B20" s="17"/>
      <c r="C20" s="17" t="s">
        <v>55</v>
      </c>
      <c r="D20" s="24">
        <v>0.05</v>
      </c>
      <c r="E20" s="24">
        <v>0.05</v>
      </c>
      <c r="F20" s="25"/>
      <c r="H20" s="87"/>
      <c r="I20" s="91" t="s">
        <v>169</v>
      </c>
      <c r="J20" s="82" t="s">
        <v>214</v>
      </c>
      <c r="K20" s="82" t="s">
        <v>223</v>
      </c>
      <c r="L20" s="82"/>
      <c r="P20" s="53"/>
      <c r="Q20" s="54"/>
      <c r="R20" s="68">
        <v>0.05</v>
      </c>
    </row>
    <row r="21" spans="1:18" ht="15" customHeight="1">
      <c r="A21" s="17"/>
      <c r="B21" s="17"/>
      <c r="C21" s="17" t="s">
        <v>56</v>
      </c>
      <c r="D21" s="24">
        <v>0.33</v>
      </c>
      <c r="E21" s="24">
        <v>0.33</v>
      </c>
      <c r="F21" s="25"/>
      <c r="H21" s="87"/>
      <c r="I21" s="91" t="s">
        <v>169</v>
      </c>
      <c r="J21" s="82" t="s">
        <v>215</v>
      </c>
      <c r="K21" s="82" t="s">
        <v>224</v>
      </c>
      <c r="L21" s="82"/>
      <c r="P21" s="53"/>
      <c r="Q21" s="54"/>
      <c r="R21" s="68">
        <v>0.33</v>
      </c>
    </row>
    <row r="22" spans="1:18" ht="15" customHeight="1">
      <c r="A22" s="17"/>
      <c r="B22" s="17"/>
      <c r="C22" s="17" t="s">
        <v>58</v>
      </c>
      <c r="D22" s="24">
        <v>0.03</v>
      </c>
      <c r="E22" s="24">
        <v>0</v>
      </c>
      <c r="F22" s="25"/>
      <c r="H22" s="87"/>
      <c r="I22" s="91" t="s">
        <v>169</v>
      </c>
      <c r="J22" s="82" t="s">
        <v>216</v>
      </c>
      <c r="K22" s="82" t="s">
        <v>225</v>
      </c>
      <c r="L22" s="82"/>
      <c r="P22" s="53"/>
      <c r="Q22" s="54"/>
      <c r="R22" s="68">
        <v>0.03</v>
      </c>
    </row>
    <row r="23" spans="1:18" ht="15" customHeight="1">
      <c r="A23" s="17"/>
      <c r="B23" s="17"/>
      <c r="C23" s="17"/>
      <c r="D23" s="9" t="s">
        <v>17</v>
      </c>
      <c r="E23" s="24">
        <f>SUM(E14:E22)</f>
        <v>0.9700000000000002</v>
      </c>
      <c r="F23" s="25"/>
      <c r="H23" s="87" t="s">
        <v>148</v>
      </c>
      <c r="I23" s="91"/>
      <c r="J23" s="82" t="s">
        <v>287</v>
      </c>
      <c r="K23" s="82"/>
      <c r="L23" s="82"/>
      <c r="P23" s="53"/>
      <c r="Q23" s="54"/>
      <c r="R23" s="55"/>
    </row>
    <row r="24" spans="1:18" ht="15" customHeight="1">
      <c r="B24" s="17" t="s">
        <v>29</v>
      </c>
      <c r="C24" s="171" t="s">
        <v>455</v>
      </c>
      <c r="D24" s="172"/>
      <c r="E24" s="172"/>
      <c r="F24" s="25">
        <f>F11*E23</f>
        <v>25695.300000000007</v>
      </c>
      <c r="G24" s="84"/>
      <c r="H24" s="87" t="s">
        <v>148</v>
      </c>
      <c r="I24" s="90"/>
      <c r="J24" s="82" t="s">
        <v>288</v>
      </c>
      <c r="K24" s="82"/>
      <c r="L24" s="82"/>
      <c r="P24" s="53"/>
      <c r="Q24" s="54"/>
      <c r="R24" s="55"/>
    </row>
    <row r="25" spans="1:18" ht="15" customHeight="1">
      <c r="B25" s="17"/>
      <c r="C25" s="17"/>
      <c r="D25" s="9"/>
      <c r="E25" s="24"/>
      <c r="F25" s="25"/>
      <c r="G25" s="84"/>
      <c r="H25" s="87"/>
      <c r="I25" s="90"/>
      <c r="J25" s="82"/>
      <c r="K25" s="82"/>
      <c r="L25" s="82"/>
      <c r="P25" s="84"/>
      <c r="Q25" s="84"/>
      <c r="R25" s="84"/>
    </row>
    <row r="26" spans="1:18" ht="15" customHeight="1">
      <c r="A26" s="162" t="s">
        <v>131</v>
      </c>
      <c r="C26" s="154" t="s">
        <v>130</v>
      </c>
      <c r="F26" s="7"/>
      <c r="H26" s="87"/>
      <c r="I26" s="90"/>
      <c r="J26" s="82"/>
      <c r="K26" s="82"/>
      <c r="L26" s="82"/>
    </row>
    <row r="27" spans="1:18" ht="15" customHeight="1">
      <c r="A27" s="17"/>
      <c r="B27" s="17" t="s">
        <v>5</v>
      </c>
      <c r="C27" s="17" t="s">
        <v>71</v>
      </c>
      <c r="D27" s="9"/>
      <c r="E27" s="21"/>
      <c r="F27" s="44">
        <v>0.25</v>
      </c>
      <c r="H27" s="87"/>
      <c r="I27" s="91" t="s">
        <v>169</v>
      </c>
      <c r="J27" s="82" t="s">
        <v>284</v>
      </c>
      <c r="K27" s="82"/>
      <c r="L27" s="82"/>
      <c r="M27" s="15" t="s">
        <v>96</v>
      </c>
      <c r="P27" s="53"/>
      <c r="Q27" s="105" t="s">
        <v>252</v>
      </c>
      <c r="R27" s="69"/>
    </row>
    <row r="28" spans="1:18" ht="15" customHeight="1">
      <c r="B28" s="17" t="s">
        <v>6</v>
      </c>
      <c r="C28" s="171" t="s">
        <v>456</v>
      </c>
      <c r="D28" s="172"/>
      <c r="E28" s="172"/>
      <c r="F28" s="79">
        <f>F11*F27</f>
        <v>6622.5</v>
      </c>
      <c r="H28" s="87" t="s">
        <v>148</v>
      </c>
      <c r="I28" s="90"/>
      <c r="J28" s="82" t="s">
        <v>285</v>
      </c>
      <c r="K28" s="82"/>
      <c r="L28" s="82"/>
      <c r="M28" s="15"/>
      <c r="P28" s="56"/>
      <c r="Q28" s="57"/>
      <c r="R28" s="58"/>
    </row>
    <row r="29" spans="1:18" ht="15" customHeight="1">
      <c r="C29" s="173" t="s">
        <v>457</v>
      </c>
      <c r="D29" s="172"/>
      <c r="E29" s="172"/>
      <c r="F29" s="79">
        <f>F11+F28</f>
        <v>33112.5</v>
      </c>
      <c r="H29" s="87" t="s">
        <v>148</v>
      </c>
      <c r="I29" s="90"/>
      <c r="J29" s="82" t="s">
        <v>286</v>
      </c>
      <c r="K29" s="82"/>
      <c r="L29" s="82"/>
    </row>
    <row r="30" spans="1:18" ht="15" customHeight="1">
      <c r="C30" s="138"/>
      <c r="D30" s="139"/>
      <c r="E30" s="139"/>
      <c r="F30" s="79"/>
      <c r="H30" s="87"/>
      <c r="I30" s="90"/>
      <c r="J30" s="82"/>
      <c r="K30" s="82"/>
      <c r="L30" s="82"/>
    </row>
    <row r="31" spans="1:18" ht="15" customHeight="1">
      <c r="A31" s="163" t="s">
        <v>69</v>
      </c>
      <c r="C31" s="138" t="s">
        <v>32</v>
      </c>
      <c r="D31" s="139"/>
      <c r="E31" s="139"/>
      <c r="F31" s="79"/>
      <c r="H31" s="87"/>
      <c r="I31" s="90"/>
      <c r="J31" s="82"/>
      <c r="K31" s="82"/>
      <c r="L31" s="82"/>
    </row>
    <row r="32" spans="1:18" ht="15" customHeight="1">
      <c r="A32" s="158" t="s">
        <v>70</v>
      </c>
      <c r="B32" s="17"/>
      <c r="C32" s="17" t="s">
        <v>410</v>
      </c>
      <c r="D32" s="9"/>
      <c r="E32" s="9"/>
      <c r="F32" s="25"/>
      <c r="H32" s="87"/>
      <c r="I32" s="90"/>
      <c r="J32" s="82"/>
      <c r="K32" s="82"/>
      <c r="L32" s="82"/>
      <c r="P32" s="53"/>
      <c r="Q32" s="54"/>
      <c r="R32" s="55"/>
    </row>
    <row r="33" spans="1:18" ht="15" customHeight="1">
      <c r="A33" s="17"/>
      <c r="B33" s="17" t="s">
        <v>5</v>
      </c>
      <c r="C33" s="17" t="s">
        <v>307</v>
      </c>
      <c r="D33" s="9"/>
      <c r="E33" s="24"/>
      <c r="F33" s="25">
        <v>0</v>
      </c>
      <c r="H33" s="87"/>
      <c r="I33" s="91" t="s">
        <v>171</v>
      </c>
      <c r="J33" s="82" t="s">
        <v>344</v>
      </c>
      <c r="K33" s="82"/>
      <c r="L33" s="82"/>
      <c r="M33" s="113" t="s">
        <v>248</v>
      </c>
      <c r="N33" s="112"/>
      <c r="O33" s="112"/>
      <c r="P33" s="62" t="s">
        <v>112</v>
      </c>
      <c r="Q33" s="63" t="s">
        <v>112</v>
      </c>
      <c r="R33" s="64" t="s">
        <v>112</v>
      </c>
    </row>
    <row r="34" spans="1:18" ht="15" customHeight="1">
      <c r="A34" s="17"/>
      <c r="B34" s="17" t="s">
        <v>6</v>
      </c>
      <c r="C34" s="17" t="s">
        <v>308</v>
      </c>
      <c r="D34" s="9"/>
      <c r="E34" s="24"/>
      <c r="F34" s="44">
        <v>0.4</v>
      </c>
      <c r="H34" s="87"/>
      <c r="I34" s="91" t="s">
        <v>169</v>
      </c>
      <c r="J34" s="82" t="s">
        <v>345</v>
      </c>
      <c r="K34" s="82"/>
      <c r="L34" s="82"/>
      <c r="M34" s="113" t="s">
        <v>248</v>
      </c>
      <c r="N34" s="112"/>
      <c r="O34" s="112"/>
      <c r="P34" s="62" t="s">
        <v>112</v>
      </c>
      <c r="Q34" s="63" t="s">
        <v>112</v>
      </c>
      <c r="R34" s="64" t="s">
        <v>112</v>
      </c>
    </row>
    <row r="35" spans="1:18" ht="15" customHeight="1">
      <c r="A35" s="17"/>
      <c r="B35" s="17" t="s">
        <v>7</v>
      </c>
      <c r="C35" s="16" t="s">
        <v>413</v>
      </c>
      <c r="D35" s="24"/>
      <c r="F35" s="25">
        <v>0</v>
      </c>
      <c r="H35" s="87" t="s">
        <v>428</v>
      </c>
      <c r="I35" s="90"/>
      <c r="J35" s="150" t="s">
        <v>452</v>
      </c>
      <c r="K35" s="82"/>
      <c r="L35" s="82"/>
      <c r="P35" s="62" t="s">
        <v>112</v>
      </c>
      <c r="Q35" s="63" t="s">
        <v>112</v>
      </c>
      <c r="R35" s="64" t="s">
        <v>112</v>
      </c>
    </row>
    <row r="36" spans="1:18" ht="15" customHeight="1">
      <c r="A36" s="17"/>
      <c r="B36" s="17" t="s">
        <v>8</v>
      </c>
      <c r="C36" s="17" t="s">
        <v>401</v>
      </c>
      <c r="D36" s="24"/>
      <c r="F36" s="25"/>
      <c r="H36" s="87" t="s">
        <v>428</v>
      </c>
      <c r="I36" s="90"/>
      <c r="J36" s="150" t="s">
        <v>453</v>
      </c>
      <c r="K36" s="82"/>
      <c r="L36" s="82"/>
      <c r="P36" s="62"/>
      <c r="Q36" s="63"/>
      <c r="R36" s="64"/>
    </row>
    <row r="37" spans="1:18" ht="15" customHeight="1">
      <c r="A37" s="17"/>
      <c r="B37" s="17" t="s">
        <v>29</v>
      </c>
      <c r="C37" s="171" t="s">
        <v>458</v>
      </c>
      <c r="D37" s="172"/>
      <c r="E37" s="172"/>
      <c r="F37" s="25"/>
      <c r="H37" s="87" t="s">
        <v>428</v>
      </c>
      <c r="I37" s="90"/>
      <c r="J37" s="150" t="s">
        <v>346</v>
      </c>
      <c r="K37" s="82"/>
      <c r="L37" s="82"/>
      <c r="P37" s="62"/>
      <c r="Q37" s="63"/>
      <c r="R37" s="64"/>
    </row>
    <row r="38" spans="1:18" ht="15" customHeight="1">
      <c r="A38" s="17"/>
      <c r="B38" s="17"/>
      <c r="C38" s="76" t="s">
        <v>454</v>
      </c>
      <c r="D38" s="9"/>
      <c r="E38" s="24"/>
      <c r="F38" s="42">
        <f>F37</f>
        <v>0</v>
      </c>
      <c r="H38" s="87" t="s">
        <v>148</v>
      </c>
      <c r="I38" s="90"/>
      <c r="J38" s="82" t="s">
        <v>289</v>
      </c>
      <c r="K38" s="82"/>
      <c r="L38" s="82"/>
      <c r="P38" s="53"/>
      <c r="Q38" s="54"/>
      <c r="R38" s="55"/>
    </row>
    <row r="39" spans="1:18" ht="15" customHeight="1" thickBot="1">
      <c r="A39" s="17"/>
      <c r="B39" s="17"/>
      <c r="C39" s="17"/>
      <c r="D39" s="9"/>
      <c r="E39" s="24"/>
      <c r="F39" s="42"/>
      <c r="H39" s="87"/>
      <c r="I39" s="90"/>
      <c r="J39" s="82"/>
      <c r="K39" s="82"/>
      <c r="L39" s="82"/>
      <c r="P39" s="65"/>
      <c r="Q39" s="66"/>
      <c r="R39" s="67"/>
    </row>
    <row r="40" spans="1:18" ht="15" customHeight="1">
      <c r="A40" s="17"/>
      <c r="B40" s="17"/>
      <c r="C40" s="168" t="s">
        <v>420</v>
      </c>
      <c r="D40" s="168"/>
      <c r="E40" s="168"/>
      <c r="F40" s="34">
        <f>F29+F38</f>
        <v>33112.5</v>
      </c>
      <c r="H40" s="87" t="s">
        <v>148</v>
      </c>
      <c r="I40" s="90"/>
      <c r="J40" s="82" t="s">
        <v>268</v>
      </c>
      <c r="K40" s="82"/>
      <c r="L40" s="82"/>
    </row>
    <row r="41" spans="1:18" ht="15" customHeight="1"/>
    <row r="42" spans="1:18" ht="15" customHeight="1"/>
    <row r="43" spans="1:18" ht="15" customHeight="1"/>
    <row r="44" spans="1:18" ht="15" customHeight="1"/>
    <row r="45" spans="1:18" ht="15" customHeight="1"/>
    <row r="46" spans="1:18" ht="15" customHeight="1"/>
  </sheetData>
  <mergeCells count="6">
    <mergeCell ref="C5:F5"/>
    <mergeCell ref="C40:E40"/>
    <mergeCell ref="C37:E37"/>
    <mergeCell ref="C29:E29"/>
    <mergeCell ref="C28:E28"/>
    <mergeCell ref="C24:E24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3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5"/>
  <sheetViews>
    <sheetView topLeftCell="A5" zoomScaleNormal="100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style="16" customWidth="1"/>
    <col min="2" max="2" width="2.85546875" style="16" bestFit="1" customWidth="1"/>
    <col min="3" max="3" width="70.7109375" style="16" customWidth="1"/>
    <col min="4" max="5" width="13.7109375" customWidth="1"/>
    <col min="6" max="6" width="13.7109375" style="7" customWidth="1"/>
    <col min="7" max="7" width="10" customWidth="1"/>
    <col min="8" max="8" width="13.140625" style="87" customWidth="1"/>
    <col min="9" max="9" width="11.42578125" style="90"/>
    <col min="10" max="10" width="32.42578125" style="82" bestFit="1" customWidth="1"/>
    <col min="11" max="11" width="24.140625" style="82" bestFit="1" customWidth="1"/>
    <col min="12" max="12" width="11.42578125" style="82"/>
    <col min="15" max="15" width="9" customWidth="1"/>
    <col min="16" max="16" width="14.42578125" bestFit="1" customWidth="1"/>
    <col min="17" max="17" width="21.28515625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customHeight="1">
      <c r="A5" s="161" t="s">
        <v>68</v>
      </c>
      <c r="B5" s="161"/>
      <c r="C5" s="169" t="s">
        <v>412</v>
      </c>
      <c r="D5" s="170"/>
      <c r="E5" s="170"/>
      <c r="F5" s="170"/>
      <c r="H5" s="140"/>
      <c r="I5" s="141"/>
      <c r="J5" s="142"/>
      <c r="K5" s="142"/>
      <c r="L5" s="142"/>
      <c r="M5" s="143"/>
      <c r="N5" s="143"/>
      <c r="O5" s="143"/>
      <c r="P5" s="144"/>
      <c r="Q5" s="144"/>
      <c r="R5" s="145"/>
    </row>
    <row r="6" spans="1:18" s="4" customFormat="1" ht="15" customHeight="1">
      <c r="A6" s="161"/>
      <c r="B6" s="161"/>
      <c r="C6" s="153"/>
      <c r="D6" s="20"/>
      <c r="E6" s="20"/>
      <c r="F6" s="159"/>
      <c r="H6" s="87"/>
      <c r="I6" s="146"/>
      <c r="J6" s="147"/>
      <c r="K6" s="147"/>
      <c r="L6" s="147"/>
      <c r="M6" s="148"/>
      <c r="N6" s="148"/>
      <c r="O6" s="148"/>
      <c r="P6" s="137"/>
      <c r="Q6" s="137"/>
      <c r="R6" s="83"/>
    </row>
    <row r="7" spans="1:18" ht="15" customHeight="1" thickBot="1">
      <c r="A7" s="78" t="s">
        <v>414</v>
      </c>
      <c r="B7" s="17"/>
      <c r="C7" s="76" t="s">
        <v>66</v>
      </c>
      <c r="D7" s="9"/>
      <c r="E7" s="9"/>
      <c r="F7" s="25"/>
      <c r="H7" s="87" t="s">
        <v>172</v>
      </c>
      <c r="I7" s="91" t="s">
        <v>173</v>
      </c>
      <c r="J7" s="82" t="s">
        <v>322</v>
      </c>
      <c r="K7" s="82" t="s">
        <v>167</v>
      </c>
      <c r="L7" s="82" t="s">
        <v>168</v>
      </c>
      <c r="M7" s="4"/>
      <c r="N7" s="4"/>
      <c r="O7" s="4"/>
      <c r="P7" s="134" t="s">
        <v>100</v>
      </c>
      <c r="Q7" s="135" t="s">
        <v>98</v>
      </c>
      <c r="R7" s="136" t="s">
        <v>99</v>
      </c>
    </row>
    <row r="8" spans="1:18" ht="15" customHeight="1">
      <c r="A8" s="78" t="s">
        <v>415</v>
      </c>
      <c r="B8" s="17"/>
      <c r="C8" s="17" t="s">
        <v>60</v>
      </c>
      <c r="D8" s="9"/>
      <c r="E8" s="9"/>
      <c r="F8" s="25"/>
      <c r="P8" s="56"/>
      <c r="Q8" s="57"/>
      <c r="R8" s="69"/>
    </row>
    <row r="9" spans="1:18" ht="15" customHeight="1">
      <c r="A9" s="17"/>
      <c r="B9" s="17" t="s">
        <v>5</v>
      </c>
      <c r="C9" s="17" t="s">
        <v>389</v>
      </c>
      <c r="D9" s="9"/>
      <c r="E9" s="9"/>
      <c r="F9" s="25">
        <v>250000</v>
      </c>
      <c r="I9" s="91" t="s">
        <v>171</v>
      </c>
      <c r="J9" s="82" t="s">
        <v>278</v>
      </c>
      <c r="M9" s="111" t="s">
        <v>104</v>
      </c>
      <c r="N9" s="112"/>
      <c r="P9" s="56"/>
      <c r="Q9" s="105" t="s">
        <v>250</v>
      </c>
      <c r="R9" s="69"/>
    </row>
    <row r="10" spans="1:18" ht="15" customHeight="1">
      <c r="A10" s="17"/>
      <c r="B10" s="17" t="s">
        <v>6</v>
      </c>
      <c r="C10" s="17" t="s">
        <v>63</v>
      </c>
      <c r="D10" s="9"/>
      <c r="E10" s="9"/>
      <c r="F10" s="43">
        <v>2</v>
      </c>
      <c r="I10" s="91" t="s">
        <v>149</v>
      </c>
      <c r="J10" s="82" t="s">
        <v>279</v>
      </c>
      <c r="M10" s="15" t="s">
        <v>97</v>
      </c>
      <c r="P10" s="56"/>
      <c r="Q10" s="105" t="s">
        <v>251</v>
      </c>
      <c r="R10" s="69"/>
    </row>
    <row r="11" spans="1:18" ht="15" customHeight="1">
      <c r="A11" s="17"/>
      <c r="B11" s="17" t="s">
        <v>7</v>
      </c>
      <c r="C11" s="17" t="s">
        <v>64</v>
      </c>
      <c r="D11" s="9"/>
      <c r="E11" s="9"/>
      <c r="F11" s="25">
        <v>43175</v>
      </c>
      <c r="H11" s="87" t="s">
        <v>170</v>
      </c>
      <c r="J11" s="82" t="s">
        <v>280</v>
      </c>
      <c r="L11" s="82" t="s">
        <v>205</v>
      </c>
      <c r="M11" s="18" t="s">
        <v>67</v>
      </c>
      <c r="N11" s="10"/>
      <c r="P11" s="56" t="s">
        <v>121</v>
      </c>
      <c r="Q11" s="70"/>
      <c r="R11" s="69"/>
    </row>
    <row r="12" spans="1:18" ht="15" customHeight="1">
      <c r="A12" s="17"/>
      <c r="B12" s="17" t="s">
        <v>8</v>
      </c>
      <c r="C12" s="17" t="s">
        <v>65</v>
      </c>
      <c r="D12" s="9"/>
      <c r="E12" s="9"/>
      <c r="F12" s="25"/>
      <c r="M12" s="15"/>
      <c r="P12" s="53"/>
      <c r="Q12" s="70"/>
      <c r="R12" s="69"/>
    </row>
    <row r="13" spans="1:18" ht="15" customHeight="1">
      <c r="A13" s="17"/>
      <c r="B13" s="17"/>
      <c r="C13" s="155" t="s">
        <v>15</v>
      </c>
      <c r="D13" s="8" t="s">
        <v>93</v>
      </c>
      <c r="E13" s="30" t="s">
        <v>45</v>
      </c>
      <c r="F13" s="25"/>
      <c r="P13" s="71"/>
      <c r="Q13" s="70"/>
      <c r="R13" s="110" t="s">
        <v>254</v>
      </c>
    </row>
    <row r="14" spans="1:18" ht="15" customHeight="1">
      <c r="A14" s="17"/>
      <c r="B14" s="17"/>
      <c r="C14" s="17" t="s">
        <v>9</v>
      </c>
      <c r="D14" s="24">
        <v>0.03</v>
      </c>
      <c r="E14" s="24">
        <v>0.03</v>
      </c>
      <c r="F14" s="25"/>
      <c r="I14" s="91" t="s">
        <v>169</v>
      </c>
      <c r="J14" s="82" t="s">
        <v>324</v>
      </c>
      <c r="K14" s="82" t="s">
        <v>335</v>
      </c>
      <c r="P14" s="53"/>
      <c r="Q14" s="54"/>
      <c r="R14" s="68">
        <v>0.03</v>
      </c>
    </row>
    <row r="15" spans="1:18" ht="15" customHeight="1">
      <c r="A15" s="17"/>
      <c r="B15" s="17"/>
      <c r="C15" s="17" t="s">
        <v>10</v>
      </c>
      <c r="D15" s="24">
        <v>0.11</v>
      </c>
      <c r="E15" s="24">
        <v>0.11</v>
      </c>
      <c r="F15" s="25"/>
      <c r="I15" s="91" t="s">
        <v>169</v>
      </c>
      <c r="J15" s="82" t="s">
        <v>325</v>
      </c>
      <c r="K15" s="82" t="s">
        <v>336</v>
      </c>
      <c r="P15" s="53"/>
      <c r="Q15" s="54"/>
      <c r="R15" s="68">
        <v>0.11</v>
      </c>
    </row>
    <row r="16" spans="1:18" ht="15" customHeight="1">
      <c r="A16" s="17"/>
      <c r="B16" s="17"/>
      <c r="C16" s="17" t="s">
        <v>11</v>
      </c>
      <c r="D16" s="24">
        <v>0.15</v>
      </c>
      <c r="E16" s="24">
        <v>0.15</v>
      </c>
      <c r="F16" s="25"/>
      <c r="I16" s="91" t="s">
        <v>169</v>
      </c>
      <c r="J16" s="82" t="s">
        <v>326</v>
      </c>
      <c r="K16" s="82" t="s">
        <v>337</v>
      </c>
      <c r="M16" s="15"/>
      <c r="P16" s="53"/>
      <c r="Q16" s="54"/>
      <c r="R16" s="68">
        <v>0.15</v>
      </c>
    </row>
    <row r="17" spans="1:18" ht="15" customHeight="1">
      <c r="A17" s="17"/>
      <c r="B17" s="17"/>
      <c r="C17" s="17" t="s">
        <v>12</v>
      </c>
      <c r="D17" s="24">
        <v>0.06</v>
      </c>
      <c r="E17" s="24">
        <v>0.06</v>
      </c>
      <c r="F17" s="25"/>
      <c r="I17" s="91" t="s">
        <v>169</v>
      </c>
      <c r="J17" s="82" t="s">
        <v>327</v>
      </c>
      <c r="K17" s="82" t="s">
        <v>338</v>
      </c>
      <c r="P17" s="53"/>
      <c r="Q17" s="54"/>
      <c r="R17" s="68">
        <v>0.06</v>
      </c>
    </row>
    <row r="18" spans="1:18" ht="15" customHeight="1">
      <c r="A18" s="17"/>
      <c r="B18" s="17"/>
      <c r="C18" s="17" t="s">
        <v>13</v>
      </c>
      <c r="D18" s="24">
        <v>0.18</v>
      </c>
      <c r="E18" s="24">
        <v>0.18</v>
      </c>
      <c r="F18" s="25"/>
      <c r="I18" s="91" t="s">
        <v>169</v>
      </c>
      <c r="J18" s="82" t="s">
        <v>328</v>
      </c>
      <c r="K18" s="82" t="s">
        <v>339</v>
      </c>
      <c r="P18" s="53"/>
      <c r="Q18" s="54"/>
      <c r="R18" s="68">
        <v>0.18</v>
      </c>
    </row>
    <row r="19" spans="1:18" ht="15" customHeight="1">
      <c r="A19" s="17"/>
      <c r="B19" s="17"/>
      <c r="C19" s="17" t="s">
        <v>54</v>
      </c>
      <c r="D19" s="24">
        <v>0.06</v>
      </c>
      <c r="E19" s="24">
        <v>0.06</v>
      </c>
      <c r="F19" s="25"/>
      <c r="I19" s="91" t="s">
        <v>169</v>
      </c>
      <c r="J19" s="82" t="s">
        <v>329</v>
      </c>
      <c r="K19" s="82" t="s">
        <v>340</v>
      </c>
      <c r="P19" s="53"/>
      <c r="Q19" s="54"/>
      <c r="R19" s="68">
        <v>0.06</v>
      </c>
    </row>
    <row r="20" spans="1:18" ht="15" customHeight="1">
      <c r="A20" s="17"/>
      <c r="B20" s="17"/>
      <c r="C20" s="17" t="s">
        <v>55</v>
      </c>
      <c r="D20" s="24">
        <v>0.05</v>
      </c>
      <c r="E20" s="24">
        <v>0.05</v>
      </c>
      <c r="F20" s="25"/>
      <c r="I20" s="91" t="s">
        <v>169</v>
      </c>
      <c r="J20" s="82" t="s">
        <v>330</v>
      </c>
      <c r="K20" s="82" t="s">
        <v>341</v>
      </c>
      <c r="P20" s="53"/>
      <c r="Q20" s="54"/>
      <c r="R20" s="68">
        <v>0.05</v>
      </c>
    </row>
    <row r="21" spans="1:18" ht="15" customHeight="1">
      <c r="A21" s="17"/>
      <c r="B21" s="17"/>
      <c r="C21" s="17" t="s">
        <v>56</v>
      </c>
      <c r="D21" s="24">
        <v>0.33</v>
      </c>
      <c r="E21" s="24">
        <v>0.33</v>
      </c>
      <c r="F21" s="25"/>
      <c r="I21" s="91" t="s">
        <v>169</v>
      </c>
      <c r="J21" s="82" t="s">
        <v>331</v>
      </c>
      <c r="K21" s="82" t="s">
        <v>342</v>
      </c>
      <c r="P21" s="53"/>
      <c r="Q21" s="54"/>
      <c r="R21" s="68">
        <v>0.33</v>
      </c>
    </row>
    <row r="22" spans="1:18" ht="15" customHeight="1">
      <c r="A22" s="17"/>
      <c r="B22" s="17"/>
      <c r="C22" s="17" t="s">
        <v>58</v>
      </c>
      <c r="D22" s="24">
        <v>0.03</v>
      </c>
      <c r="E22" s="24">
        <v>0</v>
      </c>
      <c r="F22" s="25"/>
      <c r="I22" s="91" t="s">
        <v>169</v>
      </c>
      <c r="J22" s="82" t="s">
        <v>332</v>
      </c>
      <c r="K22" s="82" t="s">
        <v>343</v>
      </c>
      <c r="P22" s="53"/>
      <c r="Q22" s="54"/>
      <c r="R22" s="68">
        <v>0.03</v>
      </c>
    </row>
    <row r="23" spans="1:18" ht="15" customHeight="1">
      <c r="A23" s="17"/>
      <c r="B23" s="17"/>
      <c r="C23" s="17"/>
      <c r="D23" s="9" t="s">
        <v>17</v>
      </c>
      <c r="E23" s="24">
        <f>SUM(E14:E22)</f>
        <v>0.9700000000000002</v>
      </c>
      <c r="F23" s="25"/>
      <c r="H23" s="87" t="s">
        <v>148</v>
      </c>
      <c r="I23" s="91"/>
      <c r="J23" s="82" t="s">
        <v>333</v>
      </c>
      <c r="P23" s="53"/>
      <c r="Q23" s="54"/>
      <c r="R23" s="55"/>
    </row>
    <row r="24" spans="1:18" ht="15" customHeight="1">
      <c r="B24" s="17" t="s">
        <v>29</v>
      </c>
      <c r="C24" s="17" t="s">
        <v>461</v>
      </c>
      <c r="D24" s="9"/>
      <c r="E24" s="24"/>
      <c r="F24" s="25">
        <f>F11*E23</f>
        <v>41879.750000000007</v>
      </c>
      <c r="G24" s="84"/>
      <c r="H24" s="87" t="s">
        <v>148</v>
      </c>
      <c r="J24" s="82" t="s">
        <v>334</v>
      </c>
      <c r="P24" s="53"/>
      <c r="Q24" s="54"/>
      <c r="R24" s="55"/>
    </row>
    <row r="25" spans="1:18" ht="15" customHeight="1">
      <c r="B25" s="17"/>
      <c r="C25" s="17"/>
      <c r="D25" s="9"/>
      <c r="E25" s="24"/>
      <c r="F25" s="25"/>
      <c r="G25" s="84"/>
      <c r="P25" s="53"/>
      <c r="Q25" s="54"/>
      <c r="R25" s="55"/>
    </row>
    <row r="26" spans="1:18" ht="15" customHeight="1">
      <c r="A26" s="162" t="s">
        <v>416</v>
      </c>
      <c r="C26" s="154" t="s">
        <v>130</v>
      </c>
      <c r="D26" s="9"/>
      <c r="E26" s="9"/>
      <c r="F26" s="25"/>
      <c r="M26" s="18"/>
      <c r="N26" s="10"/>
      <c r="P26" s="56"/>
      <c r="Q26" s="70"/>
      <c r="R26" s="69"/>
    </row>
    <row r="27" spans="1:18" ht="15" customHeight="1">
      <c r="A27" s="17"/>
      <c r="B27" s="17" t="s">
        <v>5</v>
      </c>
      <c r="C27" s="17" t="s">
        <v>72</v>
      </c>
      <c r="D27" s="9"/>
      <c r="E27" s="9"/>
      <c r="F27" s="44">
        <v>0.4</v>
      </c>
      <c r="I27" s="91" t="s">
        <v>169</v>
      </c>
      <c r="J27" s="82" t="s">
        <v>277</v>
      </c>
      <c r="M27" s="15" t="s">
        <v>96</v>
      </c>
      <c r="P27" s="56"/>
      <c r="Q27" s="105" t="s">
        <v>253</v>
      </c>
      <c r="R27" s="69"/>
    </row>
    <row r="28" spans="1:18" ht="15" customHeight="1">
      <c r="A28" s="17"/>
      <c r="B28" s="17" t="s">
        <v>6</v>
      </c>
      <c r="C28" s="17" t="s">
        <v>462</v>
      </c>
      <c r="D28" s="9"/>
      <c r="E28" s="9"/>
      <c r="F28" s="79">
        <f>F11*F27</f>
        <v>17270</v>
      </c>
      <c r="H28" s="87" t="s">
        <v>148</v>
      </c>
      <c r="J28" s="82" t="s">
        <v>276</v>
      </c>
      <c r="M28" s="15"/>
      <c r="P28" s="56"/>
      <c r="Q28" s="57"/>
      <c r="R28" s="69"/>
    </row>
    <row r="29" spans="1:18" ht="15" customHeight="1">
      <c r="A29" s="17"/>
      <c r="B29" s="17"/>
      <c r="C29" s="149" t="s">
        <v>463</v>
      </c>
      <c r="D29" s="9"/>
      <c r="E29" s="24"/>
      <c r="F29" s="25">
        <f>F24+F28</f>
        <v>59149.750000000007</v>
      </c>
      <c r="H29" s="87" t="s">
        <v>148</v>
      </c>
      <c r="J29" s="82" t="s">
        <v>323</v>
      </c>
      <c r="P29" s="53"/>
      <c r="Q29" s="54"/>
      <c r="R29" s="55"/>
    </row>
    <row r="30" spans="1:18" ht="15" customHeight="1">
      <c r="A30" s="17"/>
      <c r="B30" s="17"/>
      <c r="C30" s="17"/>
      <c r="D30" s="9"/>
      <c r="E30" s="9"/>
      <c r="F30" s="25"/>
      <c r="P30" s="53"/>
      <c r="Q30" s="54"/>
      <c r="R30" s="55"/>
    </row>
    <row r="31" spans="1:18" ht="15" customHeight="1">
      <c r="A31" s="163" t="s">
        <v>417</v>
      </c>
      <c r="B31" s="17"/>
      <c r="C31" s="76" t="s">
        <v>32</v>
      </c>
      <c r="D31" s="9"/>
      <c r="E31" s="24"/>
      <c r="F31" s="25"/>
      <c r="P31" s="53"/>
      <c r="Q31" s="54"/>
      <c r="R31" s="55"/>
    </row>
    <row r="32" spans="1:18" ht="15" customHeight="1">
      <c r="A32" s="78" t="s">
        <v>418</v>
      </c>
      <c r="B32" s="17"/>
      <c r="C32" s="17" t="s">
        <v>410</v>
      </c>
      <c r="D32" s="9"/>
      <c r="E32" s="24"/>
      <c r="F32" s="25"/>
      <c r="P32" s="53"/>
      <c r="Q32" s="54"/>
      <c r="R32" s="55"/>
    </row>
    <row r="33" spans="1:18" ht="15" customHeight="1">
      <c r="A33" s="17"/>
      <c r="B33" s="17" t="s">
        <v>5</v>
      </c>
      <c r="C33" s="17" t="s">
        <v>307</v>
      </c>
      <c r="D33" s="9"/>
      <c r="E33" s="24"/>
      <c r="F33" s="25">
        <v>0</v>
      </c>
      <c r="I33" s="91" t="s">
        <v>171</v>
      </c>
      <c r="J33" s="82" t="s">
        <v>347</v>
      </c>
      <c r="M33" s="113" t="s">
        <v>248</v>
      </c>
      <c r="N33" s="112"/>
      <c r="O33" s="112"/>
      <c r="P33" s="62" t="s">
        <v>112</v>
      </c>
      <c r="Q33" s="63" t="s">
        <v>112</v>
      </c>
      <c r="R33" s="64" t="s">
        <v>112</v>
      </c>
    </row>
    <row r="34" spans="1:18" ht="15" customHeight="1">
      <c r="A34" s="17"/>
      <c r="B34" s="17" t="s">
        <v>6</v>
      </c>
      <c r="C34" s="17" t="s">
        <v>308</v>
      </c>
      <c r="D34" s="9"/>
      <c r="E34" s="24"/>
      <c r="F34" s="44">
        <v>0.4</v>
      </c>
      <c r="I34" s="91" t="s">
        <v>169</v>
      </c>
      <c r="J34" s="82" t="s">
        <v>348</v>
      </c>
      <c r="M34" s="113" t="s">
        <v>248</v>
      </c>
      <c r="N34" s="112"/>
      <c r="O34" s="112"/>
      <c r="P34" s="62" t="s">
        <v>112</v>
      </c>
      <c r="Q34" s="63" t="s">
        <v>112</v>
      </c>
      <c r="R34" s="64" t="s">
        <v>112</v>
      </c>
    </row>
    <row r="35" spans="1:18" ht="15" customHeight="1">
      <c r="A35" s="17"/>
      <c r="B35" s="17" t="s">
        <v>7</v>
      </c>
      <c r="C35" s="17" t="s">
        <v>419</v>
      </c>
      <c r="D35" s="9"/>
      <c r="E35" s="24"/>
      <c r="F35" s="25">
        <v>0</v>
      </c>
      <c r="H35" s="87" t="s">
        <v>428</v>
      </c>
      <c r="J35" s="150" t="s">
        <v>459</v>
      </c>
      <c r="M35" s="113"/>
      <c r="N35" s="112"/>
      <c r="O35" s="112"/>
      <c r="P35" s="62"/>
      <c r="Q35" s="63"/>
      <c r="R35" s="64"/>
    </row>
    <row r="36" spans="1:18" ht="15" customHeight="1">
      <c r="A36" s="17"/>
      <c r="B36" s="17" t="s">
        <v>8</v>
      </c>
      <c r="C36" s="17" t="s">
        <v>401</v>
      </c>
      <c r="D36" s="9"/>
      <c r="E36" s="24"/>
      <c r="F36" s="25">
        <v>0</v>
      </c>
      <c r="H36" s="87" t="s">
        <v>428</v>
      </c>
      <c r="I36" s="91"/>
      <c r="J36" s="150" t="s">
        <v>460</v>
      </c>
      <c r="M36" s="113"/>
      <c r="N36" s="112"/>
      <c r="O36" s="112"/>
      <c r="P36" s="62"/>
      <c r="Q36" s="63"/>
      <c r="R36" s="64"/>
    </row>
    <row r="37" spans="1:18" ht="15" customHeight="1">
      <c r="A37" s="17"/>
      <c r="B37" s="17" t="s">
        <v>29</v>
      </c>
      <c r="C37" s="17" t="s">
        <v>464</v>
      </c>
      <c r="D37" s="9"/>
      <c r="E37" s="24"/>
      <c r="F37" s="7">
        <v>0</v>
      </c>
      <c r="H37" s="87" t="s">
        <v>428</v>
      </c>
      <c r="J37" s="150" t="s">
        <v>349</v>
      </c>
      <c r="P37" s="62" t="s">
        <v>112</v>
      </c>
      <c r="Q37" s="63" t="s">
        <v>112</v>
      </c>
      <c r="R37" s="64" t="s">
        <v>112</v>
      </c>
    </row>
    <row r="38" spans="1:18" ht="15" customHeight="1">
      <c r="A38" s="17"/>
      <c r="B38" s="17"/>
      <c r="C38" s="149" t="s">
        <v>465</v>
      </c>
      <c r="D38" s="9"/>
      <c r="E38" s="24"/>
      <c r="F38" s="42">
        <f>F37</f>
        <v>0</v>
      </c>
      <c r="H38" s="87" t="s">
        <v>148</v>
      </c>
      <c r="J38" s="82" t="s">
        <v>471</v>
      </c>
      <c r="P38" s="53"/>
      <c r="Q38" s="54"/>
      <c r="R38" s="55"/>
    </row>
    <row r="39" spans="1:18" ht="15" customHeight="1" thickBot="1">
      <c r="A39" s="17"/>
      <c r="B39" s="17"/>
      <c r="C39" s="17"/>
      <c r="D39" s="9"/>
      <c r="E39" s="24"/>
      <c r="F39" s="42"/>
      <c r="P39" s="65"/>
      <c r="Q39" s="66"/>
      <c r="R39" s="67"/>
    </row>
    <row r="40" spans="1:18" ht="15" customHeight="1">
      <c r="A40" s="17"/>
      <c r="B40" s="17"/>
      <c r="C40" s="168" t="s">
        <v>466</v>
      </c>
      <c r="D40" s="168"/>
      <c r="E40" s="168"/>
      <c r="F40" s="34">
        <f>F29+F38</f>
        <v>59149.750000000007</v>
      </c>
      <c r="H40" s="87" t="s">
        <v>148</v>
      </c>
      <c r="J40" s="82" t="s">
        <v>268</v>
      </c>
    </row>
    <row r="41" spans="1:18" ht="15" customHeight="1"/>
    <row r="42" spans="1:18" ht="15" customHeight="1">
      <c r="E42" s="7"/>
    </row>
    <row r="43" spans="1:18" ht="15" customHeight="1">
      <c r="E43" s="14"/>
    </row>
    <row r="44" spans="1:18" ht="15" customHeight="1"/>
    <row r="45" spans="1:18" ht="15" customHeight="1"/>
  </sheetData>
  <mergeCells count="2">
    <mergeCell ref="C40:E40"/>
    <mergeCell ref="C5:F5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7"/>
  <sheetViews>
    <sheetView topLeftCell="A5" zoomScaleNormal="100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customWidth="1"/>
    <col min="2" max="2" width="2.85546875" style="16" bestFit="1" customWidth="1"/>
    <col min="3" max="3" width="70.7109375" style="16" customWidth="1"/>
    <col min="4" max="5" width="13.7109375" customWidth="1"/>
    <col min="6" max="6" width="13.7109375" style="164" customWidth="1"/>
    <col min="8" max="8" width="13.140625" style="87" customWidth="1"/>
    <col min="9" max="9" width="11.42578125" style="90"/>
    <col min="10" max="10" width="29.5703125" style="82" bestFit="1" customWidth="1"/>
    <col min="11" max="11" width="24.140625" style="82" bestFit="1" customWidth="1"/>
    <col min="12" max="12" width="11.42578125" style="82"/>
    <col min="16" max="16" width="12.5703125" bestFit="1" customWidth="1"/>
    <col min="17" max="17" width="9.5703125" bestFit="1" customWidth="1"/>
    <col min="18" max="18" width="10.85546875" bestFit="1" customWidth="1"/>
  </cols>
  <sheetData>
    <row r="1" spans="1:18" ht="15.75" hidden="1" thickBot="1"/>
    <row r="2" spans="1:18" ht="15.75" hidden="1" thickBot="1"/>
    <row r="3" spans="1:18" ht="15.75" hidden="1" thickBot="1"/>
    <row r="4" spans="1:18" ht="15.75" hidden="1" thickBot="1"/>
    <row r="5" spans="1:18" s="4" customFormat="1" ht="16.5" thickBot="1">
      <c r="A5" s="20" t="s">
        <v>398</v>
      </c>
      <c r="B5" s="161"/>
      <c r="C5" s="153" t="s">
        <v>399</v>
      </c>
      <c r="D5" s="20"/>
      <c r="E5" s="20"/>
      <c r="F5" s="159"/>
      <c r="H5" s="87" t="s">
        <v>172</v>
      </c>
      <c r="I5" s="91" t="s">
        <v>173</v>
      </c>
      <c r="J5" s="82" t="s">
        <v>322</v>
      </c>
      <c r="K5" s="82" t="s">
        <v>167</v>
      </c>
      <c r="L5" s="82" t="s">
        <v>168</v>
      </c>
      <c r="P5" s="47" t="s">
        <v>100</v>
      </c>
      <c r="Q5" s="48" t="s">
        <v>98</v>
      </c>
      <c r="R5" s="49" t="s">
        <v>99</v>
      </c>
    </row>
    <row r="6" spans="1:18" ht="15" customHeight="1" thickBot="1">
      <c r="A6" s="133"/>
      <c r="B6" s="167"/>
      <c r="C6" s="167"/>
      <c r="D6" s="133"/>
      <c r="E6" s="133"/>
      <c r="F6" s="165"/>
      <c r="M6" s="22"/>
      <c r="N6" s="22"/>
      <c r="O6" s="13"/>
      <c r="P6" s="13"/>
      <c r="Q6" s="13"/>
    </row>
    <row r="7" spans="1:18" ht="15" customHeight="1" thickBot="1">
      <c r="A7" s="80" t="s">
        <v>74</v>
      </c>
      <c r="B7" s="76"/>
      <c r="C7" s="76" t="s">
        <v>350</v>
      </c>
      <c r="D7" s="29"/>
      <c r="E7" s="29"/>
      <c r="F7" s="25"/>
      <c r="H7" s="87" t="s">
        <v>172</v>
      </c>
      <c r="I7" s="90" t="s">
        <v>173</v>
      </c>
      <c r="J7" s="82" t="s">
        <v>322</v>
      </c>
      <c r="K7" s="82" t="s">
        <v>167</v>
      </c>
      <c r="L7" s="82" t="s">
        <v>168</v>
      </c>
      <c r="P7" s="47" t="s">
        <v>100</v>
      </c>
      <c r="Q7" s="48" t="s">
        <v>98</v>
      </c>
      <c r="R7" s="49" t="s">
        <v>99</v>
      </c>
    </row>
    <row r="8" spans="1:18" ht="15" customHeight="1" thickBot="1">
      <c r="A8" s="130" t="s">
        <v>136</v>
      </c>
      <c r="B8" s="76"/>
      <c r="C8" s="17" t="s">
        <v>146</v>
      </c>
      <c r="D8" s="29"/>
      <c r="E8" s="29"/>
      <c r="F8" s="25"/>
      <c r="P8" s="47"/>
      <c r="Q8" s="48"/>
      <c r="R8" s="49"/>
    </row>
    <row r="9" spans="1:18" ht="15" customHeight="1">
      <c r="A9" s="23" t="s">
        <v>351</v>
      </c>
      <c r="B9" s="17"/>
      <c r="C9" s="17" t="s">
        <v>137</v>
      </c>
      <c r="D9" s="9"/>
      <c r="E9" s="9"/>
      <c r="F9" s="25"/>
      <c r="M9" s="9"/>
      <c r="N9" s="9"/>
      <c r="P9" s="72"/>
      <c r="Q9" s="73"/>
      <c r="R9" s="74"/>
    </row>
    <row r="10" spans="1:18" ht="15" customHeight="1">
      <c r="A10" s="9"/>
      <c r="B10" s="17" t="s">
        <v>5</v>
      </c>
      <c r="C10" s="17" t="s">
        <v>390</v>
      </c>
      <c r="D10" s="9"/>
      <c r="E10" s="9"/>
      <c r="F10" s="25">
        <v>2100000</v>
      </c>
      <c r="I10" s="91" t="s">
        <v>171</v>
      </c>
      <c r="J10" s="82" t="s">
        <v>226</v>
      </c>
      <c r="M10" s="32" t="s">
        <v>104</v>
      </c>
      <c r="N10" s="9"/>
      <c r="P10" s="59"/>
      <c r="Q10" s="88" t="s">
        <v>255</v>
      </c>
      <c r="R10" s="60"/>
    </row>
    <row r="11" spans="1:18" ht="15" customHeight="1">
      <c r="A11" s="9"/>
      <c r="B11" s="17" t="s">
        <v>6</v>
      </c>
      <c r="C11" s="17" t="s">
        <v>147</v>
      </c>
      <c r="D11" s="9"/>
      <c r="E11" s="9"/>
      <c r="F11" s="43">
        <v>3</v>
      </c>
      <c r="I11" s="91" t="s">
        <v>149</v>
      </c>
      <c r="J11" s="82" t="s">
        <v>227</v>
      </c>
      <c r="M11" s="19" t="s">
        <v>97</v>
      </c>
      <c r="N11" s="9"/>
      <c r="P11" s="59"/>
      <c r="Q11" s="61" t="s">
        <v>101</v>
      </c>
      <c r="R11" s="60"/>
    </row>
    <row r="12" spans="1:18" ht="15" customHeight="1">
      <c r="A12" s="9"/>
      <c r="B12" s="17" t="s">
        <v>7</v>
      </c>
      <c r="C12" s="17" t="s">
        <v>21</v>
      </c>
      <c r="D12" s="9"/>
      <c r="E12" s="9"/>
      <c r="F12" s="25">
        <v>84393</v>
      </c>
      <c r="H12" s="87" t="s">
        <v>170</v>
      </c>
      <c r="I12" s="91"/>
      <c r="J12" s="82" t="s">
        <v>291</v>
      </c>
      <c r="L12" s="82" t="s">
        <v>228</v>
      </c>
      <c r="M12" s="19" t="s">
        <v>44</v>
      </c>
      <c r="N12" s="9"/>
      <c r="P12" s="59" t="s">
        <v>122</v>
      </c>
      <c r="Q12" s="61"/>
      <c r="R12" s="60"/>
    </row>
    <row r="13" spans="1:18" ht="15" customHeight="1">
      <c r="A13" s="9"/>
      <c r="B13" s="17" t="s">
        <v>8</v>
      </c>
      <c r="C13" s="17" t="s">
        <v>20</v>
      </c>
      <c r="D13" s="9"/>
      <c r="E13" s="9"/>
      <c r="F13" s="25"/>
      <c r="M13" s="19" t="s">
        <v>97</v>
      </c>
      <c r="N13" s="9"/>
      <c r="P13" s="59"/>
      <c r="Q13" s="61"/>
      <c r="R13" s="110" t="s">
        <v>256</v>
      </c>
    </row>
    <row r="14" spans="1:18" ht="15" customHeight="1">
      <c r="A14" s="9"/>
      <c r="B14" s="17"/>
      <c r="C14" s="76" t="s">
        <v>391</v>
      </c>
      <c r="D14" s="8" t="s">
        <v>94</v>
      </c>
      <c r="E14" s="33" t="s">
        <v>16</v>
      </c>
      <c r="F14" s="25"/>
      <c r="M14" s="9"/>
      <c r="N14" s="9"/>
      <c r="P14" s="59"/>
      <c r="Q14" s="61"/>
      <c r="R14" s="58"/>
    </row>
    <row r="15" spans="1:18" ht="15" customHeight="1">
      <c r="A15" s="9"/>
      <c r="B15" s="17"/>
      <c r="C15" s="17" t="s">
        <v>22</v>
      </c>
      <c r="D15" s="24">
        <v>0.26</v>
      </c>
      <c r="E15" s="24">
        <v>0.26</v>
      </c>
      <c r="F15" s="25"/>
      <c r="I15" s="91" t="s">
        <v>169</v>
      </c>
      <c r="J15" s="82" t="s">
        <v>229</v>
      </c>
      <c r="K15" s="82" t="s">
        <v>234</v>
      </c>
      <c r="M15" s="9"/>
      <c r="N15" s="9"/>
      <c r="P15" s="59"/>
      <c r="Q15" s="61"/>
      <c r="R15" s="68">
        <v>0.26</v>
      </c>
    </row>
    <row r="16" spans="1:18" ht="15" customHeight="1">
      <c r="A16" s="9"/>
      <c r="B16" s="17"/>
      <c r="C16" s="17" t="s">
        <v>23</v>
      </c>
      <c r="D16" s="24">
        <v>0.21</v>
      </c>
      <c r="E16" s="24">
        <v>0.21</v>
      </c>
      <c r="F16" s="25"/>
      <c r="I16" s="91" t="s">
        <v>169</v>
      </c>
      <c r="J16" s="82" t="s">
        <v>230</v>
      </c>
      <c r="K16" s="82" t="s">
        <v>235</v>
      </c>
      <c r="M16" s="9"/>
      <c r="N16" s="9"/>
      <c r="P16" s="59"/>
      <c r="Q16" s="61"/>
      <c r="R16" s="68">
        <v>0.21</v>
      </c>
    </row>
    <row r="17" spans="1:18" ht="15" customHeight="1">
      <c r="A17" s="9"/>
      <c r="B17" s="17"/>
      <c r="C17" s="17" t="s">
        <v>24</v>
      </c>
      <c r="D17" s="24">
        <v>0.19</v>
      </c>
      <c r="E17" s="24">
        <v>0.19</v>
      </c>
      <c r="F17" s="25"/>
      <c r="I17" s="91" t="s">
        <v>169</v>
      </c>
      <c r="J17" s="82" t="s">
        <v>231</v>
      </c>
      <c r="K17" s="82" t="s">
        <v>236</v>
      </c>
      <c r="M17" s="9"/>
      <c r="N17" s="9"/>
      <c r="P17" s="59"/>
      <c r="Q17" s="61"/>
      <c r="R17" s="68">
        <v>0.19</v>
      </c>
    </row>
    <row r="18" spans="1:18" ht="15" customHeight="1">
      <c r="A18" s="9"/>
      <c r="B18" s="17"/>
      <c r="C18" s="17" t="s">
        <v>25</v>
      </c>
      <c r="D18" s="24">
        <v>0.26</v>
      </c>
      <c r="E18" s="24">
        <v>0.26</v>
      </c>
      <c r="F18" s="25"/>
      <c r="I18" s="91" t="s">
        <v>169</v>
      </c>
      <c r="J18" s="82" t="s">
        <v>232</v>
      </c>
      <c r="K18" s="82" t="s">
        <v>237</v>
      </c>
      <c r="M18" s="9"/>
      <c r="N18" s="9"/>
      <c r="P18" s="62"/>
      <c r="Q18" s="61"/>
      <c r="R18" s="68">
        <v>0.26</v>
      </c>
    </row>
    <row r="19" spans="1:18" ht="15" customHeight="1">
      <c r="A19" s="9"/>
      <c r="B19" s="17"/>
      <c r="C19" s="17" t="s">
        <v>26</v>
      </c>
      <c r="D19" s="24">
        <v>0.08</v>
      </c>
      <c r="E19" s="24">
        <v>0.08</v>
      </c>
      <c r="F19" s="25"/>
      <c r="I19" s="91" t="s">
        <v>169</v>
      </c>
      <c r="J19" s="82" t="s">
        <v>233</v>
      </c>
      <c r="K19" s="82" t="s">
        <v>238</v>
      </c>
      <c r="M19" s="9"/>
      <c r="N19" s="9"/>
      <c r="P19" s="59"/>
      <c r="Q19" s="61"/>
      <c r="R19" s="68">
        <v>0.08</v>
      </c>
    </row>
    <row r="20" spans="1:18" ht="15" customHeight="1">
      <c r="A20" s="9"/>
      <c r="B20" s="17"/>
      <c r="C20" s="17"/>
      <c r="D20" s="9" t="s">
        <v>27</v>
      </c>
      <c r="E20" s="24">
        <f>SUM(E15:E19)</f>
        <v>0.99999999999999989</v>
      </c>
      <c r="F20" s="25"/>
      <c r="H20" s="87" t="s">
        <v>148</v>
      </c>
      <c r="I20" s="91"/>
      <c r="J20" s="82" t="s">
        <v>292</v>
      </c>
      <c r="M20" s="9"/>
      <c r="N20" s="9"/>
      <c r="P20" s="59"/>
      <c r="Q20" s="61"/>
      <c r="R20" s="60"/>
    </row>
    <row r="21" spans="1:18" ht="15" customHeight="1">
      <c r="A21" s="9"/>
      <c r="B21" s="17" t="s">
        <v>29</v>
      </c>
      <c r="C21" s="17" t="s">
        <v>352</v>
      </c>
      <c r="D21" s="9"/>
      <c r="E21" s="9"/>
      <c r="F21" s="25">
        <f>F12*E20</f>
        <v>84392.999999999985</v>
      </c>
      <c r="H21" s="87" t="s">
        <v>148</v>
      </c>
      <c r="I21" s="91"/>
      <c r="J21" s="82" t="s">
        <v>293</v>
      </c>
      <c r="M21" s="9"/>
      <c r="N21" s="9"/>
      <c r="P21" s="59"/>
      <c r="Q21" s="61"/>
      <c r="R21" s="60"/>
    </row>
    <row r="22" spans="1:18" ht="15" customHeight="1">
      <c r="A22" s="77" t="s">
        <v>353</v>
      </c>
      <c r="C22" s="154" t="s">
        <v>138</v>
      </c>
      <c r="F22" s="7"/>
      <c r="I22" s="91"/>
    </row>
    <row r="23" spans="1:18" ht="15" customHeight="1">
      <c r="A23" s="77"/>
      <c r="B23" s="17" t="s">
        <v>5</v>
      </c>
      <c r="C23" s="17" t="s">
        <v>72</v>
      </c>
      <c r="D23" s="9"/>
      <c r="E23" s="9"/>
      <c r="F23" s="44">
        <v>0.1</v>
      </c>
      <c r="I23" s="91" t="s">
        <v>169</v>
      </c>
      <c r="J23" s="82" t="s">
        <v>296</v>
      </c>
      <c r="M23" s="15" t="s">
        <v>96</v>
      </c>
      <c r="P23" s="56"/>
      <c r="Q23" s="57" t="s">
        <v>140</v>
      </c>
      <c r="R23" s="58"/>
    </row>
    <row r="24" spans="1:18" ht="15" customHeight="1">
      <c r="B24" s="17" t="s">
        <v>6</v>
      </c>
      <c r="C24" s="17" t="s">
        <v>354</v>
      </c>
      <c r="D24" s="9"/>
      <c r="E24" s="9"/>
      <c r="F24" s="79">
        <f>F21*F23</f>
        <v>8439.2999999999993</v>
      </c>
      <c r="H24" s="87" t="s">
        <v>148</v>
      </c>
      <c r="J24" s="82" t="s">
        <v>297</v>
      </c>
      <c r="M24" s="15"/>
      <c r="P24" s="56"/>
      <c r="Q24" s="57"/>
      <c r="R24" s="58"/>
    </row>
    <row r="25" spans="1:18" ht="15" customHeight="1">
      <c r="A25" s="9"/>
      <c r="B25" s="17"/>
      <c r="C25" s="132" t="s">
        <v>392</v>
      </c>
      <c r="D25" s="9"/>
      <c r="E25" s="9"/>
      <c r="F25" s="25">
        <f>F21+F24</f>
        <v>92832.299999999988</v>
      </c>
      <c r="H25" s="87" t="s">
        <v>148</v>
      </c>
      <c r="J25" s="82" t="s">
        <v>298</v>
      </c>
      <c r="M25" s="9"/>
      <c r="N25" s="9"/>
      <c r="P25" s="59"/>
      <c r="Q25" s="61"/>
      <c r="R25" s="60"/>
    </row>
    <row r="26" spans="1:18" ht="15" customHeight="1">
      <c r="A26" s="9"/>
      <c r="B26" s="17"/>
      <c r="C26" s="17"/>
      <c r="D26" s="9"/>
      <c r="E26" s="9"/>
      <c r="F26" s="25"/>
      <c r="M26" s="9"/>
      <c r="N26" s="9"/>
      <c r="P26" s="59"/>
      <c r="Q26" s="61"/>
      <c r="R26" s="60"/>
    </row>
    <row r="27" spans="1:18" ht="15" customHeight="1">
      <c r="A27" s="80" t="s">
        <v>139</v>
      </c>
      <c r="B27" s="76"/>
      <c r="C27" s="76" t="s">
        <v>141</v>
      </c>
      <c r="D27" s="9"/>
      <c r="E27" s="9"/>
      <c r="F27" s="25"/>
      <c r="M27" s="9"/>
      <c r="N27" s="9"/>
      <c r="P27" s="59"/>
      <c r="Q27" s="61"/>
      <c r="R27" s="60"/>
    </row>
    <row r="28" spans="1:18" ht="15" customHeight="1">
      <c r="A28" s="23" t="s">
        <v>355</v>
      </c>
      <c r="B28" s="17"/>
      <c r="C28" s="17" t="s">
        <v>442</v>
      </c>
      <c r="D28" s="9"/>
      <c r="E28" s="24"/>
      <c r="F28" s="25"/>
      <c r="P28" s="53"/>
      <c r="Q28" s="54"/>
      <c r="R28" s="55"/>
    </row>
    <row r="29" spans="1:18" ht="15" customHeight="1">
      <c r="A29" s="9"/>
      <c r="B29" s="17" t="s">
        <v>5</v>
      </c>
      <c r="C29" s="17" t="s">
        <v>359</v>
      </c>
      <c r="D29" s="9"/>
      <c r="E29" s="24"/>
      <c r="F29" s="25">
        <v>0</v>
      </c>
      <c r="I29" s="91" t="s">
        <v>171</v>
      </c>
      <c r="J29" s="82" t="s">
        <v>356</v>
      </c>
      <c r="M29" s="113" t="s">
        <v>248</v>
      </c>
      <c r="N29" s="112"/>
      <c r="O29" s="112"/>
      <c r="P29" s="114" t="s">
        <v>112</v>
      </c>
      <c r="Q29" s="106" t="s">
        <v>112</v>
      </c>
      <c r="R29" s="107" t="s">
        <v>112</v>
      </c>
    </row>
    <row r="30" spans="1:18" ht="15" customHeight="1">
      <c r="A30" s="9"/>
      <c r="B30" s="17" t="s">
        <v>6</v>
      </c>
      <c r="C30" s="17" t="s">
        <v>308</v>
      </c>
      <c r="D30" s="9"/>
      <c r="E30" s="24"/>
      <c r="F30" s="25">
        <v>0</v>
      </c>
      <c r="I30" s="91" t="s">
        <v>169</v>
      </c>
      <c r="J30" s="82" t="s">
        <v>357</v>
      </c>
      <c r="M30" s="113" t="s">
        <v>248</v>
      </c>
      <c r="N30" s="112"/>
      <c r="O30" s="112"/>
      <c r="P30" s="114" t="s">
        <v>112</v>
      </c>
      <c r="Q30" s="106" t="s">
        <v>112</v>
      </c>
      <c r="R30" s="107" t="s">
        <v>112</v>
      </c>
    </row>
    <row r="31" spans="1:18" ht="15" customHeight="1">
      <c r="A31" s="9"/>
      <c r="B31" s="17" t="s">
        <v>7</v>
      </c>
      <c r="C31" s="16" t="s">
        <v>421</v>
      </c>
      <c r="D31" s="9"/>
      <c r="E31" s="24"/>
      <c r="F31" s="25">
        <v>0</v>
      </c>
      <c r="H31" s="87" t="s">
        <v>428</v>
      </c>
      <c r="J31" s="150" t="s">
        <v>467</v>
      </c>
      <c r="P31" s="114" t="s">
        <v>112</v>
      </c>
      <c r="Q31" s="106" t="s">
        <v>112</v>
      </c>
      <c r="R31" s="107" t="s">
        <v>112</v>
      </c>
    </row>
    <row r="32" spans="1:18" ht="15" customHeight="1">
      <c r="A32" s="9"/>
      <c r="B32" s="17" t="s">
        <v>8</v>
      </c>
      <c r="C32" s="17" t="s">
        <v>401</v>
      </c>
      <c r="D32" s="9"/>
      <c r="E32" s="24"/>
      <c r="F32" s="25">
        <v>0</v>
      </c>
      <c r="H32" s="87" t="s">
        <v>428</v>
      </c>
      <c r="J32" s="150" t="s">
        <v>468</v>
      </c>
      <c r="P32" s="114"/>
      <c r="Q32" s="106"/>
      <c r="R32" s="107"/>
    </row>
    <row r="33" spans="1:18" ht="15" customHeight="1">
      <c r="A33" s="9"/>
      <c r="B33" s="17" t="s">
        <v>29</v>
      </c>
      <c r="C33" s="17" t="s">
        <v>370</v>
      </c>
      <c r="D33" s="9"/>
      <c r="E33" s="24"/>
      <c r="F33" s="25">
        <f>F31+F32</f>
        <v>0</v>
      </c>
      <c r="H33" s="87" t="s">
        <v>428</v>
      </c>
      <c r="J33" s="150" t="s">
        <v>358</v>
      </c>
      <c r="P33" s="114"/>
      <c r="Q33" s="106"/>
      <c r="R33" s="107"/>
    </row>
    <row r="34" spans="1:18" ht="15" customHeight="1">
      <c r="A34" s="9"/>
      <c r="B34" s="17"/>
      <c r="C34" s="174" t="s">
        <v>422</v>
      </c>
      <c r="D34" s="175"/>
      <c r="E34" s="170"/>
      <c r="F34" s="26">
        <f>F21+F24+F33</f>
        <v>92832.299999999988</v>
      </c>
      <c r="H34" s="87" t="s">
        <v>148</v>
      </c>
      <c r="I34" s="91"/>
      <c r="J34" s="82" t="s">
        <v>360</v>
      </c>
      <c r="P34" s="62"/>
      <c r="Q34" s="63"/>
      <c r="R34" s="64"/>
    </row>
    <row r="35" spans="1:18" ht="15" customHeight="1">
      <c r="A35" s="9"/>
      <c r="B35" s="17"/>
      <c r="C35" s="76"/>
      <c r="D35" s="9"/>
      <c r="E35" s="24"/>
      <c r="F35" s="25"/>
      <c r="P35" s="62"/>
      <c r="Q35" s="63"/>
      <c r="R35" s="64"/>
    </row>
    <row r="36" spans="1:18" ht="15" customHeight="1">
      <c r="A36" s="80" t="s">
        <v>75</v>
      </c>
      <c r="B36" s="76"/>
      <c r="C36" s="76" t="s">
        <v>393</v>
      </c>
      <c r="D36" s="29"/>
      <c r="E36" s="81"/>
      <c r="F36" s="25"/>
      <c r="M36" s="9"/>
      <c r="N36" s="9"/>
      <c r="P36" s="59"/>
      <c r="Q36" s="61"/>
      <c r="R36" s="60"/>
    </row>
    <row r="37" spans="1:18" ht="15" customHeight="1">
      <c r="A37" s="80" t="s">
        <v>142</v>
      </c>
      <c r="B37" s="76"/>
      <c r="C37" s="17" t="s">
        <v>362</v>
      </c>
      <c r="D37" s="29"/>
      <c r="E37" s="81"/>
      <c r="F37" s="25"/>
      <c r="M37" s="9"/>
      <c r="N37" s="9"/>
      <c r="P37" s="59"/>
      <c r="Q37" s="61"/>
      <c r="R37" s="60"/>
    </row>
    <row r="38" spans="1:18" ht="15" customHeight="1">
      <c r="A38" s="80" t="s">
        <v>363</v>
      </c>
      <c r="B38" s="76"/>
      <c r="C38" s="17" t="s">
        <v>143</v>
      </c>
      <c r="D38" s="29"/>
      <c r="E38" s="81"/>
      <c r="F38" s="25"/>
      <c r="M38" s="9"/>
      <c r="N38" s="9"/>
      <c r="P38" s="59"/>
      <c r="Q38" s="61"/>
      <c r="R38" s="60"/>
    </row>
    <row r="39" spans="1:18" ht="15" customHeight="1">
      <c r="A39" s="23"/>
      <c r="B39" s="17" t="s">
        <v>5</v>
      </c>
      <c r="C39" s="17" t="s">
        <v>145</v>
      </c>
      <c r="D39" s="9"/>
      <c r="E39" s="25"/>
      <c r="F39" s="25">
        <f>F21</f>
        <v>84392.999999999985</v>
      </c>
      <c r="H39" s="87" t="s">
        <v>148</v>
      </c>
      <c r="J39" s="131" t="s">
        <v>301</v>
      </c>
      <c r="M39" t="s">
        <v>397</v>
      </c>
      <c r="N39" s="9"/>
      <c r="P39" s="59"/>
      <c r="Q39" s="57" t="s">
        <v>103</v>
      </c>
      <c r="R39" s="58" t="s">
        <v>102</v>
      </c>
    </row>
    <row r="40" spans="1:18" ht="15" customHeight="1">
      <c r="A40" s="23"/>
      <c r="B40" s="17" t="s">
        <v>6</v>
      </c>
      <c r="C40" s="17" t="s">
        <v>144</v>
      </c>
      <c r="D40" s="9"/>
      <c r="F40" s="166">
        <v>0.5</v>
      </c>
      <c r="I40" s="91" t="s">
        <v>294</v>
      </c>
      <c r="J40" s="82" t="s">
        <v>361</v>
      </c>
      <c r="M40" s="9"/>
      <c r="N40" s="9"/>
      <c r="P40" s="59"/>
      <c r="Q40" s="61"/>
      <c r="R40" s="75">
        <v>0.5</v>
      </c>
    </row>
    <row r="41" spans="1:18" ht="15" customHeight="1">
      <c r="A41" s="9"/>
      <c r="B41" s="17" t="s">
        <v>7</v>
      </c>
      <c r="C41" s="17" t="s">
        <v>365</v>
      </c>
      <c r="D41" s="9"/>
      <c r="E41" s="9"/>
      <c r="F41" s="25">
        <f>F39*F40</f>
        <v>42196.499999999993</v>
      </c>
      <c r="H41" s="87" t="s">
        <v>148</v>
      </c>
      <c r="I41" s="91"/>
      <c r="J41" s="82" t="s">
        <v>302</v>
      </c>
      <c r="M41" s="9"/>
      <c r="N41" s="9"/>
      <c r="P41" s="53"/>
      <c r="Q41" s="54"/>
      <c r="R41" s="55"/>
    </row>
    <row r="42" spans="1:18" ht="15" customHeight="1">
      <c r="A42" s="77" t="s">
        <v>364</v>
      </c>
      <c r="C42" s="154" t="s">
        <v>138</v>
      </c>
      <c r="F42" s="7"/>
    </row>
    <row r="43" spans="1:18" ht="15" customHeight="1">
      <c r="A43" s="77"/>
      <c r="B43" s="17" t="s">
        <v>5</v>
      </c>
      <c r="C43" s="17" t="s">
        <v>72</v>
      </c>
      <c r="D43" s="9"/>
      <c r="E43" s="9"/>
      <c r="F43" s="44">
        <v>0.1</v>
      </c>
      <c r="I43" s="91" t="s">
        <v>169</v>
      </c>
      <c r="J43" s="82" t="s">
        <v>299</v>
      </c>
      <c r="M43" s="15" t="s">
        <v>96</v>
      </c>
      <c r="P43" s="57"/>
      <c r="Q43" s="57" t="s">
        <v>140</v>
      </c>
      <c r="R43" s="57"/>
    </row>
    <row r="44" spans="1:18" ht="15" customHeight="1">
      <c r="B44" s="17" t="s">
        <v>6</v>
      </c>
      <c r="C44" s="17" t="s">
        <v>366</v>
      </c>
      <c r="D44" s="9"/>
      <c r="E44" s="9"/>
      <c r="F44" s="79">
        <f>F41*F43</f>
        <v>4219.6499999999996</v>
      </c>
      <c r="H44" s="92" t="s">
        <v>148</v>
      </c>
      <c r="I44" s="93"/>
      <c r="J44" s="82" t="s">
        <v>300</v>
      </c>
      <c r="M44" s="15"/>
      <c r="P44" s="57"/>
      <c r="Q44" s="57"/>
      <c r="R44" s="57"/>
    </row>
    <row r="45" spans="1:18" ht="15" customHeight="1">
      <c r="A45" s="9"/>
      <c r="B45" s="17"/>
      <c r="C45" s="132" t="s">
        <v>394</v>
      </c>
      <c r="D45" s="9"/>
      <c r="E45" s="9"/>
      <c r="F45" s="25">
        <f>F41+F44</f>
        <v>46416.149999999994</v>
      </c>
      <c r="H45" s="92" t="s">
        <v>148</v>
      </c>
      <c r="I45" s="95"/>
      <c r="J45" s="82" t="s">
        <v>295</v>
      </c>
      <c r="M45" s="9"/>
      <c r="N45" s="9"/>
      <c r="P45" s="61"/>
      <c r="Q45" s="61"/>
      <c r="R45" s="61"/>
    </row>
    <row r="46" spans="1:18" ht="15" customHeight="1">
      <c r="A46" s="9"/>
      <c r="B46" s="17"/>
      <c r="C46" s="76"/>
      <c r="D46" s="9"/>
      <c r="E46" s="9"/>
      <c r="F46" s="25"/>
      <c r="G46" s="96"/>
      <c r="H46" s="92"/>
      <c r="I46" s="95"/>
      <c r="J46" s="94"/>
      <c r="M46" s="9"/>
      <c r="N46" s="9"/>
      <c r="P46" s="61"/>
      <c r="Q46" s="61"/>
      <c r="R46" s="61"/>
    </row>
    <row r="47" spans="1:18" ht="15" customHeight="1">
      <c r="A47" s="80" t="s">
        <v>367</v>
      </c>
      <c r="B47" s="76"/>
      <c r="C47" s="76" t="s">
        <v>141</v>
      </c>
      <c r="D47" s="9"/>
      <c r="E47" s="9"/>
      <c r="F47" s="25"/>
      <c r="G47" s="96"/>
      <c r="H47" s="92"/>
      <c r="I47" s="95"/>
      <c r="J47" s="94"/>
      <c r="M47" s="9"/>
      <c r="N47" s="9"/>
      <c r="P47" s="61"/>
      <c r="Q47" s="61"/>
      <c r="R47" s="61"/>
    </row>
    <row r="48" spans="1:18" ht="15" customHeight="1">
      <c r="A48" s="23" t="s">
        <v>368</v>
      </c>
      <c r="B48" s="17"/>
      <c r="C48" s="17" t="s">
        <v>442</v>
      </c>
      <c r="D48" s="9"/>
      <c r="E48" s="24"/>
      <c r="F48" s="25"/>
      <c r="G48" s="96"/>
      <c r="H48" s="92"/>
      <c r="I48" s="93"/>
      <c r="J48" s="94"/>
      <c r="P48" s="54"/>
      <c r="Q48" s="54"/>
      <c r="R48" s="54"/>
    </row>
    <row r="49" spans="1:18" ht="15" customHeight="1">
      <c r="A49" s="9"/>
      <c r="B49" s="17" t="s">
        <v>5</v>
      </c>
      <c r="C49" s="17" t="s">
        <v>369</v>
      </c>
      <c r="D49" s="9"/>
      <c r="E49" s="24"/>
      <c r="F49" s="25">
        <v>0</v>
      </c>
      <c r="G49" s="96"/>
      <c r="H49" s="92"/>
      <c r="I49" s="93" t="s">
        <v>171</v>
      </c>
      <c r="J49" s="94" t="s">
        <v>372</v>
      </c>
      <c r="M49" s="113" t="s">
        <v>248</v>
      </c>
      <c r="N49" s="112"/>
      <c r="O49" s="112"/>
      <c r="P49" s="106" t="s">
        <v>112</v>
      </c>
      <c r="Q49" s="106" t="s">
        <v>112</v>
      </c>
      <c r="R49" s="106" t="s">
        <v>112</v>
      </c>
    </row>
    <row r="50" spans="1:18" ht="15" customHeight="1">
      <c r="A50" s="9"/>
      <c r="B50" s="17" t="s">
        <v>6</v>
      </c>
      <c r="C50" s="17" t="s">
        <v>308</v>
      </c>
      <c r="D50" s="9"/>
      <c r="E50" s="24"/>
      <c r="F50" s="25">
        <v>0</v>
      </c>
      <c r="G50" s="96"/>
      <c r="H50" s="92"/>
      <c r="I50" s="93" t="s">
        <v>169</v>
      </c>
      <c r="J50" s="94" t="s">
        <v>373</v>
      </c>
      <c r="M50" s="113" t="s">
        <v>248</v>
      </c>
      <c r="N50" s="112"/>
      <c r="O50" s="112"/>
      <c r="P50" s="106" t="s">
        <v>112</v>
      </c>
      <c r="Q50" s="106" t="s">
        <v>112</v>
      </c>
      <c r="R50" s="106" t="s">
        <v>112</v>
      </c>
    </row>
    <row r="51" spans="1:18" ht="15" customHeight="1">
      <c r="A51" s="9"/>
      <c r="B51" s="17" t="s">
        <v>7</v>
      </c>
      <c r="C51" s="16" t="s">
        <v>423</v>
      </c>
      <c r="D51" s="9"/>
      <c r="E51" s="24"/>
      <c r="F51" s="25">
        <v>0</v>
      </c>
      <c r="G51" s="96"/>
      <c r="H51" s="92" t="s">
        <v>428</v>
      </c>
      <c r="I51" s="95"/>
      <c r="J51" s="151" t="s">
        <v>469</v>
      </c>
      <c r="M51" s="113"/>
      <c r="N51" s="112"/>
      <c r="O51" s="112"/>
      <c r="P51" s="106"/>
      <c r="Q51" s="106"/>
      <c r="R51" s="106"/>
    </row>
    <row r="52" spans="1:18" ht="15" customHeight="1">
      <c r="A52" s="9"/>
      <c r="B52" s="17" t="s">
        <v>8</v>
      </c>
      <c r="C52" s="17" t="s">
        <v>401</v>
      </c>
      <c r="D52" s="9"/>
      <c r="E52" s="24"/>
      <c r="F52" s="25">
        <v>0</v>
      </c>
      <c r="G52" s="96"/>
      <c r="H52" s="92" t="s">
        <v>428</v>
      </c>
      <c r="I52" s="93"/>
      <c r="J52" s="151" t="s">
        <v>470</v>
      </c>
      <c r="M52" s="113"/>
      <c r="N52" s="112"/>
      <c r="O52" s="112"/>
      <c r="P52" s="106"/>
      <c r="Q52" s="106"/>
      <c r="R52" s="106"/>
    </row>
    <row r="53" spans="1:18" ht="15" customHeight="1">
      <c r="A53" s="9"/>
      <c r="B53" s="17" t="s">
        <v>7</v>
      </c>
      <c r="C53" s="17" t="s">
        <v>371</v>
      </c>
      <c r="D53" s="9"/>
      <c r="E53" s="24"/>
      <c r="F53" s="25">
        <v>0</v>
      </c>
      <c r="H53" s="87" t="s">
        <v>428</v>
      </c>
      <c r="J53" s="151" t="s">
        <v>374</v>
      </c>
      <c r="P53" s="106" t="s">
        <v>112</v>
      </c>
      <c r="Q53" s="106" t="s">
        <v>112</v>
      </c>
      <c r="R53" s="106" t="s">
        <v>112</v>
      </c>
    </row>
    <row r="54" spans="1:18" ht="15" customHeight="1">
      <c r="A54" s="9"/>
      <c r="B54" s="17"/>
      <c r="C54" s="149" t="s">
        <v>395</v>
      </c>
      <c r="D54" s="9"/>
      <c r="E54" s="24"/>
      <c r="F54" s="26">
        <f>F41+F44+F53</f>
        <v>46416.149999999994</v>
      </c>
      <c r="G54" s="96"/>
      <c r="H54" s="92" t="s">
        <v>148</v>
      </c>
      <c r="I54" s="95"/>
      <c r="J54" s="94" t="s">
        <v>472</v>
      </c>
      <c r="P54" s="63"/>
      <c r="Q54" s="63"/>
      <c r="R54" s="63"/>
    </row>
    <row r="55" spans="1:18" ht="15" customHeight="1">
      <c r="A55" s="9"/>
      <c r="B55" s="17"/>
      <c r="C55" s="149"/>
      <c r="D55" s="9"/>
      <c r="E55" s="24"/>
      <c r="F55" s="25"/>
      <c r="G55" s="96"/>
      <c r="H55" s="92"/>
      <c r="I55" s="95"/>
      <c r="J55" s="94"/>
      <c r="P55" s="63"/>
      <c r="Q55" s="63"/>
      <c r="R55" s="63"/>
    </row>
    <row r="56" spans="1:18" ht="15" customHeight="1">
      <c r="A56" s="23"/>
      <c r="B56" s="17"/>
      <c r="C56" s="76" t="s">
        <v>396</v>
      </c>
      <c r="D56" s="9"/>
      <c r="E56" s="8"/>
      <c r="F56" s="34">
        <f>F34+F54</f>
        <v>139248.44999999998</v>
      </c>
      <c r="G56" s="96"/>
      <c r="H56" s="92" t="s">
        <v>148</v>
      </c>
      <c r="I56" s="95"/>
      <c r="J56" s="94" t="s">
        <v>270</v>
      </c>
      <c r="M56" s="9"/>
      <c r="N56" s="9"/>
      <c r="P56" s="54"/>
      <c r="Q56" s="54"/>
      <c r="R56" s="54"/>
    </row>
    <row r="57" spans="1:18" ht="15" customHeight="1"/>
  </sheetData>
  <mergeCells count="1">
    <mergeCell ref="C34:E34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5"/>
  <sheetViews>
    <sheetView topLeftCell="A5" workbookViewId="0">
      <pane xSplit="1" ySplit="1" topLeftCell="B6" activePane="bottomRight" state="frozen"/>
      <selection activeCell="A5" sqref="A5"/>
      <selection pane="topRight" activeCell="B5" sqref="B5"/>
      <selection pane="bottomLeft" activeCell="A6" sqref="A6"/>
      <selection pane="bottomRight" activeCell="B6" sqref="B6"/>
    </sheetView>
  </sheetViews>
  <sheetFormatPr baseColWidth="10" defaultRowHeight="15"/>
  <cols>
    <col min="1" max="1" width="6.7109375" customWidth="1"/>
    <col min="2" max="2" width="2.85546875" customWidth="1"/>
    <col min="3" max="3" width="70.7109375" customWidth="1"/>
    <col min="4" max="6" width="13.7109375" customWidth="1"/>
    <col min="10" max="10" width="26.7109375" bestFit="1" customWidth="1"/>
  </cols>
  <sheetData>
    <row r="1" spans="1:13" hidden="1"/>
    <row r="2" spans="1:13" hidden="1"/>
    <row r="3" spans="1:13" hidden="1"/>
    <row r="4" spans="1:13" hidden="1"/>
    <row r="5" spans="1:13" ht="16.5" customHeight="1">
      <c r="A5" s="4" t="s">
        <v>77</v>
      </c>
      <c r="B5" s="4"/>
      <c r="C5" s="4" t="s">
        <v>76</v>
      </c>
      <c r="D5" s="4"/>
      <c r="E5" s="11"/>
      <c r="H5" s="87"/>
      <c r="I5" s="90"/>
      <c r="J5" s="82"/>
      <c r="K5" s="82"/>
      <c r="L5" s="82"/>
    </row>
    <row r="6" spans="1:13" ht="15" customHeight="1">
      <c r="H6" s="87"/>
      <c r="I6" s="90"/>
      <c r="J6" s="82"/>
      <c r="K6" s="82"/>
      <c r="L6" s="82"/>
    </row>
    <row r="7" spans="1:13" ht="15" customHeight="1">
      <c r="A7" s="36" t="s">
        <v>79</v>
      </c>
      <c r="C7" t="s">
        <v>78</v>
      </c>
      <c r="H7" s="87"/>
      <c r="I7" s="90"/>
      <c r="J7" s="82"/>
      <c r="K7" s="82"/>
      <c r="L7" s="82"/>
    </row>
    <row r="8" spans="1:13" ht="15" customHeight="1">
      <c r="A8" s="1" t="s">
        <v>80</v>
      </c>
      <c r="C8" t="s">
        <v>81</v>
      </c>
      <c r="F8" s="38">
        <v>135786.20000000001</v>
      </c>
      <c r="H8" s="87" t="s">
        <v>148</v>
      </c>
      <c r="I8" s="90"/>
      <c r="J8" s="131" t="s">
        <v>378</v>
      </c>
      <c r="K8" s="82"/>
      <c r="L8" s="82"/>
      <c r="M8" t="s">
        <v>397</v>
      </c>
    </row>
    <row r="9" spans="1:13" ht="15" customHeight="1">
      <c r="A9" s="1" t="s">
        <v>83</v>
      </c>
      <c r="C9" t="s">
        <v>82</v>
      </c>
      <c r="F9" s="39">
        <v>44133.06</v>
      </c>
      <c r="H9" s="87" t="s">
        <v>148</v>
      </c>
      <c r="I9" s="90"/>
      <c r="J9" s="131" t="s">
        <v>379</v>
      </c>
      <c r="K9" s="82"/>
      <c r="L9" s="82"/>
      <c r="M9" t="s">
        <v>397</v>
      </c>
    </row>
    <row r="10" spans="1:13" ht="15" customHeight="1">
      <c r="A10" s="1" t="s">
        <v>84</v>
      </c>
      <c r="C10" t="s">
        <v>85</v>
      </c>
      <c r="F10" s="39">
        <v>90750.78</v>
      </c>
      <c r="H10" s="87" t="s">
        <v>148</v>
      </c>
      <c r="I10" s="90"/>
      <c r="J10" s="131" t="s">
        <v>380</v>
      </c>
      <c r="K10" s="82"/>
      <c r="L10" s="82"/>
      <c r="M10" t="s">
        <v>397</v>
      </c>
    </row>
    <row r="11" spans="1:13" ht="15" customHeight="1">
      <c r="C11" s="11" t="s">
        <v>86</v>
      </c>
      <c r="F11" s="40">
        <f>SUM(F8:F10)</f>
        <v>270670.04000000004</v>
      </c>
      <c r="H11" s="87" t="s">
        <v>148</v>
      </c>
      <c r="I11" s="90"/>
      <c r="J11" s="82" t="s">
        <v>269</v>
      </c>
      <c r="K11" s="82"/>
      <c r="L11" s="82"/>
    </row>
    <row r="12" spans="1:13" ht="15" customHeight="1">
      <c r="H12" s="87"/>
      <c r="I12" s="90"/>
      <c r="J12" s="82"/>
      <c r="K12" s="82"/>
      <c r="L12" s="82"/>
    </row>
    <row r="13" spans="1:13" ht="15" customHeight="1">
      <c r="A13" s="1" t="s">
        <v>87</v>
      </c>
      <c r="C13" t="s">
        <v>88</v>
      </c>
      <c r="H13" s="87"/>
      <c r="I13" s="90"/>
      <c r="J13" s="82"/>
      <c r="K13" s="82"/>
      <c r="L13" s="82"/>
    </row>
    <row r="14" spans="1:13" ht="15" customHeight="1">
      <c r="A14" s="1" t="s">
        <v>95</v>
      </c>
      <c r="C14" s="170" t="s">
        <v>424</v>
      </c>
      <c r="D14" s="170"/>
      <c r="E14" s="170"/>
      <c r="F14" s="25">
        <v>92832.3</v>
      </c>
      <c r="H14" s="87" t="s">
        <v>148</v>
      </c>
      <c r="I14" s="90"/>
      <c r="J14" s="131" t="s">
        <v>377</v>
      </c>
      <c r="K14" s="82"/>
      <c r="L14" s="82"/>
      <c r="M14" t="s">
        <v>397</v>
      </c>
    </row>
    <row r="15" spans="1:13" ht="15" customHeight="1">
      <c r="A15" s="1"/>
      <c r="C15" s="170" t="s">
        <v>425</v>
      </c>
      <c r="D15" s="170"/>
      <c r="E15" s="170"/>
      <c r="F15" s="37">
        <v>46416.15</v>
      </c>
      <c r="H15" s="87"/>
      <c r="I15" s="90"/>
      <c r="J15" s="131"/>
      <c r="K15" s="82"/>
      <c r="L15" s="82"/>
    </row>
    <row r="16" spans="1:13" ht="15" customHeight="1">
      <c r="C16" s="4" t="s">
        <v>89</v>
      </c>
      <c r="F16" s="40">
        <f>F14+F15</f>
        <v>139248.45000000001</v>
      </c>
      <c r="H16" s="87" t="s">
        <v>148</v>
      </c>
      <c r="I16" s="90"/>
      <c r="J16" s="82" t="s">
        <v>271</v>
      </c>
      <c r="K16" s="82"/>
      <c r="L16" s="82"/>
    </row>
    <row r="17" spans="5:12" ht="15" customHeight="1">
      <c r="E17" s="45" t="s">
        <v>90</v>
      </c>
      <c r="F17" s="40">
        <f>F11+F16</f>
        <v>409918.49000000005</v>
      </c>
      <c r="H17" s="87" t="s">
        <v>148</v>
      </c>
      <c r="I17" s="90"/>
      <c r="J17" s="82" t="s">
        <v>272</v>
      </c>
      <c r="K17" s="82"/>
      <c r="L17" s="82"/>
    </row>
    <row r="18" spans="5:12" ht="15" customHeight="1">
      <c r="H18" s="87"/>
      <c r="I18" s="90"/>
      <c r="J18" s="82"/>
      <c r="K18" s="82"/>
      <c r="L18" s="82"/>
    </row>
    <row r="19" spans="5:12" ht="15" customHeight="1"/>
    <row r="20" spans="5:12" ht="15" customHeight="1"/>
    <row r="21" spans="5:12" ht="15" customHeight="1"/>
    <row r="22" spans="5:12" ht="15" customHeight="1"/>
    <row r="23" spans="5:12" ht="15" customHeight="1"/>
    <row r="24" spans="5:12" ht="15" customHeight="1"/>
    <row r="25" spans="5:12" ht="15" customHeight="1"/>
  </sheetData>
  <mergeCells count="2">
    <mergeCell ref="C14:E14"/>
    <mergeCell ref="C15:E15"/>
  </mergeCells>
  <printOptions headings="1" gridLines="1"/>
  <pageMargins left="0.70866141732283472" right="0.70866141732283472" top="0.78740157480314965" bottom="0.78740157480314965" header="0.31496062992125984" footer="0.31496062992125984"/>
  <pageSetup paperSize="9" scale="46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2"/>
  <sheetViews>
    <sheetView tabSelected="1" workbookViewId="0"/>
  </sheetViews>
  <sheetFormatPr baseColWidth="10" defaultRowHeight="15"/>
  <cols>
    <col min="1" max="1" width="28.140625" bestFit="1" customWidth="1"/>
  </cols>
  <sheetData>
    <row r="1" spans="1:4">
      <c r="A1" t="s">
        <v>207</v>
      </c>
      <c r="B1">
        <v>1</v>
      </c>
      <c r="C1">
        <v>9</v>
      </c>
      <c r="D1">
        <v>6</v>
      </c>
    </row>
    <row r="2" spans="1:4">
      <c r="A2" t="s">
        <v>151</v>
      </c>
      <c r="B2">
        <v>1</v>
      </c>
      <c r="C2">
        <v>10</v>
      </c>
      <c r="D2">
        <v>6</v>
      </c>
    </row>
    <row r="3" spans="1:4">
      <c r="A3" t="s">
        <v>257</v>
      </c>
      <c r="B3">
        <v>1</v>
      </c>
      <c r="C3">
        <v>11</v>
      </c>
      <c r="D3">
        <v>6</v>
      </c>
    </row>
    <row r="4" spans="1:4">
      <c r="A4" t="s">
        <v>152</v>
      </c>
      <c r="B4">
        <v>1</v>
      </c>
      <c r="C4">
        <v>14</v>
      </c>
      <c r="D4">
        <v>5</v>
      </c>
    </row>
    <row r="5" spans="1:4">
      <c r="A5" t="s">
        <v>153</v>
      </c>
      <c r="B5">
        <v>1</v>
      </c>
      <c r="C5">
        <v>15</v>
      </c>
      <c r="D5">
        <v>5</v>
      </c>
    </row>
    <row r="6" spans="1:4">
      <c r="A6" t="s">
        <v>154</v>
      </c>
      <c r="B6">
        <v>1</v>
      </c>
      <c r="C6">
        <v>16</v>
      </c>
      <c r="D6">
        <v>5</v>
      </c>
    </row>
    <row r="7" spans="1:4">
      <c r="A7" t="s">
        <v>155</v>
      </c>
      <c r="B7">
        <v>1</v>
      </c>
      <c r="C7">
        <v>17</v>
      </c>
      <c r="D7">
        <v>5</v>
      </c>
    </row>
    <row r="8" spans="1:4">
      <c r="A8" t="s">
        <v>156</v>
      </c>
      <c r="B8">
        <v>1</v>
      </c>
      <c r="C8">
        <v>18</v>
      </c>
      <c r="D8">
        <v>5</v>
      </c>
    </row>
    <row r="9" spans="1:4">
      <c r="A9" t="s">
        <v>157</v>
      </c>
      <c r="B9">
        <v>1</v>
      </c>
      <c r="C9">
        <v>19</v>
      </c>
      <c r="D9">
        <v>5</v>
      </c>
    </row>
    <row r="10" spans="1:4">
      <c r="A10" t="s">
        <v>158</v>
      </c>
      <c r="B10">
        <v>1</v>
      </c>
      <c r="C10">
        <v>20</v>
      </c>
      <c r="D10">
        <v>5</v>
      </c>
    </row>
    <row r="11" spans="1:4">
      <c r="A11" t="s">
        <v>159</v>
      </c>
      <c r="B11">
        <v>1</v>
      </c>
      <c r="C11">
        <v>21</v>
      </c>
      <c r="D11">
        <v>5</v>
      </c>
    </row>
    <row r="12" spans="1:4">
      <c r="A12" t="s">
        <v>160</v>
      </c>
      <c r="B12">
        <v>1</v>
      </c>
      <c r="C12">
        <v>22</v>
      </c>
      <c r="D12">
        <v>5</v>
      </c>
    </row>
    <row r="13" spans="1:4">
      <c r="A13" t="s">
        <v>258</v>
      </c>
      <c r="B13">
        <v>1</v>
      </c>
      <c r="C13">
        <v>23</v>
      </c>
      <c r="D13">
        <v>5</v>
      </c>
    </row>
    <row r="14" spans="1:4">
      <c r="A14" t="s">
        <v>176</v>
      </c>
      <c r="B14">
        <v>1</v>
      </c>
      <c r="C14">
        <v>14</v>
      </c>
      <c r="D14">
        <v>4</v>
      </c>
    </row>
    <row r="15" spans="1:4">
      <c r="A15" t="s">
        <v>177</v>
      </c>
      <c r="B15">
        <v>1</v>
      </c>
      <c r="C15">
        <v>15</v>
      </c>
      <c r="D15">
        <v>4</v>
      </c>
    </row>
    <row r="16" spans="1:4">
      <c r="A16" t="s">
        <v>178</v>
      </c>
      <c r="B16">
        <v>1</v>
      </c>
      <c r="C16">
        <v>16</v>
      </c>
      <c r="D16">
        <v>4</v>
      </c>
    </row>
    <row r="17" spans="1:4">
      <c r="A17" t="s">
        <v>179</v>
      </c>
      <c r="B17">
        <v>1</v>
      </c>
      <c r="C17">
        <v>17</v>
      </c>
      <c r="D17">
        <v>4</v>
      </c>
    </row>
    <row r="18" spans="1:4">
      <c r="A18" t="s">
        <v>180</v>
      </c>
      <c r="B18">
        <v>1</v>
      </c>
      <c r="C18">
        <v>18</v>
      </c>
      <c r="D18">
        <v>4</v>
      </c>
    </row>
    <row r="19" spans="1:4">
      <c r="A19" t="s">
        <v>181</v>
      </c>
      <c r="B19">
        <v>1</v>
      </c>
      <c r="C19">
        <v>19</v>
      </c>
      <c r="D19">
        <v>4</v>
      </c>
    </row>
    <row r="20" spans="1:4">
      <c r="A20" t="s">
        <v>182</v>
      </c>
      <c r="B20">
        <v>1</v>
      </c>
      <c r="C20">
        <v>20</v>
      </c>
      <c r="D20">
        <v>4</v>
      </c>
    </row>
    <row r="21" spans="1:4">
      <c r="A21" t="s">
        <v>183</v>
      </c>
      <c r="B21">
        <v>1</v>
      </c>
      <c r="C21">
        <v>21</v>
      </c>
      <c r="D21">
        <v>4</v>
      </c>
    </row>
    <row r="22" spans="1:4">
      <c r="A22" t="s">
        <v>184</v>
      </c>
      <c r="B22">
        <v>1</v>
      </c>
      <c r="C22">
        <v>22</v>
      </c>
      <c r="D22">
        <v>4</v>
      </c>
    </row>
    <row r="23" spans="1:4">
      <c r="A23" t="s">
        <v>303</v>
      </c>
      <c r="B23">
        <v>1</v>
      </c>
      <c r="C23">
        <v>24</v>
      </c>
      <c r="D23">
        <v>6</v>
      </c>
    </row>
    <row r="24" spans="1:4">
      <c r="A24" t="s">
        <v>186</v>
      </c>
      <c r="B24">
        <v>1</v>
      </c>
      <c r="C24">
        <v>26</v>
      </c>
      <c r="D24">
        <v>6</v>
      </c>
    </row>
    <row r="25" spans="1:4">
      <c r="A25" t="s">
        <v>259</v>
      </c>
      <c r="B25">
        <v>1</v>
      </c>
      <c r="C25">
        <v>27</v>
      </c>
      <c r="D25">
        <v>6</v>
      </c>
    </row>
    <row r="26" spans="1:4">
      <c r="A26" t="s">
        <v>305</v>
      </c>
      <c r="B26">
        <v>1</v>
      </c>
      <c r="C26">
        <v>30</v>
      </c>
      <c r="D26">
        <v>6</v>
      </c>
    </row>
    <row r="27" spans="1:4">
      <c r="A27" t="s">
        <v>161</v>
      </c>
      <c r="B27">
        <v>1</v>
      </c>
      <c r="C27">
        <v>31</v>
      </c>
      <c r="D27">
        <v>6</v>
      </c>
    </row>
    <row r="28" spans="1:4">
      <c r="A28" t="s">
        <v>260</v>
      </c>
      <c r="B28">
        <v>1</v>
      </c>
      <c r="C28">
        <v>32</v>
      </c>
      <c r="D28">
        <v>6</v>
      </c>
    </row>
    <row r="29" spans="1:4">
      <c r="A29" t="s">
        <v>426</v>
      </c>
      <c r="B29">
        <v>1</v>
      </c>
      <c r="C29">
        <v>33</v>
      </c>
      <c r="D29">
        <v>6</v>
      </c>
    </row>
    <row r="30" spans="1:4">
      <c r="A30" t="s">
        <v>427</v>
      </c>
      <c r="B30">
        <v>1</v>
      </c>
      <c r="C30">
        <v>34</v>
      </c>
      <c r="D30">
        <v>6</v>
      </c>
    </row>
    <row r="31" spans="1:4">
      <c r="A31" t="s">
        <v>274</v>
      </c>
      <c r="B31">
        <v>1</v>
      </c>
      <c r="C31">
        <v>35</v>
      </c>
      <c r="D31">
        <v>6</v>
      </c>
    </row>
    <row r="32" spans="1:4">
      <c r="A32" t="s">
        <v>306</v>
      </c>
      <c r="B32">
        <v>1</v>
      </c>
      <c r="C32">
        <v>39</v>
      </c>
      <c r="D32">
        <v>6</v>
      </c>
    </row>
    <row r="33" spans="1:4">
      <c r="A33" t="s">
        <v>163</v>
      </c>
      <c r="B33">
        <v>1</v>
      </c>
      <c r="C33">
        <v>40</v>
      </c>
      <c r="D33">
        <v>6</v>
      </c>
    </row>
    <row r="34" spans="1:4">
      <c r="A34" t="s">
        <v>429</v>
      </c>
      <c r="B34">
        <v>1</v>
      </c>
      <c r="C34">
        <v>41</v>
      </c>
      <c r="D34">
        <v>6</v>
      </c>
    </row>
    <row r="35" spans="1:4">
      <c r="A35" t="s">
        <v>384</v>
      </c>
      <c r="B35">
        <v>1</v>
      </c>
      <c r="C35">
        <v>42</v>
      </c>
      <c r="D35">
        <v>6</v>
      </c>
    </row>
    <row r="36" spans="1:4">
      <c r="A36" t="s">
        <v>261</v>
      </c>
      <c r="B36">
        <v>1</v>
      </c>
      <c r="C36">
        <v>43</v>
      </c>
      <c r="D36">
        <v>6</v>
      </c>
    </row>
    <row r="37" spans="1:4">
      <c r="A37" t="s">
        <v>309</v>
      </c>
      <c r="B37">
        <v>1</v>
      </c>
      <c r="C37">
        <v>46</v>
      </c>
      <c r="D37">
        <v>6</v>
      </c>
    </row>
    <row r="38" spans="1:4">
      <c r="A38" t="s">
        <v>164</v>
      </c>
      <c r="B38">
        <v>1</v>
      </c>
      <c r="C38">
        <v>47</v>
      </c>
      <c r="D38">
        <v>6</v>
      </c>
    </row>
    <row r="39" spans="1:4">
      <c r="A39" t="s">
        <v>430</v>
      </c>
      <c r="B39">
        <v>1</v>
      </c>
      <c r="C39">
        <v>48</v>
      </c>
      <c r="D39">
        <v>6</v>
      </c>
    </row>
    <row r="40" spans="1:4">
      <c r="A40" t="s">
        <v>431</v>
      </c>
      <c r="B40">
        <v>1</v>
      </c>
      <c r="C40">
        <v>49</v>
      </c>
      <c r="D40">
        <v>6</v>
      </c>
    </row>
    <row r="41" spans="1:4">
      <c r="A41" t="s">
        <v>262</v>
      </c>
      <c r="B41">
        <v>1</v>
      </c>
      <c r="C41">
        <v>50</v>
      </c>
      <c r="D41">
        <v>6</v>
      </c>
    </row>
    <row r="42" spans="1:4">
      <c r="A42" t="s">
        <v>310</v>
      </c>
      <c r="B42">
        <v>1</v>
      </c>
      <c r="C42">
        <v>53</v>
      </c>
      <c r="D42">
        <v>6</v>
      </c>
    </row>
    <row r="43" spans="1:4">
      <c r="A43" t="s">
        <v>165</v>
      </c>
      <c r="B43">
        <v>1</v>
      </c>
      <c r="C43">
        <v>54</v>
      </c>
      <c r="D43">
        <v>6</v>
      </c>
    </row>
    <row r="44" spans="1:4">
      <c r="A44" t="s">
        <v>432</v>
      </c>
      <c r="B44">
        <v>1</v>
      </c>
      <c r="C44">
        <v>55</v>
      </c>
      <c r="D44">
        <v>6</v>
      </c>
    </row>
    <row r="45" spans="1:4">
      <c r="A45" t="s">
        <v>433</v>
      </c>
      <c r="B45">
        <v>1</v>
      </c>
      <c r="C45">
        <v>56</v>
      </c>
      <c r="D45">
        <v>6</v>
      </c>
    </row>
    <row r="46" spans="1:4">
      <c r="A46" t="s">
        <v>263</v>
      </c>
      <c r="B46">
        <v>1</v>
      </c>
      <c r="C46">
        <v>57</v>
      </c>
      <c r="D46">
        <v>6</v>
      </c>
    </row>
    <row r="47" spans="1:4">
      <c r="A47" t="s">
        <v>376</v>
      </c>
      <c r="B47">
        <v>1</v>
      </c>
      <c r="C47">
        <v>60</v>
      </c>
      <c r="D47">
        <v>6</v>
      </c>
    </row>
    <row r="48" spans="1:4">
      <c r="A48" t="s">
        <v>166</v>
      </c>
      <c r="B48">
        <v>1</v>
      </c>
      <c r="C48">
        <v>61</v>
      </c>
      <c r="D48">
        <v>6</v>
      </c>
    </row>
    <row r="49" spans="1:4">
      <c r="A49" t="s">
        <v>434</v>
      </c>
      <c r="B49">
        <v>1</v>
      </c>
      <c r="C49">
        <v>62</v>
      </c>
      <c r="D49">
        <v>6</v>
      </c>
    </row>
    <row r="50" spans="1:4">
      <c r="A50" t="s">
        <v>435</v>
      </c>
      <c r="B50">
        <v>1</v>
      </c>
      <c r="C50">
        <v>63</v>
      </c>
      <c r="D50">
        <v>6</v>
      </c>
    </row>
    <row r="51" spans="1:4">
      <c r="A51" t="s">
        <v>264</v>
      </c>
      <c r="B51">
        <v>1</v>
      </c>
      <c r="C51">
        <v>64</v>
      </c>
      <c r="D51">
        <v>6</v>
      </c>
    </row>
    <row r="52" spans="1:4">
      <c r="A52" t="s">
        <v>265</v>
      </c>
      <c r="B52">
        <v>1</v>
      </c>
      <c r="C52">
        <v>65</v>
      </c>
      <c r="D52">
        <v>6</v>
      </c>
    </row>
    <row r="53" spans="1:4">
      <c r="A53" t="s">
        <v>266</v>
      </c>
      <c r="B53">
        <v>1</v>
      </c>
      <c r="C53">
        <v>67</v>
      </c>
      <c r="D53">
        <v>6</v>
      </c>
    </row>
    <row r="54" spans="1:4">
      <c r="A54" t="s">
        <v>206</v>
      </c>
      <c r="B54">
        <v>2</v>
      </c>
      <c r="C54">
        <v>9</v>
      </c>
      <c r="D54">
        <v>6</v>
      </c>
    </row>
    <row r="55" spans="1:4">
      <c r="A55" t="s">
        <v>174</v>
      </c>
      <c r="B55">
        <v>2</v>
      </c>
      <c r="C55">
        <v>10</v>
      </c>
      <c r="D55">
        <v>6</v>
      </c>
    </row>
    <row r="56" spans="1:4">
      <c r="A56" t="s">
        <v>275</v>
      </c>
      <c r="B56">
        <v>2</v>
      </c>
      <c r="C56">
        <v>11</v>
      </c>
      <c r="D56">
        <v>6</v>
      </c>
    </row>
    <row r="57" spans="1:4">
      <c r="A57" t="s">
        <v>185</v>
      </c>
      <c r="B57">
        <v>2</v>
      </c>
      <c r="C57">
        <v>14</v>
      </c>
      <c r="D57">
        <v>5</v>
      </c>
    </row>
    <row r="58" spans="1:4">
      <c r="A58" t="s">
        <v>187</v>
      </c>
      <c r="B58">
        <v>2</v>
      </c>
      <c r="C58">
        <v>15</v>
      </c>
      <c r="D58">
        <v>5</v>
      </c>
    </row>
    <row r="59" spans="1:4">
      <c r="A59" t="s">
        <v>188</v>
      </c>
      <c r="B59">
        <v>2</v>
      </c>
      <c r="C59">
        <v>16</v>
      </c>
      <c r="D59">
        <v>5</v>
      </c>
    </row>
    <row r="60" spans="1:4">
      <c r="A60" t="s">
        <v>189</v>
      </c>
      <c r="B60">
        <v>2</v>
      </c>
      <c r="C60">
        <v>17</v>
      </c>
      <c r="D60">
        <v>5</v>
      </c>
    </row>
    <row r="61" spans="1:4">
      <c r="A61" t="s">
        <v>190</v>
      </c>
      <c r="B61">
        <v>2</v>
      </c>
      <c r="C61">
        <v>18</v>
      </c>
      <c r="D61">
        <v>5</v>
      </c>
    </row>
    <row r="62" spans="1:4">
      <c r="A62" t="s">
        <v>191</v>
      </c>
      <c r="B62">
        <v>2</v>
      </c>
      <c r="C62">
        <v>19</v>
      </c>
      <c r="D62">
        <v>5</v>
      </c>
    </row>
    <row r="63" spans="1:4">
      <c r="A63" t="s">
        <v>192</v>
      </c>
      <c r="B63">
        <v>2</v>
      </c>
      <c r="C63">
        <v>20</v>
      </c>
      <c r="D63">
        <v>5</v>
      </c>
    </row>
    <row r="64" spans="1:4">
      <c r="A64" t="s">
        <v>193</v>
      </c>
      <c r="B64">
        <v>2</v>
      </c>
      <c r="C64">
        <v>21</v>
      </c>
      <c r="D64">
        <v>5</v>
      </c>
    </row>
    <row r="65" spans="1:4">
      <c r="A65" t="s">
        <v>194</v>
      </c>
      <c r="B65">
        <v>2</v>
      </c>
      <c r="C65">
        <v>22</v>
      </c>
      <c r="D65">
        <v>5</v>
      </c>
    </row>
    <row r="66" spans="1:4">
      <c r="A66" t="s">
        <v>273</v>
      </c>
      <c r="B66">
        <v>2</v>
      </c>
      <c r="C66">
        <v>23</v>
      </c>
      <c r="D66">
        <v>5</v>
      </c>
    </row>
    <row r="67" spans="1:4">
      <c r="A67" t="s">
        <v>195</v>
      </c>
      <c r="B67">
        <v>2</v>
      </c>
      <c r="C67">
        <v>14</v>
      </c>
      <c r="D67">
        <v>4</v>
      </c>
    </row>
    <row r="68" spans="1:4">
      <c r="A68" t="s">
        <v>196</v>
      </c>
      <c r="B68">
        <v>2</v>
      </c>
      <c r="C68">
        <v>15</v>
      </c>
      <c r="D68">
        <v>4</v>
      </c>
    </row>
    <row r="69" spans="1:4">
      <c r="A69" t="s">
        <v>197</v>
      </c>
      <c r="B69">
        <v>2</v>
      </c>
      <c r="C69">
        <v>16</v>
      </c>
      <c r="D69">
        <v>4</v>
      </c>
    </row>
    <row r="70" spans="1:4">
      <c r="A70" t="s">
        <v>198</v>
      </c>
      <c r="B70">
        <v>2</v>
      </c>
      <c r="C70">
        <v>17</v>
      </c>
      <c r="D70">
        <v>4</v>
      </c>
    </row>
    <row r="71" spans="1:4">
      <c r="A71" t="s">
        <v>199</v>
      </c>
      <c r="B71">
        <v>2</v>
      </c>
      <c r="C71">
        <v>18</v>
      </c>
      <c r="D71">
        <v>4</v>
      </c>
    </row>
    <row r="72" spans="1:4">
      <c r="A72" t="s">
        <v>200</v>
      </c>
      <c r="B72">
        <v>2</v>
      </c>
      <c r="C72">
        <v>19</v>
      </c>
      <c r="D72">
        <v>4</v>
      </c>
    </row>
    <row r="73" spans="1:4">
      <c r="A73" t="s">
        <v>201</v>
      </c>
      <c r="B73">
        <v>2</v>
      </c>
      <c r="C73">
        <v>20</v>
      </c>
      <c r="D73">
        <v>4</v>
      </c>
    </row>
    <row r="74" spans="1:4">
      <c r="A74" t="s">
        <v>202</v>
      </c>
      <c r="B74">
        <v>2</v>
      </c>
      <c r="C74">
        <v>21</v>
      </c>
      <c r="D74">
        <v>4</v>
      </c>
    </row>
    <row r="75" spans="1:4">
      <c r="A75" t="s">
        <v>203</v>
      </c>
      <c r="B75">
        <v>2</v>
      </c>
      <c r="C75">
        <v>22</v>
      </c>
      <c r="D75">
        <v>4</v>
      </c>
    </row>
    <row r="76" spans="1:4">
      <c r="A76" t="s">
        <v>314</v>
      </c>
      <c r="B76">
        <v>2</v>
      </c>
      <c r="C76">
        <v>24</v>
      </c>
      <c r="D76">
        <v>6</v>
      </c>
    </row>
    <row r="77" spans="1:4">
      <c r="A77" t="s">
        <v>204</v>
      </c>
      <c r="B77">
        <v>2</v>
      </c>
      <c r="C77">
        <v>26</v>
      </c>
      <c r="D77">
        <v>6</v>
      </c>
    </row>
    <row r="78" spans="1:4">
      <c r="A78" t="s">
        <v>312</v>
      </c>
      <c r="B78">
        <v>2</v>
      </c>
      <c r="C78">
        <v>27</v>
      </c>
      <c r="D78">
        <v>6</v>
      </c>
    </row>
    <row r="79" spans="1:4">
      <c r="A79" t="s">
        <v>313</v>
      </c>
      <c r="B79">
        <v>2</v>
      </c>
      <c r="C79">
        <v>28</v>
      </c>
      <c r="D79">
        <v>6</v>
      </c>
    </row>
    <row r="80" spans="1:4">
      <c r="A80" t="s">
        <v>315</v>
      </c>
      <c r="B80">
        <v>2</v>
      </c>
      <c r="C80">
        <v>32</v>
      </c>
      <c r="D80">
        <v>6</v>
      </c>
    </row>
    <row r="81" spans="1:4">
      <c r="A81" t="s">
        <v>316</v>
      </c>
      <c r="B81">
        <v>2</v>
      </c>
      <c r="C81">
        <v>33</v>
      </c>
      <c r="D81">
        <v>6</v>
      </c>
    </row>
    <row r="82" spans="1:4">
      <c r="A82" t="s">
        <v>445</v>
      </c>
      <c r="B82">
        <v>2</v>
      </c>
      <c r="C82">
        <v>34</v>
      </c>
      <c r="D82">
        <v>6</v>
      </c>
    </row>
    <row r="83" spans="1:4">
      <c r="A83" t="s">
        <v>446</v>
      </c>
      <c r="B83">
        <v>2</v>
      </c>
      <c r="C83">
        <v>35</v>
      </c>
      <c r="D83">
        <v>6</v>
      </c>
    </row>
    <row r="84" spans="1:4">
      <c r="A84" t="s">
        <v>317</v>
      </c>
      <c r="B84">
        <v>2</v>
      </c>
      <c r="C84">
        <v>36</v>
      </c>
      <c r="D84">
        <v>6</v>
      </c>
    </row>
    <row r="85" spans="1:4">
      <c r="A85" t="s">
        <v>318</v>
      </c>
      <c r="B85">
        <v>2</v>
      </c>
      <c r="C85">
        <v>39</v>
      </c>
      <c r="D85">
        <v>6</v>
      </c>
    </row>
    <row r="86" spans="1:4">
      <c r="A86" t="s">
        <v>319</v>
      </c>
      <c r="B86">
        <v>2</v>
      </c>
      <c r="C86">
        <v>40</v>
      </c>
      <c r="D86">
        <v>6</v>
      </c>
    </row>
    <row r="87" spans="1:4">
      <c r="A87" t="s">
        <v>447</v>
      </c>
      <c r="B87">
        <v>2</v>
      </c>
      <c r="C87">
        <v>41</v>
      </c>
      <c r="D87">
        <v>6</v>
      </c>
    </row>
    <row r="88" spans="1:4">
      <c r="A88" t="s">
        <v>448</v>
      </c>
      <c r="B88">
        <v>2</v>
      </c>
      <c r="C88">
        <v>42</v>
      </c>
      <c r="D88">
        <v>6</v>
      </c>
    </row>
    <row r="89" spans="1:4">
      <c r="A89" t="s">
        <v>320</v>
      </c>
      <c r="B89">
        <v>2</v>
      </c>
      <c r="C89">
        <v>43</v>
      </c>
      <c r="D89">
        <v>6</v>
      </c>
    </row>
    <row r="90" spans="1:4">
      <c r="A90" t="s">
        <v>321</v>
      </c>
      <c r="B90">
        <v>2</v>
      </c>
      <c r="C90">
        <v>44</v>
      </c>
      <c r="D90">
        <v>6</v>
      </c>
    </row>
    <row r="91" spans="1:4">
      <c r="A91" t="s">
        <v>267</v>
      </c>
      <c r="B91">
        <v>2</v>
      </c>
      <c r="C91">
        <v>46</v>
      </c>
      <c r="D91">
        <v>5</v>
      </c>
    </row>
    <row r="92" spans="1:4">
      <c r="A92" t="s">
        <v>281</v>
      </c>
      <c r="B92">
        <v>3</v>
      </c>
      <c r="C92">
        <v>9</v>
      </c>
      <c r="D92">
        <v>6</v>
      </c>
    </row>
    <row r="93" spans="1:4">
      <c r="A93" t="s">
        <v>282</v>
      </c>
      <c r="B93">
        <v>3</v>
      </c>
      <c r="C93">
        <v>10</v>
      </c>
      <c r="D93">
        <v>6</v>
      </c>
    </row>
    <row r="94" spans="1:4">
      <c r="A94" t="s">
        <v>283</v>
      </c>
      <c r="B94">
        <v>3</v>
      </c>
      <c r="C94">
        <v>11</v>
      </c>
      <c r="D94">
        <v>6</v>
      </c>
    </row>
    <row r="95" spans="1:4">
      <c r="A95" t="s">
        <v>208</v>
      </c>
      <c r="B95">
        <v>3</v>
      </c>
      <c r="C95">
        <v>14</v>
      </c>
      <c r="D95">
        <v>5</v>
      </c>
    </row>
    <row r="96" spans="1:4">
      <c r="A96" t="s">
        <v>209</v>
      </c>
      <c r="B96">
        <v>3</v>
      </c>
      <c r="C96">
        <v>15</v>
      </c>
      <c r="D96">
        <v>5</v>
      </c>
    </row>
    <row r="97" spans="1:4">
      <c r="A97" t="s">
        <v>210</v>
      </c>
      <c r="B97">
        <v>3</v>
      </c>
      <c r="C97">
        <v>16</v>
      </c>
      <c r="D97">
        <v>5</v>
      </c>
    </row>
    <row r="98" spans="1:4">
      <c r="A98" t="s">
        <v>211</v>
      </c>
      <c r="B98">
        <v>3</v>
      </c>
      <c r="C98">
        <v>17</v>
      </c>
      <c r="D98">
        <v>5</v>
      </c>
    </row>
    <row r="99" spans="1:4">
      <c r="A99" t="s">
        <v>212</v>
      </c>
      <c r="B99">
        <v>3</v>
      </c>
      <c r="C99">
        <v>18</v>
      </c>
      <c r="D99">
        <v>5</v>
      </c>
    </row>
    <row r="100" spans="1:4">
      <c r="A100" t="s">
        <v>213</v>
      </c>
      <c r="B100">
        <v>3</v>
      </c>
      <c r="C100">
        <v>19</v>
      </c>
      <c r="D100">
        <v>5</v>
      </c>
    </row>
    <row r="101" spans="1:4">
      <c r="A101" t="s">
        <v>214</v>
      </c>
      <c r="B101">
        <v>3</v>
      </c>
      <c r="C101">
        <v>20</v>
      </c>
      <c r="D101">
        <v>5</v>
      </c>
    </row>
    <row r="102" spans="1:4">
      <c r="A102" t="s">
        <v>215</v>
      </c>
      <c r="B102">
        <v>3</v>
      </c>
      <c r="C102">
        <v>21</v>
      </c>
      <c r="D102">
        <v>5</v>
      </c>
    </row>
    <row r="103" spans="1:4">
      <c r="A103" t="s">
        <v>216</v>
      </c>
      <c r="B103">
        <v>3</v>
      </c>
      <c r="C103">
        <v>22</v>
      </c>
      <c r="D103">
        <v>5</v>
      </c>
    </row>
    <row r="104" spans="1:4">
      <c r="A104" t="s">
        <v>287</v>
      </c>
      <c r="B104">
        <v>3</v>
      </c>
      <c r="C104">
        <v>23</v>
      </c>
      <c r="D104">
        <v>5</v>
      </c>
    </row>
    <row r="105" spans="1:4">
      <c r="A105" t="s">
        <v>217</v>
      </c>
      <c r="B105">
        <v>3</v>
      </c>
      <c r="C105">
        <v>14</v>
      </c>
      <c r="D105">
        <v>4</v>
      </c>
    </row>
    <row r="106" spans="1:4">
      <c r="A106" t="s">
        <v>218</v>
      </c>
      <c r="B106">
        <v>3</v>
      </c>
      <c r="C106">
        <v>15</v>
      </c>
      <c r="D106">
        <v>4</v>
      </c>
    </row>
    <row r="107" spans="1:4">
      <c r="A107" t="s">
        <v>219</v>
      </c>
      <c r="B107">
        <v>3</v>
      </c>
      <c r="C107">
        <v>16</v>
      </c>
      <c r="D107">
        <v>4</v>
      </c>
    </row>
    <row r="108" spans="1:4">
      <c r="A108" t="s">
        <v>220</v>
      </c>
      <c r="B108">
        <v>3</v>
      </c>
      <c r="C108">
        <v>17</v>
      </c>
      <c r="D108">
        <v>4</v>
      </c>
    </row>
    <row r="109" spans="1:4">
      <c r="A109" t="s">
        <v>221</v>
      </c>
      <c r="B109">
        <v>3</v>
      </c>
      <c r="C109">
        <v>18</v>
      </c>
      <c r="D109">
        <v>4</v>
      </c>
    </row>
    <row r="110" spans="1:4">
      <c r="A110" t="s">
        <v>222</v>
      </c>
      <c r="B110">
        <v>3</v>
      </c>
      <c r="C110">
        <v>19</v>
      </c>
      <c r="D110">
        <v>4</v>
      </c>
    </row>
    <row r="111" spans="1:4">
      <c r="A111" t="s">
        <v>223</v>
      </c>
      <c r="B111">
        <v>3</v>
      </c>
      <c r="C111">
        <v>20</v>
      </c>
      <c r="D111">
        <v>4</v>
      </c>
    </row>
    <row r="112" spans="1:4">
      <c r="A112" t="s">
        <v>224</v>
      </c>
      <c r="B112">
        <v>3</v>
      </c>
      <c r="C112">
        <v>21</v>
      </c>
      <c r="D112">
        <v>4</v>
      </c>
    </row>
    <row r="113" spans="1:4">
      <c r="A113" t="s">
        <v>225</v>
      </c>
      <c r="B113">
        <v>3</v>
      </c>
      <c r="C113">
        <v>22</v>
      </c>
      <c r="D113">
        <v>4</v>
      </c>
    </row>
    <row r="114" spans="1:4">
      <c r="A114" t="s">
        <v>288</v>
      </c>
      <c r="B114">
        <v>3</v>
      </c>
      <c r="C114">
        <v>24</v>
      </c>
      <c r="D114">
        <v>6</v>
      </c>
    </row>
    <row r="115" spans="1:4">
      <c r="A115" t="s">
        <v>284</v>
      </c>
      <c r="B115">
        <v>3</v>
      </c>
      <c r="C115">
        <v>27</v>
      </c>
      <c r="D115">
        <v>6</v>
      </c>
    </row>
    <row r="116" spans="1:4">
      <c r="A116" t="s">
        <v>285</v>
      </c>
      <c r="B116">
        <v>3</v>
      </c>
      <c r="C116">
        <v>28</v>
      </c>
      <c r="D116">
        <v>6</v>
      </c>
    </row>
    <row r="117" spans="1:4">
      <c r="A117" t="s">
        <v>286</v>
      </c>
      <c r="B117">
        <v>3</v>
      </c>
      <c r="C117">
        <v>29</v>
      </c>
      <c r="D117">
        <v>5</v>
      </c>
    </row>
    <row r="118" spans="1:4">
      <c r="A118" t="s">
        <v>344</v>
      </c>
      <c r="B118">
        <v>3</v>
      </c>
      <c r="C118">
        <v>33</v>
      </c>
      <c r="D118">
        <v>6</v>
      </c>
    </row>
    <row r="119" spans="1:4">
      <c r="A119" t="s">
        <v>345</v>
      </c>
      <c r="B119">
        <v>3</v>
      </c>
      <c r="C119">
        <v>34</v>
      </c>
      <c r="D119">
        <v>6</v>
      </c>
    </row>
    <row r="120" spans="1:4">
      <c r="A120" t="s">
        <v>452</v>
      </c>
      <c r="B120">
        <v>3</v>
      </c>
      <c r="C120">
        <v>35</v>
      </c>
      <c r="D120">
        <v>6</v>
      </c>
    </row>
    <row r="121" spans="1:4">
      <c r="A121" t="s">
        <v>453</v>
      </c>
      <c r="B121">
        <v>3</v>
      </c>
      <c r="C121">
        <v>36</v>
      </c>
      <c r="D121">
        <v>6</v>
      </c>
    </row>
    <row r="122" spans="1:4">
      <c r="A122" t="s">
        <v>346</v>
      </c>
      <c r="B122">
        <v>3</v>
      </c>
      <c r="C122">
        <v>37</v>
      </c>
      <c r="D122">
        <v>6</v>
      </c>
    </row>
    <row r="123" spans="1:4">
      <c r="A123" t="s">
        <v>289</v>
      </c>
      <c r="B123">
        <v>3</v>
      </c>
      <c r="C123">
        <v>38</v>
      </c>
      <c r="D123">
        <v>6</v>
      </c>
    </row>
    <row r="124" spans="1:4">
      <c r="A124" t="s">
        <v>268</v>
      </c>
      <c r="B124">
        <v>3</v>
      </c>
      <c r="C124">
        <v>40</v>
      </c>
      <c r="D124">
        <v>6</v>
      </c>
    </row>
    <row r="125" spans="1:4">
      <c r="A125" t="s">
        <v>278</v>
      </c>
      <c r="B125">
        <v>4</v>
      </c>
      <c r="C125">
        <v>9</v>
      </c>
      <c r="D125">
        <v>6</v>
      </c>
    </row>
    <row r="126" spans="1:4">
      <c r="A126" t="s">
        <v>279</v>
      </c>
      <c r="B126">
        <v>4</v>
      </c>
      <c r="C126">
        <v>10</v>
      </c>
      <c r="D126">
        <v>6</v>
      </c>
    </row>
    <row r="127" spans="1:4">
      <c r="A127" t="s">
        <v>280</v>
      </c>
      <c r="B127">
        <v>4</v>
      </c>
      <c r="C127">
        <v>11</v>
      </c>
      <c r="D127">
        <v>6</v>
      </c>
    </row>
    <row r="128" spans="1:4">
      <c r="A128" t="s">
        <v>324</v>
      </c>
      <c r="B128">
        <v>4</v>
      </c>
      <c r="C128">
        <v>14</v>
      </c>
      <c r="D128">
        <v>5</v>
      </c>
    </row>
    <row r="129" spans="1:4">
      <c r="A129" t="s">
        <v>325</v>
      </c>
      <c r="B129">
        <v>4</v>
      </c>
      <c r="C129">
        <v>15</v>
      </c>
      <c r="D129">
        <v>5</v>
      </c>
    </row>
    <row r="130" spans="1:4">
      <c r="A130" t="s">
        <v>326</v>
      </c>
      <c r="B130">
        <v>4</v>
      </c>
      <c r="C130">
        <v>16</v>
      </c>
      <c r="D130">
        <v>5</v>
      </c>
    </row>
    <row r="131" spans="1:4">
      <c r="A131" t="s">
        <v>327</v>
      </c>
      <c r="B131">
        <v>4</v>
      </c>
      <c r="C131">
        <v>17</v>
      </c>
      <c r="D131">
        <v>5</v>
      </c>
    </row>
    <row r="132" spans="1:4">
      <c r="A132" t="s">
        <v>328</v>
      </c>
      <c r="B132">
        <v>4</v>
      </c>
      <c r="C132">
        <v>18</v>
      </c>
      <c r="D132">
        <v>5</v>
      </c>
    </row>
    <row r="133" spans="1:4">
      <c r="A133" t="s">
        <v>329</v>
      </c>
      <c r="B133">
        <v>4</v>
      </c>
      <c r="C133">
        <v>19</v>
      </c>
      <c r="D133">
        <v>5</v>
      </c>
    </row>
    <row r="134" spans="1:4">
      <c r="A134" t="s">
        <v>330</v>
      </c>
      <c r="B134">
        <v>4</v>
      </c>
      <c r="C134">
        <v>20</v>
      </c>
      <c r="D134">
        <v>5</v>
      </c>
    </row>
    <row r="135" spans="1:4">
      <c r="A135" t="s">
        <v>331</v>
      </c>
      <c r="B135">
        <v>4</v>
      </c>
      <c r="C135">
        <v>21</v>
      </c>
      <c r="D135">
        <v>5</v>
      </c>
    </row>
    <row r="136" spans="1:4">
      <c r="A136" t="s">
        <v>332</v>
      </c>
      <c r="B136">
        <v>4</v>
      </c>
      <c r="C136">
        <v>22</v>
      </c>
      <c r="D136">
        <v>5</v>
      </c>
    </row>
    <row r="137" spans="1:4">
      <c r="A137" t="s">
        <v>333</v>
      </c>
      <c r="B137">
        <v>4</v>
      </c>
      <c r="C137">
        <v>23</v>
      </c>
      <c r="D137">
        <v>5</v>
      </c>
    </row>
    <row r="138" spans="1:4">
      <c r="A138" t="s">
        <v>335</v>
      </c>
      <c r="B138">
        <v>4</v>
      </c>
      <c r="C138">
        <v>14</v>
      </c>
      <c r="D138">
        <v>4</v>
      </c>
    </row>
    <row r="139" spans="1:4">
      <c r="A139" t="s">
        <v>336</v>
      </c>
      <c r="B139">
        <v>4</v>
      </c>
      <c r="C139">
        <v>15</v>
      </c>
      <c r="D139">
        <v>4</v>
      </c>
    </row>
    <row r="140" spans="1:4">
      <c r="A140" t="s">
        <v>337</v>
      </c>
      <c r="B140">
        <v>4</v>
      </c>
      <c r="C140">
        <v>16</v>
      </c>
      <c r="D140">
        <v>4</v>
      </c>
    </row>
    <row r="141" spans="1:4">
      <c r="A141" t="s">
        <v>338</v>
      </c>
      <c r="B141">
        <v>4</v>
      </c>
      <c r="C141">
        <v>17</v>
      </c>
      <c r="D141">
        <v>4</v>
      </c>
    </row>
    <row r="142" spans="1:4">
      <c r="A142" t="s">
        <v>339</v>
      </c>
      <c r="B142">
        <v>4</v>
      </c>
      <c r="C142">
        <v>18</v>
      </c>
      <c r="D142">
        <v>4</v>
      </c>
    </row>
    <row r="143" spans="1:4">
      <c r="A143" t="s">
        <v>340</v>
      </c>
      <c r="B143">
        <v>4</v>
      </c>
      <c r="C143">
        <v>19</v>
      </c>
      <c r="D143">
        <v>4</v>
      </c>
    </row>
    <row r="144" spans="1:4">
      <c r="A144" t="s">
        <v>341</v>
      </c>
      <c r="B144">
        <v>4</v>
      </c>
      <c r="C144">
        <v>20</v>
      </c>
      <c r="D144">
        <v>4</v>
      </c>
    </row>
    <row r="145" spans="1:4">
      <c r="A145" t="s">
        <v>342</v>
      </c>
      <c r="B145">
        <v>4</v>
      </c>
      <c r="C145">
        <v>21</v>
      </c>
      <c r="D145">
        <v>4</v>
      </c>
    </row>
    <row r="146" spans="1:4">
      <c r="A146" t="s">
        <v>343</v>
      </c>
      <c r="B146">
        <v>4</v>
      </c>
      <c r="C146">
        <v>22</v>
      </c>
      <c r="D146">
        <v>4</v>
      </c>
    </row>
    <row r="147" spans="1:4">
      <c r="A147" t="s">
        <v>334</v>
      </c>
      <c r="B147">
        <v>4</v>
      </c>
      <c r="C147">
        <v>24</v>
      </c>
      <c r="D147">
        <v>5</v>
      </c>
    </row>
    <row r="148" spans="1:4">
      <c r="A148" t="s">
        <v>277</v>
      </c>
      <c r="B148">
        <v>4</v>
      </c>
      <c r="C148">
        <v>27</v>
      </c>
      <c r="D148">
        <v>6</v>
      </c>
    </row>
    <row r="149" spans="1:4">
      <c r="A149" t="s">
        <v>276</v>
      </c>
      <c r="B149">
        <v>4</v>
      </c>
      <c r="C149">
        <v>28</v>
      </c>
      <c r="D149">
        <v>6</v>
      </c>
    </row>
    <row r="150" spans="1:4">
      <c r="A150" t="s">
        <v>323</v>
      </c>
      <c r="B150">
        <v>4</v>
      </c>
      <c r="C150">
        <v>29</v>
      </c>
      <c r="D150">
        <v>6</v>
      </c>
    </row>
    <row r="151" spans="1:4">
      <c r="A151" t="s">
        <v>347</v>
      </c>
      <c r="B151">
        <v>4</v>
      </c>
      <c r="C151">
        <v>33</v>
      </c>
      <c r="D151">
        <v>6</v>
      </c>
    </row>
    <row r="152" spans="1:4">
      <c r="A152" t="s">
        <v>348</v>
      </c>
      <c r="B152">
        <v>4</v>
      </c>
      <c r="C152">
        <v>34</v>
      </c>
      <c r="D152">
        <v>6</v>
      </c>
    </row>
    <row r="153" spans="1:4">
      <c r="A153" t="s">
        <v>459</v>
      </c>
      <c r="B153">
        <v>4</v>
      </c>
      <c r="C153">
        <v>35</v>
      </c>
      <c r="D153">
        <v>6</v>
      </c>
    </row>
    <row r="154" spans="1:4">
      <c r="A154" t="s">
        <v>460</v>
      </c>
      <c r="B154">
        <v>4</v>
      </c>
      <c r="C154">
        <v>36</v>
      </c>
      <c r="D154">
        <v>6</v>
      </c>
    </row>
    <row r="155" spans="1:4">
      <c r="A155" t="s">
        <v>349</v>
      </c>
      <c r="B155">
        <v>4</v>
      </c>
      <c r="C155">
        <v>37</v>
      </c>
      <c r="D155">
        <v>6</v>
      </c>
    </row>
    <row r="156" spans="1:4">
      <c r="A156" t="s">
        <v>471</v>
      </c>
      <c r="B156">
        <v>4</v>
      </c>
      <c r="C156">
        <v>38</v>
      </c>
      <c r="D156">
        <v>6</v>
      </c>
    </row>
    <row r="157" spans="1:4">
      <c r="A157" t="s">
        <v>473</v>
      </c>
      <c r="B157">
        <v>4</v>
      </c>
      <c r="C157">
        <v>40</v>
      </c>
      <c r="D157">
        <v>6</v>
      </c>
    </row>
    <row r="158" spans="1:4">
      <c r="A158" t="s">
        <v>226</v>
      </c>
      <c r="B158">
        <v>5</v>
      </c>
      <c r="C158">
        <v>10</v>
      </c>
      <c r="D158">
        <v>6</v>
      </c>
    </row>
    <row r="159" spans="1:4">
      <c r="A159" t="s">
        <v>227</v>
      </c>
      <c r="B159">
        <v>5</v>
      </c>
      <c r="C159">
        <v>11</v>
      </c>
      <c r="D159">
        <v>6</v>
      </c>
    </row>
    <row r="160" spans="1:4">
      <c r="A160" t="s">
        <v>291</v>
      </c>
      <c r="B160">
        <v>5</v>
      </c>
      <c r="C160">
        <v>12</v>
      </c>
      <c r="D160">
        <v>6</v>
      </c>
    </row>
    <row r="161" spans="1:4">
      <c r="A161" t="s">
        <v>229</v>
      </c>
      <c r="B161">
        <v>5</v>
      </c>
      <c r="C161">
        <v>15</v>
      </c>
      <c r="D161">
        <v>5</v>
      </c>
    </row>
    <row r="162" spans="1:4">
      <c r="A162" t="s">
        <v>230</v>
      </c>
      <c r="B162">
        <v>5</v>
      </c>
      <c r="C162">
        <v>16</v>
      </c>
      <c r="D162">
        <v>5</v>
      </c>
    </row>
    <row r="163" spans="1:4">
      <c r="A163" t="s">
        <v>231</v>
      </c>
      <c r="B163">
        <v>5</v>
      </c>
      <c r="C163">
        <v>17</v>
      </c>
      <c r="D163">
        <v>5</v>
      </c>
    </row>
    <row r="164" spans="1:4">
      <c r="A164" t="s">
        <v>232</v>
      </c>
      <c r="B164">
        <v>5</v>
      </c>
      <c r="C164">
        <v>18</v>
      </c>
      <c r="D164">
        <v>5</v>
      </c>
    </row>
    <row r="165" spans="1:4">
      <c r="A165" t="s">
        <v>233</v>
      </c>
      <c r="B165">
        <v>5</v>
      </c>
      <c r="C165">
        <v>19</v>
      </c>
      <c r="D165">
        <v>5</v>
      </c>
    </row>
    <row r="166" spans="1:4">
      <c r="A166" t="s">
        <v>292</v>
      </c>
      <c r="B166">
        <v>5</v>
      </c>
      <c r="C166">
        <v>20</v>
      </c>
      <c r="D166">
        <v>5</v>
      </c>
    </row>
    <row r="167" spans="1:4">
      <c r="A167" t="s">
        <v>293</v>
      </c>
      <c r="B167">
        <v>5</v>
      </c>
      <c r="C167">
        <v>21</v>
      </c>
      <c r="D167">
        <v>6</v>
      </c>
    </row>
    <row r="168" spans="1:4">
      <c r="A168" t="s">
        <v>234</v>
      </c>
      <c r="B168">
        <v>5</v>
      </c>
      <c r="C168">
        <v>15</v>
      </c>
      <c r="D168">
        <v>4</v>
      </c>
    </row>
    <row r="169" spans="1:4">
      <c r="A169" t="s">
        <v>235</v>
      </c>
      <c r="B169">
        <v>5</v>
      </c>
      <c r="C169">
        <v>16</v>
      </c>
      <c r="D169">
        <v>4</v>
      </c>
    </row>
    <row r="170" spans="1:4">
      <c r="A170" t="s">
        <v>236</v>
      </c>
      <c r="B170">
        <v>5</v>
      </c>
      <c r="C170">
        <v>17</v>
      </c>
      <c r="D170">
        <v>4</v>
      </c>
    </row>
    <row r="171" spans="1:4">
      <c r="A171" t="s">
        <v>237</v>
      </c>
      <c r="B171">
        <v>5</v>
      </c>
      <c r="C171">
        <v>18</v>
      </c>
      <c r="D171">
        <v>4</v>
      </c>
    </row>
    <row r="172" spans="1:4">
      <c r="A172" t="s">
        <v>238</v>
      </c>
      <c r="B172">
        <v>5</v>
      </c>
      <c r="C172">
        <v>19</v>
      </c>
      <c r="D172">
        <v>4</v>
      </c>
    </row>
    <row r="173" spans="1:4">
      <c r="A173" t="s">
        <v>296</v>
      </c>
      <c r="B173">
        <v>5</v>
      </c>
      <c r="C173">
        <v>23</v>
      </c>
      <c r="D173">
        <v>6</v>
      </c>
    </row>
    <row r="174" spans="1:4">
      <c r="A174" t="s">
        <v>297</v>
      </c>
      <c r="B174">
        <v>5</v>
      </c>
      <c r="C174">
        <v>24</v>
      </c>
      <c r="D174">
        <v>6</v>
      </c>
    </row>
    <row r="175" spans="1:4">
      <c r="A175" t="s">
        <v>298</v>
      </c>
      <c r="B175">
        <v>5</v>
      </c>
      <c r="C175">
        <v>25</v>
      </c>
      <c r="D175">
        <v>6</v>
      </c>
    </row>
    <row r="176" spans="1:4">
      <c r="A176" t="s">
        <v>356</v>
      </c>
      <c r="B176">
        <v>5</v>
      </c>
      <c r="C176">
        <v>29</v>
      </c>
      <c r="D176">
        <v>6</v>
      </c>
    </row>
    <row r="177" spans="1:4">
      <c r="A177" t="s">
        <v>357</v>
      </c>
      <c r="B177">
        <v>5</v>
      </c>
      <c r="C177">
        <v>30</v>
      </c>
      <c r="D177">
        <v>6</v>
      </c>
    </row>
    <row r="178" spans="1:4">
      <c r="A178" t="s">
        <v>467</v>
      </c>
      <c r="B178">
        <v>5</v>
      </c>
      <c r="C178">
        <v>31</v>
      </c>
      <c r="D178">
        <v>6</v>
      </c>
    </row>
    <row r="179" spans="1:4">
      <c r="A179" t="s">
        <v>468</v>
      </c>
      <c r="B179">
        <v>5</v>
      </c>
      <c r="C179">
        <v>32</v>
      </c>
      <c r="D179">
        <v>6</v>
      </c>
    </row>
    <row r="180" spans="1:4">
      <c r="A180" t="s">
        <v>358</v>
      </c>
      <c r="B180">
        <v>5</v>
      </c>
      <c r="C180">
        <v>33</v>
      </c>
      <c r="D180">
        <v>6</v>
      </c>
    </row>
    <row r="181" spans="1:4">
      <c r="A181" t="s">
        <v>360</v>
      </c>
      <c r="B181">
        <v>5</v>
      </c>
      <c r="C181">
        <v>34</v>
      </c>
      <c r="D181">
        <v>6</v>
      </c>
    </row>
    <row r="182" spans="1:4">
      <c r="A182" t="s">
        <v>474</v>
      </c>
      <c r="B182">
        <v>5</v>
      </c>
      <c r="C182">
        <v>39</v>
      </c>
      <c r="D182">
        <v>6</v>
      </c>
    </row>
    <row r="183" spans="1:4">
      <c r="A183" t="s">
        <v>361</v>
      </c>
      <c r="B183">
        <v>5</v>
      </c>
      <c r="C183">
        <v>40</v>
      </c>
      <c r="D183">
        <v>6</v>
      </c>
    </row>
    <row r="184" spans="1:4">
      <c r="A184" t="s">
        <v>302</v>
      </c>
      <c r="B184">
        <v>5</v>
      </c>
      <c r="C184">
        <v>41</v>
      </c>
      <c r="D184">
        <v>6</v>
      </c>
    </row>
    <row r="185" spans="1:4">
      <c r="A185" t="s">
        <v>299</v>
      </c>
      <c r="B185">
        <v>5</v>
      </c>
      <c r="C185">
        <v>43</v>
      </c>
      <c r="D185">
        <v>6</v>
      </c>
    </row>
    <row r="186" spans="1:4">
      <c r="A186" t="s">
        <v>300</v>
      </c>
      <c r="B186">
        <v>5</v>
      </c>
      <c r="C186">
        <v>44</v>
      </c>
      <c r="D186">
        <v>6</v>
      </c>
    </row>
    <row r="187" spans="1:4">
      <c r="A187" t="s">
        <v>295</v>
      </c>
      <c r="B187">
        <v>5</v>
      </c>
      <c r="C187">
        <v>45</v>
      </c>
      <c r="D187">
        <v>6</v>
      </c>
    </row>
    <row r="188" spans="1:4">
      <c r="A188" t="s">
        <v>372</v>
      </c>
      <c r="B188">
        <v>5</v>
      </c>
      <c r="C188">
        <v>49</v>
      </c>
      <c r="D188">
        <v>6</v>
      </c>
    </row>
    <row r="189" spans="1:4">
      <c r="A189" t="s">
        <v>373</v>
      </c>
      <c r="B189">
        <v>5</v>
      </c>
      <c r="C189">
        <v>50</v>
      </c>
      <c r="D189">
        <v>6</v>
      </c>
    </row>
    <row r="190" spans="1:4">
      <c r="A190" t="s">
        <v>469</v>
      </c>
      <c r="B190">
        <v>5</v>
      </c>
      <c r="C190">
        <v>51</v>
      </c>
      <c r="D190">
        <v>6</v>
      </c>
    </row>
    <row r="191" spans="1:4">
      <c r="A191" t="s">
        <v>470</v>
      </c>
      <c r="B191">
        <v>5</v>
      </c>
      <c r="C191">
        <v>52</v>
      </c>
      <c r="D191">
        <v>6</v>
      </c>
    </row>
    <row r="192" spans="1:4">
      <c r="A192" t="s">
        <v>374</v>
      </c>
      <c r="B192">
        <v>5</v>
      </c>
      <c r="C192">
        <v>53</v>
      </c>
      <c r="D192">
        <v>6</v>
      </c>
    </row>
    <row r="193" spans="1:4">
      <c r="A193" t="s">
        <v>472</v>
      </c>
      <c r="B193">
        <v>5</v>
      </c>
      <c r="C193">
        <v>54</v>
      </c>
      <c r="D193">
        <v>6</v>
      </c>
    </row>
    <row r="194" spans="1:4">
      <c r="A194" t="s">
        <v>270</v>
      </c>
      <c r="B194">
        <v>5</v>
      </c>
      <c r="C194">
        <v>56</v>
      </c>
      <c r="D194">
        <v>6</v>
      </c>
    </row>
    <row r="195" spans="1:4">
      <c r="A195" t="s">
        <v>378</v>
      </c>
      <c r="B195">
        <v>6</v>
      </c>
      <c r="C195">
        <v>8</v>
      </c>
      <c r="D195">
        <v>6</v>
      </c>
    </row>
    <row r="196" spans="1:4">
      <c r="A196" t="s">
        <v>379</v>
      </c>
      <c r="B196">
        <v>6</v>
      </c>
      <c r="C196">
        <v>9</v>
      </c>
      <c r="D196">
        <v>6</v>
      </c>
    </row>
    <row r="197" spans="1:4">
      <c r="A197" t="s">
        <v>380</v>
      </c>
      <c r="B197">
        <v>6</v>
      </c>
      <c r="C197">
        <v>10</v>
      </c>
      <c r="D197">
        <v>6</v>
      </c>
    </row>
    <row r="198" spans="1:4">
      <c r="A198" t="s">
        <v>269</v>
      </c>
      <c r="B198">
        <v>6</v>
      </c>
      <c r="C198">
        <v>11</v>
      </c>
      <c r="D198">
        <v>6</v>
      </c>
    </row>
    <row r="199" spans="1:4">
      <c r="A199" t="s">
        <v>475</v>
      </c>
      <c r="B199">
        <v>6</v>
      </c>
      <c r="C199">
        <v>14</v>
      </c>
      <c r="D199">
        <v>6</v>
      </c>
    </row>
    <row r="200" spans="1:4">
      <c r="A200" t="s">
        <v>476</v>
      </c>
      <c r="B200">
        <v>6</v>
      </c>
      <c r="C200">
        <v>15</v>
      </c>
      <c r="D200">
        <v>6</v>
      </c>
    </row>
    <row r="201" spans="1:4">
      <c r="A201" t="s">
        <v>271</v>
      </c>
      <c r="B201">
        <v>6</v>
      </c>
      <c r="C201">
        <v>16</v>
      </c>
      <c r="D201">
        <v>6</v>
      </c>
    </row>
    <row r="202" spans="1:4">
      <c r="A202" t="s">
        <v>272</v>
      </c>
      <c r="B202">
        <v>6</v>
      </c>
      <c r="C202">
        <v>17</v>
      </c>
      <c r="D202">
        <v>6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baseColWidth="10" defaultRowHeight="15"/>
  <cols>
    <col min="1" max="16384" width="11.42578125" style="120"/>
  </cols>
  <sheetData>
    <row r="1" spans="1:6">
      <c r="A1" s="119" t="s">
        <v>239</v>
      </c>
      <c r="B1" s="119" t="s">
        <v>240</v>
      </c>
      <c r="C1" s="119" t="s">
        <v>241</v>
      </c>
      <c r="D1" s="119" t="s">
        <v>242</v>
      </c>
      <c r="E1" s="119" t="s">
        <v>243</v>
      </c>
      <c r="F1" s="119" t="s">
        <v>244</v>
      </c>
    </row>
    <row r="2" spans="1:6" ht="15.75">
      <c r="A2" s="121">
        <v>25565</v>
      </c>
      <c r="B2" s="121">
        <v>2616</v>
      </c>
      <c r="C2" s="121">
        <v>3290</v>
      </c>
      <c r="D2" s="122">
        <v>3959</v>
      </c>
      <c r="E2" s="122">
        <v>4634</v>
      </c>
      <c r="F2" s="122">
        <v>5303</v>
      </c>
    </row>
    <row r="3" spans="1:6" ht="15.75">
      <c r="A3" s="121">
        <v>30000</v>
      </c>
      <c r="B3" s="121">
        <v>2981</v>
      </c>
      <c r="C3" s="121">
        <v>3735</v>
      </c>
      <c r="D3" s="121">
        <v>4487</v>
      </c>
      <c r="E3" s="121">
        <v>5244</v>
      </c>
      <c r="F3" s="121">
        <v>5996</v>
      </c>
    </row>
    <row r="4" spans="1:6" ht="15.75">
      <c r="A4" s="121">
        <v>35000</v>
      </c>
      <c r="B4" s="121">
        <v>3375</v>
      </c>
      <c r="C4" s="121">
        <v>4215</v>
      </c>
      <c r="D4" s="121">
        <v>5061</v>
      </c>
      <c r="E4" s="121">
        <v>5904</v>
      </c>
      <c r="F4" s="121">
        <v>6749</v>
      </c>
    </row>
    <row r="5" spans="1:6" ht="15.75">
      <c r="A5" s="121">
        <v>40000</v>
      </c>
      <c r="B5" s="121">
        <v>3751</v>
      </c>
      <c r="C5" s="121">
        <v>4681</v>
      </c>
      <c r="D5" s="121">
        <v>5610</v>
      </c>
      <c r="E5" s="121">
        <v>6534</v>
      </c>
      <c r="F5" s="121">
        <v>7465</v>
      </c>
    </row>
    <row r="6" spans="1:6" ht="15.75">
      <c r="A6" s="121">
        <v>45000</v>
      </c>
      <c r="B6" s="121">
        <v>4125</v>
      </c>
      <c r="C6" s="121">
        <v>5134</v>
      </c>
      <c r="D6" s="121">
        <v>6146</v>
      </c>
      <c r="E6" s="121">
        <v>7152</v>
      </c>
      <c r="F6" s="121">
        <v>8165</v>
      </c>
    </row>
    <row r="7" spans="1:6" ht="15.75">
      <c r="A7" s="121">
        <v>50000</v>
      </c>
      <c r="B7" s="121">
        <v>4495</v>
      </c>
      <c r="C7" s="121">
        <v>5585</v>
      </c>
      <c r="D7" s="122">
        <v>6675</v>
      </c>
      <c r="E7" s="122">
        <v>7759</v>
      </c>
      <c r="F7" s="122">
        <v>8851</v>
      </c>
    </row>
    <row r="8" spans="1:6" ht="15.75">
      <c r="A8" s="121">
        <v>75000</v>
      </c>
      <c r="B8" s="121">
        <v>6233</v>
      </c>
      <c r="C8" s="121">
        <v>7687</v>
      </c>
      <c r="D8" s="121">
        <v>9141</v>
      </c>
      <c r="E8" s="121">
        <v>10591</v>
      </c>
      <c r="F8" s="121">
        <v>12045</v>
      </c>
    </row>
    <row r="9" spans="1:6" ht="15.75">
      <c r="A9" s="121">
        <v>100000</v>
      </c>
      <c r="B9" s="121">
        <v>7863</v>
      </c>
      <c r="C9" s="121">
        <v>9649</v>
      </c>
      <c r="D9" s="121">
        <v>11436</v>
      </c>
      <c r="E9" s="121">
        <v>13218</v>
      </c>
      <c r="F9" s="121">
        <v>15004</v>
      </c>
    </row>
    <row r="10" spans="1:6" ht="15.75">
      <c r="A10" s="121">
        <v>150000</v>
      </c>
      <c r="B10" s="121">
        <v>10902</v>
      </c>
      <c r="C10" s="121">
        <v>13286</v>
      </c>
      <c r="D10" s="121">
        <v>15671</v>
      </c>
      <c r="E10" s="121">
        <v>18053</v>
      </c>
      <c r="F10" s="121">
        <v>20437</v>
      </c>
    </row>
    <row r="11" spans="1:6" ht="15.75">
      <c r="A11" s="121">
        <v>200000</v>
      </c>
      <c r="B11" s="121">
        <v>13753</v>
      </c>
      <c r="C11" s="121">
        <v>16680</v>
      </c>
      <c r="D11" s="121">
        <v>19606</v>
      </c>
      <c r="E11" s="121">
        <v>22528</v>
      </c>
      <c r="F11" s="121">
        <v>25454</v>
      </c>
    </row>
    <row r="12" spans="1:6" ht="15.75">
      <c r="A12" s="121">
        <v>250000</v>
      </c>
      <c r="B12" s="121">
        <v>16467</v>
      </c>
      <c r="C12" s="121">
        <v>19892</v>
      </c>
      <c r="D12" s="122">
        <v>23322</v>
      </c>
      <c r="E12" s="122">
        <v>26748</v>
      </c>
      <c r="F12" s="122">
        <v>30177</v>
      </c>
    </row>
    <row r="13" spans="1:6" ht="15.75">
      <c r="A13" s="121">
        <v>300000</v>
      </c>
      <c r="B13" s="121">
        <v>19070</v>
      </c>
      <c r="C13" s="121">
        <v>22970</v>
      </c>
      <c r="D13" s="121">
        <v>26877</v>
      </c>
      <c r="E13" s="121">
        <v>30778</v>
      </c>
      <c r="F13" s="121">
        <v>34684</v>
      </c>
    </row>
    <row r="14" spans="1:6" ht="15.75">
      <c r="A14" s="123">
        <v>350000</v>
      </c>
      <c r="B14" s="121">
        <v>21593</v>
      </c>
      <c r="C14" s="121">
        <v>25948</v>
      </c>
      <c r="D14" s="121">
        <v>30304</v>
      </c>
      <c r="E14" s="121">
        <v>34654</v>
      </c>
      <c r="F14" s="121">
        <v>39010</v>
      </c>
    </row>
    <row r="15" spans="1:6" ht="15.75">
      <c r="A15" s="121">
        <v>400000</v>
      </c>
      <c r="B15" s="121">
        <v>24056</v>
      </c>
      <c r="C15" s="121">
        <v>28839</v>
      </c>
      <c r="D15" s="121">
        <v>33626</v>
      </c>
      <c r="E15" s="121">
        <v>38408</v>
      </c>
      <c r="F15" s="121">
        <v>43196</v>
      </c>
    </row>
    <row r="16" spans="1:6" ht="15.75">
      <c r="A16" s="121">
        <v>450000</v>
      </c>
      <c r="B16" s="121">
        <v>26451</v>
      </c>
      <c r="C16" s="121">
        <v>31653</v>
      </c>
      <c r="D16" s="121">
        <v>36856</v>
      </c>
      <c r="E16" s="121">
        <v>42052</v>
      </c>
      <c r="F16" s="121">
        <v>47255</v>
      </c>
    </row>
    <row r="17" spans="1:6" ht="15.75">
      <c r="A17" s="121">
        <v>500000</v>
      </c>
      <c r="B17" s="121">
        <v>28793</v>
      </c>
      <c r="C17" s="121">
        <v>34399</v>
      </c>
      <c r="D17" s="122">
        <v>40002</v>
      </c>
      <c r="E17" s="122">
        <v>45607</v>
      </c>
      <c r="F17" s="122">
        <v>51209</v>
      </c>
    </row>
    <row r="18" spans="1:6" ht="15.75">
      <c r="A18" s="121">
        <v>750000</v>
      </c>
      <c r="B18" s="121">
        <v>39906</v>
      </c>
      <c r="C18" s="121">
        <v>47363</v>
      </c>
      <c r="D18" s="121">
        <v>54819</v>
      </c>
      <c r="E18" s="121">
        <v>62275</v>
      </c>
      <c r="F18" s="121">
        <v>69732</v>
      </c>
    </row>
    <row r="19" spans="1:6" ht="15.75">
      <c r="A19" s="121">
        <v>1000000</v>
      </c>
      <c r="B19" s="121">
        <v>50338</v>
      </c>
      <c r="C19" s="121">
        <v>59468</v>
      </c>
      <c r="D19" s="121">
        <v>68603</v>
      </c>
      <c r="E19" s="121">
        <v>77733</v>
      </c>
      <c r="F19" s="121">
        <v>86868</v>
      </c>
    </row>
    <row r="20" spans="1:6" ht="15.75">
      <c r="A20" s="121">
        <v>1500000</v>
      </c>
      <c r="B20" s="121">
        <v>69798</v>
      </c>
      <c r="C20" s="121">
        <v>81930</v>
      </c>
      <c r="D20" s="121">
        <v>94062</v>
      </c>
      <c r="E20" s="121">
        <v>106198</v>
      </c>
      <c r="F20" s="121">
        <v>118330</v>
      </c>
    </row>
    <row r="21" spans="1:6" ht="15.75">
      <c r="A21" s="121">
        <v>2000000</v>
      </c>
      <c r="B21" s="121">
        <v>88043</v>
      </c>
      <c r="C21" s="121">
        <v>102884</v>
      </c>
      <c r="D21" s="121">
        <v>117725</v>
      </c>
      <c r="E21" s="121">
        <v>132572</v>
      </c>
      <c r="F21" s="121">
        <v>147413</v>
      </c>
    </row>
    <row r="22" spans="1:6" ht="15.75">
      <c r="A22" s="121">
        <v>2500000</v>
      </c>
      <c r="B22" s="121">
        <v>105403</v>
      </c>
      <c r="C22" s="121">
        <v>122755</v>
      </c>
      <c r="D22" s="121">
        <v>140099</v>
      </c>
      <c r="E22" s="122">
        <v>157451</v>
      </c>
      <c r="F22" s="122">
        <v>174797</v>
      </c>
    </row>
    <row r="23" spans="1:6" ht="15.75">
      <c r="A23" s="121">
        <v>3000000</v>
      </c>
      <c r="B23" s="121">
        <v>122104</v>
      </c>
      <c r="C23" s="121">
        <v>141804</v>
      </c>
      <c r="D23" s="121">
        <v>161504</v>
      </c>
      <c r="E23" s="121">
        <v>181210</v>
      </c>
      <c r="F23" s="121">
        <v>200910</v>
      </c>
    </row>
    <row r="24" spans="1:6" ht="15.75">
      <c r="A24" s="121">
        <v>3500000</v>
      </c>
      <c r="B24" s="121">
        <v>138269</v>
      </c>
      <c r="C24" s="121">
        <v>160202</v>
      </c>
      <c r="D24" s="121">
        <v>182135</v>
      </c>
      <c r="E24" s="121">
        <v>204063</v>
      </c>
      <c r="F24" s="121">
        <v>225996</v>
      </c>
    </row>
    <row r="25" spans="1:6" ht="15.75">
      <c r="A25" s="121">
        <v>4000000</v>
      </c>
      <c r="B25" s="121">
        <v>154001</v>
      </c>
      <c r="C25" s="121">
        <v>178067</v>
      </c>
      <c r="D25" s="121">
        <v>202128</v>
      </c>
      <c r="E25" s="121">
        <v>226193</v>
      </c>
      <c r="F25" s="121">
        <v>250254</v>
      </c>
    </row>
    <row r="26" spans="1:6" ht="15.75">
      <c r="A26" s="121">
        <v>4500000</v>
      </c>
      <c r="B26" s="121">
        <v>169349</v>
      </c>
      <c r="C26" s="121">
        <v>195466</v>
      </c>
      <c r="D26" s="121">
        <v>221580</v>
      </c>
      <c r="E26" s="121">
        <v>247691</v>
      </c>
      <c r="F26" s="121">
        <v>273807</v>
      </c>
    </row>
    <row r="27" spans="1:6" ht="15.75">
      <c r="A27" s="121">
        <v>5000000</v>
      </c>
      <c r="B27" s="121">
        <v>184370</v>
      </c>
      <c r="C27" s="121">
        <v>212464</v>
      </c>
      <c r="D27" s="122">
        <v>240558</v>
      </c>
      <c r="E27" s="122">
        <v>268655</v>
      </c>
      <c r="F27" s="122">
        <v>296748</v>
      </c>
    </row>
    <row r="28" spans="1:6" ht="15.75">
      <c r="A28" s="121">
        <v>7500000</v>
      </c>
      <c r="B28" s="121">
        <v>255540</v>
      </c>
      <c r="C28" s="121">
        <v>292695</v>
      </c>
      <c r="D28" s="121">
        <v>329850</v>
      </c>
      <c r="E28" s="121">
        <v>367006</v>
      </c>
      <c r="F28" s="121">
        <v>404161</v>
      </c>
    </row>
    <row r="29" spans="1:6" ht="15.75">
      <c r="A29" s="121">
        <v>10000000</v>
      </c>
      <c r="B29" s="121">
        <v>322325</v>
      </c>
      <c r="C29" s="121">
        <v>367629</v>
      </c>
      <c r="D29" s="121">
        <v>412932</v>
      </c>
      <c r="E29" s="121">
        <v>458236</v>
      </c>
      <c r="F29" s="121">
        <v>503540</v>
      </c>
    </row>
    <row r="30" spans="1:6" ht="15.75">
      <c r="A30" s="121">
        <v>15000000</v>
      </c>
      <c r="B30" s="121">
        <v>446895</v>
      </c>
      <c r="C30" s="121">
        <v>506699</v>
      </c>
      <c r="D30" s="121">
        <v>566498</v>
      </c>
      <c r="E30" s="121">
        <v>626302</v>
      </c>
      <c r="F30" s="121">
        <v>686100</v>
      </c>
    </row>
    <row r="31" spans="1:6" ht="15.75">
      <c r="A31" s="121">
        <v>20000000</v>
      </c>
      <c r="B31" s="121">
        <v>563691</v>
      </c>
      <c r="C31" s="121">
        <v>636474</v>
      </c>
      <c r="D31" s="121">
        <v>709258</v>
      </c>
      <c r="E31" s="121">
        <v>782047</v>
      </c>
      <c r="F31" s="121">
        <v>854831</v>
      </c>
    </row>
    <row r="32" spans="1:6" ht="15.75">
      <c r="A32" s="121">
        <v>25000000</v>
      </c>
      <c r="B32" s="121">
        <v>674891</v>
      </c>
      <c r="C32" s="121">
        <v>759620</v>
      </c>
      <c r="D32" s="122">
        <v>844344</v>
      </c>
      <c r="E32" s="122">
        <v>929073</v>
      </c>
      <c r="F32" s="122">
        <v>1013797</v>
      </c>
    </row>
    <row r="33" spans="1:6" ht="15.75">
      <c r="A33" s="121">
        <v>25564594</v>
      </c>
      <c r="B33" s="121">
        <v>687391</v>
      </c>
      <c r="C33" s="121">
        <v>773458</v>
      </c>
      <c r="D33" s="121">
        <v>859520</v>
      </c>
      <c r="E33" s="121">
        <v>945588</v>
      </c>
      <c r="F33" s="121">
        <v>1031649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7"/>
  <sheetViews>
    <sheetView workbookViewId="0"/>
  </sheetViews>
  <sheetFormatPr baseColWidth="10" defaultRowHeight="15"/>
  <cols>
    <col min="1" max="16384" width="11.42578125" style="127"/>
  </cols>
  <sheetData>
    <row r="1" spans="1:4" s="126" customFormat="1" ht="15.75">
      <c r="A1" s="124" t="s">
        <v>239</v>
      </c>
      <c r="B1" s="125" t="s">
        <v>245</v>
      </c>
      <c r="C1" s="125" t="s">
        <v>246</v>
      </c>
      <c r="D1" s="125" t="s">
        <v>247</v>
      </c>
    </row>
    <row r="2" spans="1:4" ht="15.75">
      <c r="A2" s="97">
        <v>50000</v>
      </c>
      <c r="B2" s="98">
        <v>1078</v>
      </c>
      <c r="C2" s="99">
        <v>1347</v>
      </c>
      <c r="D2" s="100">
        <v>1683</v>
      </c>
    </row>
    <row r="3" spans="1:4" ht="15.75">
      <c r="A3" s="101">
        <v>150000</v>
      </c>
      <c r="B3" s="98">
        <v>2040</v>
      </c>
      <c r="C3" s="99">
        <v>2550</v>
      </c>
      <c r="D3" s="100">
        <v>3187</v>
      </c>
    </row>
    <row r="4" spans="1:4" ht="15.75">
      <c r="A4" s="97">
        <v>200000</v>
      </c>
      <c r="B4" s="98">
        <v>2411</v>
      </c>
      <c r="C4" s="99">
        <v>3013</v>
      </c>
      <c r="D4" s="100">
        <v>3767</v>
      </c>
    </row>
    <row r="5" spans="1:4" ht="15.75">
      <c r="A5" s="101">
        <v>250000</v>
      </c>
      <c r="B5" s="98">
        <v>2745</v>
      </c>
      <c r="C5" s="99">
        <v>3431</v>
      </c>
      <c r="D5" s="100">
        <v>4288</v>
      </c>
    </row>
    <row r="6" spans="1:4" ht="15.75">
      <c r="A6" s="101">
        <v>300000</v>
      </c>
      <c r="B6" s="98">
        <v>3052</v>
      </c>
      <c r="C6" s="99">
        <v>3814</v>
      </c>
      <c r="D6" s="100">
        <v>4768</v>
      </c>
    </row>
    <row r="7" spans="1:4" ht="15.75">
      <c r="A7" s="101">
        <v>350000</v>
      </c>
      <c r="B7" s="98">
        <v>3338</v>
      </c>
      <c r="C7" s="99">
        <v>4171</v>
      </c>
      <c r="D7" s="100">
        <v>5214</v>
      </c>
    </row>
    <row r="8" spans="1:4" ht="15.75">
      <c r="A8" s="101">
        <v>400000</v>
      </c>
      <c r="B8" s="98">
        <v>3607</v>
      </c>
      <c r="C8" s="99">
        <v>4508</v>
      </c>
      <c r="D8" s="100">
        <v>5635</v>
      </c>
    </row>
    <row r="9" spans="1:4" ht="15.75">
      <c r="A9" s="101">
        <v>450000</v>
      </c>
      <c r="B9" s="98">
        <v>3862</v>
      </c>
      <c r="C9" s="99">
        <v>4827</v>
      </c>
      <c r="D9" s="100">
        <v>6034</v>
      </c>
    </row>
    <row r="10" spans="1:4" ht="15.75">
      <c r="A10" s="97">
        <v>500000</v>
      </c>
      <c r="B10" s="98">
        <v>4106</v>
      </c>
      <c r="C10" s="99">
        <v>5132</v>
      </c>
      <c r="D10" s="100">
        <v>6415</v>
      </c>
    </row>
    <row r="11" spans="1:4" ht="15.75">
      <c r="A11" s="101">
        <v>1000000</v>
      </c>
      <c r="B11" s="98">
        <v>6142</v>
      </c>
      <c r="C11" s="99">
        <v>7676</v>
      </c>
      <c r="D11" s="100">
        <v>9596</v>
      </c>
    </row>
    <row r="12" spans="1:4" ht="15.75">
      <c r="A12" s="101">
        <v>1500000</v>
      </c>
      <c r="B12" s="98">
        <v>7774</v>
      </c>
      <c r="C12" s="99">
        <v>9715</v>
      </c>
      <c r="D12" s="100">
        <v>12145</v>
      </c>
    </row>
    <row r="13" spans="1:4" ht="15.75">
      <c r="A13" s="101">
        <v>2000000</v>
      </c>
      <c r="B13" s="98">
        <v>9188</v>
      </c>
      <c r="C13" s="99">
        <v>11483</v>
      </c>
      <c r="D13" s="100">
        <v>14355</v>
      </c>
    </row>
    <row r="14" spans="1:4" ht="15.75">
      <c r="A14" s="101">
        <v>2500000</v>
      </c>
      <c r="B14" s="98">
        <v>10460</v>
      </c>
      <c r="C14" s="99">
        <v>13072</v>
      </c>
      <c r="D14" s="100">
        <v>16342</v>
      </c>
    </row>
    <row r="15" spans="1:4" ht="15.75">
      <c r="A15" s="101">
        <v>3000000</v>
      </c>
      <c r="B15" s="98">
        <v>11629</v>
      </c>
      <c r="C15" s="99">
        <v>14533</v>
      </c>
      <c r="D15" s="100">
        <v>18168</v>
      </c>
    </row>
    <row r="16" spans="1:4" ht="15.75">
      <c r="A16" s="101">
        <v>3500000</v>
      </c>
      <c r="B16" s="98">
        <v>12718</v>
      </c>
      <c r="C16" s="99">
        <v>15895</v>
      </c>
      <c r="D16" s="100">
        <v>19870</v>
      </c>
    </row>
    <row r="17" spans="1:4" ht="15.75">
      <c r="A17" s="101">
        <v>4000000</v>
      </c>
      <c r="B17" s="98">
        <v>13744</v>
      </c>
      <c r="C17" s="99">
        <v>17177</v>
      </c>
      <c r="D17" s="100">
        <v>21473</v>
      </c>
    </row>
    <row r="18" spans="1:4" ht="15.75">
      <c r="A18" s="101">
        <v>4500000</v>
      </c>
      <c r="B18" s="98">
        <v>14718</v>
      </c>
      <c r="C18" s="99">
        <v>18394</v>
      </c>
      <c r="D18" s="100">
        <v>22994</v>
      </c>
    </row>
    <row r="19" spans="1:4" ht="15.75">
      <c r="A19" s="101">
        <v>5000000</v>
      </c>
      <c r="B19" s="98">
        <v>15647</v>
      </c>
      <c r="C19" s="99">
        <v>19555</v>
      </c>
      <c r="D19" s="100">
        <v>24446</v>
      </c>
    </row>
    <row r="20" spans="1:4" ht="15.75">
      <c r="A20" s="101">
        <v>7500000</v>
      </c>
      <c r="B20" s="98">
        <v>19803</v>
      </c>
      <c r="C20" s="99">
        <v>24749</v>
      </c>
      <c r="D20" s="100">
        <v>30939</v>
      </c>
    </row>
    <row r="21" spans="1:4" ht="15.75">
      <c r="A21" s="101">
        <v>10000000</v>
      </c>
      <c r="B21" s="98">
        <v>23406</v>
      </c>
      <c r="C21" s="99">
        <v>29252</v>
      </c>
      <c r="D21" s="100">
        <v>36568</v>
      </c>
    </row>
    <row r="22" spans="1:4" ht="15.75">
      <c r="A22" s="101">
        <v>12500000</v>
      </c>
      <c r="B22" s="98">
        <v>26646</v>
      </c>
      <c r="C22" s="99">
        <v>33301</v>
      </c>
      <c r="D22" s="100">
        <v>41630</v>
      </c>
    </row>
    <row r="23" spans="1:4" ht="15.75">
      <c r="A23" s="101">
        <v>15000000</v>
      </c>
      <c r="B23" s="98">
        <v>29624</v>
      </c>
      <c r="C23" s="99">
        <v>37022</v>
      </c>
      <c r="D23" s="100">
        <v>46282</v>
      </c>
    </row>
    <row r="24" spans="1:4" ht="15.75">
      <c r="A24" s="101">
        <v>17500000</v>
      </c>
      <c r="B24" s="98">
        <v>32399</v>
      </c>
      <c r="C24" s="99">
        <v>40491</v>
      </c>
      <c r="D24" s="100">
        <v>50618</v>
      </c>
    </row>
    <row r="25" spans="1:4" ht="15.75">
      <c r="A25" s="101">
        <v>20000000</v>
      </c>
      <c r="B25" s="98">
        <v>35013</v>
      </c>
      <c r="C25" s="99">
        <v>43758</v>
      </c>
      <c r="D25" s="100">
        <v>54701</v>
      </c>
    </row>
    <row r="26" spans="1:4" ht="15.75">
      <c r="A26" s="101">
        <v>22500000</v>
      </c>
      <c r="B26" s="98">
        <v>37493</v>
      </c>
      <c r="C26" s="99">
        <v>46857</v>
      </c>
      <c r="D26" s="100">
        <v>58576</v>
      </c>
    </row>
    <row r="27" spans="1:4" ht="15.75">
      <c r="A27" s="101">
        <v>25000000</v>
      </c>
      <c r="B27" s="98">
        <v>39860</v>
      </c>
      <c r="C27" s="99">
        <v>49815</v>
      </c>
      <c r="D27" s="100">
        <v>62273</v>
      </c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6</vt:i4>
      </vt:variant>
    </vt:vector>
  </HeadingPairs>
  <TitlesOfParts>
    <vt:vector size="18" baseType="lpstr">
      <vt:lpstr>HonErm HOAI1</vt:lpstr>
      <vt:lpstr>HonErm HOAI2</vt:lpstr>
      <vt:lpstr>HonErm HOAI3.1</vt:lpstr>
      <vt:lpstr>HonErm HOAI3.2</vt:lpstr>
      <vt:lpstr>HonErm AHO1</vt:lpstr>
      <vt:lpstr>HonErm Gesamt</vt:lpstr>
      <vt:lpstr>SpaltenImBericht</vt:lpstr>
      <vt:lpstr>HOT043</vt:lpstr>
      <vt:lpstr>HOTAHO</vt:lpstr>
      <vt:lpstr>HOT054</vt:lpstr>
      <vt:lpstr>HOT034</vt:lpstr>
      <vt:lpstr>HOT207</vt:lpstr>
      <vt:lpstr>'HonErm AHO1'!Druckbereich</vt:lpstr>
      <vt:lpstr>'HonErm Gesamt'!Druckbereich</vt:lpstr>
      <vt:lpstr>'HonErm HOAI1'!Druckbereich</vt:lpstr>
      <vt:lpstr>'HonErm HOAI2'!Druckbereich</vt:lpstr>
      <vt:lpstr>'HonErm HOAI3.1'!Druckbereich</vt:lpstr>
      <vt:lpstr>'HonErm HOAI3.2'!Druckbereich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</dc:creator>
  <cp:lastModifiedBy>gk</cp:lastModifiedBy>
  <cp:lastPrinted>2012-11-05T15:34:42Z</cp:lastPrinted>
  <dcterms:created xsi:type="dcterms:W3CDTF">2012-08-19T21:56:25Z</dcterms:created>
  <dcterms:modified xsi:type="dcterms:W3CDTF">2012-11-05T15:44:17Z</dcterms:modified>
</cp:coreProperties>
</file>