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480" yWindow="90" windowWidth="20115" windowHeight="8505" activeTab="1"/>
  </bookViews>
  <sheets>
    <sheet name="HonErm IngBauw" sheetId="1" r:id="rId1"/>
    <sheet name="HonErm Techn.Ausr.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K8" i="2"/>
  <c r="K14" s="1"/>
  <c r="K8" i="1"/>
  <c r="G20" i="2"/>
  <c r="G24" s="1"/>
  <c r="G25" s="1"/>
  <c r="C22"/>
  <c r="C26" s="1"/>
  <c r="G8" i="1"/>
  <c r="G15"/>
  <c r="C25"/>
  <c r="C21"/>
</calcChain>
</file>

<file path=xl/sharedStrings.xml><?xml version="1.0" encoding="utf-8"?>
<sst xmlns="http://schemas.openxmlformats.org/spreadsheetml/2006/main" count="130" uniqueCount="95">
  <si>
    <t>1.</t>
  </si>
  <si>
    <t>1.1</t>
  </si>
  <si>
    <t>1.1.1</t>
  </si>
  <si>
    <t>HOAI Leistg. Teil 3.3 Ingenieurbauwerke</t>
  </si>
  <si>
    <t>aK</t>
  </si>
  <si>
    <t>HZ § 43 HOAI</t>
  </si>
  <si>
    <t>HS § 43 HOAI</t>
  </si>
  <si>
    <t>Bewertung TL § 42 HOAI</t>
  </si>
  <si>
    <t>LPH 1 ( 2%)</t>
  </si>
  <si>
    <t>LPH 2 (15%)</t>
  </si>
  <si>
    <t>LPH 3 (30%)</t>
  </si>
  <si>
    <t>LPH 4 ( 5%)</t>
  </si>
  <si>
    <t>LPH 5 (15%)</t>
  </si>
  <si>
    <t>LPH 7 ( 5%)</t>
  </si>
  <si>
    <t>LPH 6 (10%)</t>
  </si>
  <si>
    <t>LPH 8 (15%)</t>
  </si>
  <si>
    <t>LPH 9 ( 3%)</t>
  </si>
  <si>
    <t xml:space="preserve">Zusammen: </t>
  </si>
  <si>
    <t>vorl. Hon. 1.1.1</t>
  </si>
  <si>
    <t>1.1.2</t>
  </si>
  <si>
    <t>Umbauzuschlag § 42</t>
  </si>
  <si>
    <t>Umbauzuschlag  in %</t>
  </si>
  <si>
    <t>vorl. Hon. 1.1.2</t>
  </si>
  <si>
    <t>1.1.3</t>
  </si>
  <si>
    <t>Grundleistg. Ingenieurbauwerke</t>
  </si>
  <si>
    <t>Grundleistg. §§ 41-43</t>
  </si>
  <si>
    <t>Gefährdungdzone</t>
  </si>
  <si>
    <t>II</t>
  </si>
  <si>
    <t xml:space="preserve">Grundleistg. SiGeKo </t>
  </si>
  <si>
    <t>vorl. Hon. 1.1.3</t>
  </si>
  <si>
    <t>1.2</t>
  </si>
  <si>
    <t>Honorare für Besondere Leistungen</t>
  </si>
  <si>
    <t>1.2.1</t>
  </si>
  <si>
    <t>Örtliche Bauüberwachung</t>
  </si>
  <si>
    <t xml:space="preserve">%-Satz (2,31-3,52%)  </t>
  </si>
  <si>
    <t>Alt: Pausch.Hon. n. Bauzeit</t>
  </si>
  <si>
    <t>vorl. Hon. 1.2.1</t>
  </si>
  <si>
    <t>1.2.2</t>
  </si>
  <si>
    <t>Gesamt-Trassenpläne</t>
  </si>
  <si>
    <t>ak</t>
  </si>
  <si>
    <t>vereinbarter %-Satz</t>
  </si>
  <si>
    <t>vorl. Hon. 1.2.2</t>
  </si>
  <si>
    <t>1.2.3</t>
  </si>
  <si>
    <t>Bestandspläne</t>
  </si>
  <si>
    <t>vorl. Hon. 1.2.3</t>
  </si>
  <si>
    <t xml:space="preserve">Honorarsumme 1.1 </t>
  </si>
  <si>
    <t>Unbestimmt anfallende</t>
  </si>
  <si>
    <t>1.2.4</t>
  </si>
  <si>
    <t>Honorarsumme 1.2</t>
  </si>
  <si>
    <t>HonErm Ing.Bauwerke</t>
  </si>
  <si>
    <t>HonErm Gebäude</t>
  </si>
  <si>
    <t>HonErm PST und ProjLtg.</t>
  </si>
  <si>
    <t>HonErm Techn.Ausrüstg.</t>
  </si>
  <si>
    <t>Überschlägige Honorarermittlung (Ingenieurbauwerke)</t>
  </si>
  <si>
    <t>Überschlägige Honorarermittlung (Technische Ausrüstung)</t>
  </si>
  <si>
    <t>3.</t>
  </si>
  <si>
    <t>3.1</t>
  </si>
  <si>
    <t>3.1.1</t>
  </si>
  <si>
    <t>HOAI Leistg. Teil 4.2 Techn.Ausrüstg.</t>
  </si>
  <si>
    <t>Grundleistg. Techn.Ausrüstg.</t>
  </si>
  <si>
    <t>Anlagen Gr. 1: Abw-Was-Gasanlagen</t>
  </si>
  <si>
    <t>aK § 52 HOAI</t>
  </si>
  <si>
    <t>HZ § 54 HOAI</t>
  </si>
  <si>
    <t>HS § 54 HOAI</t>
  </si>
  <si>
    <t>Bewertung TL § 53 HOAI</t>
  </si>
  <si>
    <t>LPH 1 ( 3%)</t>
  </si>
  <si>
    <t>LPH 2 (11%)</t>
  </si>
  <si>
    <t>LPH 3 (15%)</t>
  </si>
  <si>
    <t>LPH 4 ( 6%)</t>
  </si>
  <si>
    <t>LPH 5 (18%)</t>
  </si>
  <si>
    <t>LPH 6 (6%)</t>
  </si>
  <si>
    <t>LPH 8 (33%)</t>
  </si>
  <si>
    <t>Umbauzuschlag § 53</t>
  </si>
  <si>
    <t>3.1.2</t>
  </si>
  <si>
    <t>Anlagen Gr. 4+5+7: E-MSR-Technik</t>
  </si>
  <si>
    <t>3.2.1</t>
  </si>
  <si>
    <t>3.1.1.1</t>
  </si>
  <si>
    <t>Grundleistungen §§ 51-54</t>
  </si>
  <si>
    <t>3.1.1.2</t>
  </si>
  <si>
    <t>vorl. Hon. 3.1.1.1</t>
  </si>
  <si>
    <t>vorl. Hon. 3.1.1.2</t>
  </si>
  <si>
    <t>3.1.2.1</t>
  </si>
  <si>
    <t>vorl. Hon. 3.1.2.1</t>
  </si>
  <si>
    <t>3.1.2.2</t>
  </si>
  <si>
    <t>vorl. Hon. 3.1.2.2</t>
  </si>
  <si>
    <t>3.2</t>
  </si>
  <si>
    <t>Besondere Leistungen</t>
  </si>
  <si>
    <t>vorl. Hon. 3.2.1</t>
  </si>
  <si>
    <t>vorl. Hon. 1.2.4</t>
  </si>
  <si>
    <t>Unbest. anfallend 1</t>
  </si>
  <si>
    <t>Unbest. anfallend 2</t>
  </si>
  <si>
    <t>3.2.2</t>
  </si>
  <si>
    <t>vorl. Hon. 3.2.2</t>
  </si>
  <si>
    <t>Honorarsumme 3.2</t>
  </si>
  <si>
    <t>Honorarsumme 3.1</t>
  </si>
</sst>
</file>

<file path=xl/styles.xml><?xml version="1.0" encoding="utf-8"?>
<styleSheet xmlns="http://schemas.openxmlformats.org/spreadsheetml/2006/main">
  <numFmts count="3">
    <numFmt numFmtId="42" formatCode="_-* #,##0\ &quot;€&quot;_-;\-* #,##0\ &quot;€&quot;_-;_-* &quot;-&quot;\ &quot;€&quot;_-;_-@_-"/>
    <numFmt numFmtId="164" formatCode="#,##0\ &quot;€&quot;"/>
    <numFmt numFmtId="165" formatCode="0.0%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quotePrefix="1"/>
    <xf numFmtId="0" fontId="0" fillId="2" borderId="0" xfId="0" applyFill="1"/>
    <xf numFmtId="0" fontId="1" fillId="0" borderId="0" xfId="0" quotePrefix="1" applyFont="1"/>
    <xf numFmtId="0" fontId="1" fillId="0" borderId="0" xfId="0" applyFont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0" borderId="4" xfId="0" applyBorder="1"/>
    <xf numFmtId="0" fontId="0" fillId="0" borderId="0" xfId="0" applyFill="1"/>
    <xf numFmtId="0" fontId="0" fillId="0" borderId="0" xfId="0" quotePrefix="1" applyFill="1"/>
    <xf numFmtId="14" fontId="0" fillId="0" borderId="0" xfId="0" quotePrefix="1" applyNumberFormat="1" applyFill="1"/>
    <xf numFmtId="0" fontId="0" fillId="0" borderId="0" xfId="0" applyFill="1" applyAlignment="1">
      <alignment horizontal="right"/>
    </xf>
    <xf numFmtId="9" fontId="0" fillId="0" borderId="0" xfId="0" applyNumberFormat="1" applyFill="1"/>
    <xf numFmtId="16" fontId="1" fillId="0" borderId="0" xfId="0" quotePrefix="1" applyNumberFormat="1" applyFont="1" applyFill="1"/>
    <xf numFmtId="0" fontId="1" fillId="0" borderId="0" xfId="0" applyFont="1" applyFill="1"/>
    <xf numFmtId="164" fontId="0" fillId="0" borderId="0" xfId="0" applyNumberFormat="1" applyFill="1"/>
    <xf numFmtId="0" fontId="1" fillId="0" borderId="0" xfId="0" applyFont="1" applyFill="1" applyAlignment="1">
      <alignment horizontal="right"/>
    </xf>
    <xf numFmtId="0" fontId="1" fillId="0" borderId="0" xfId="0" quotePrefix="1" applyFont="1" applyFill="1"/>
    <xf numFmtId="42" fontId="0" fillId="0" borderId="0" xfId="0" applyNumberFormat="1" applyFill="1"/>
    <xf numFmtId="165" fontId="0" fillId="0" borderId="0" xfId="0" applyNumberFormat="1" applyFill="1"/>
    <xf numFmtId="164" fontId="0" fillId="2" borderId="0" xfId="0" applyNumberFormat="1" applyFill="1"/>
    <xf numFmtId="164" fontId="1" fillId="2" borderId="0" xfId="0" applyNumberFormat="1" applyFont="1" applyFill="1"/>
    <xf numFmtId="0" fontId="0" fillId="0" borderId="0" xfId="0" applyFill="1" applyAlignment="1">
      <alignment horizontal="left"/>
    </xf>
    <xf numFmtId="0" fontId="0" fillId="0" borderId="4" xfId="0" applyFill="1" applyBorder="1"/>
    <xf numFmtId="0" fontId="0" fillId="0" borderId="0" xfId="0" applyFill="1" applyBorder="1"/>
    <xf numFmtId="10" fontId="0" fillId="0" borderId="0" xfId="0" applyNumberFormat="1" applyFill="1"/>
    <xf numFmtId="9" fontId="0" fillId="2" borderId="0" xfId="0" applyNumberFormat="1" applyFill="1"/>
    <xf numFmtId="0" fontId="1" fillId="0" borderId="0" xfId="0" applyFont="1" applyFill="1" applyAlignment="1">
      <alignment horizontal="left"/>
    </xf>
    <xf numFmtId="0" fontId="0" fillId="0" borderId="0" xfId="0" applyFill="1" applyAlignment="1">
      <alignment horizontal="left"/>
    </xf>
    <xf numFmtId="0" fontId="0" fillId="0" borderId="4" xfId="0" applyBorder="1" applyAlignment="1"/>
    <xf numFmtId="0" fontId="0" fillId="0" borderId="5" xfId="0" applyBorder="1" applyAlignment="1"/>
    <xf numFmtId="0" fontId="2" fillId="0" borderId="6" xfId="0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25"/>
  <sheetViews>
    <sheetView workbookViewId="0">
      <selection activeCell="B27" sqref="B27"/>
    </sheetView>
  </sheetViews>
  <sheetFormatPr baseColWidth="10" defaultRowHeight="15"/>
  <cols>
    <col min="1" max="1" width="5.140625" bestFit="1" customWidth="1"/>
    <col min="2" max="2" width="22.140625" customWidth="1"/>
    <col min="3" max="3" width="11.5703125" bestFit="1" customWidth="1"/>
    <col min="4" max="4" width="1.7109375" customWidth="1"/>
    <col min="5" max="5" width="5.140625" bestFit="1" customWidth="1"/>
    <col min="6" max="6" width="24" customWidth="1"/>
    <col min="7" max="7" width="13" bestFit="1" customWidth="1"/>
    <col min="8" max="8" width="1.28515625" customWidth="1"/>
    <col min="9" max="9" width="5.140625" bestFit="1" customWidth="1"/>
    <col min="10" max="10" width="21.5703125" customWidth="1"/>
  </cols>
  <sheetData>
    <row r="1" spans="1:11">
      <c r="A1" s="33" t="s">
        <v>53</v>
      </c>
      <c r="B1" s="34"/>
      <c r="C1" s="34"/>
      <c r="D1" s="34"/>
      <c r="E1" s="34"/>
      <c r="F1" s="34"/>
      <c r="G1" s="34"/>
      <c r="H1" s="34"/>
      <c r="I1" s="34"/>
      <c r="J1" s="34"/>
      <c r="K1" s="35"/>
    </row>
    <row r="2" spans="1:11" ht="15.75" thickBot="1">
      <c r="A2" s="36"/>
      <c r="B2" s="37"/>
      <c r="C2" s="37"/>
      <c r="D2" s="37"/>
      <c r="E2" s="37"/>
      <c r="F2" s="37"/>
      <c r="G2" s="37"/>
      <c r="H2" s="37"/>
      <c r="I2" s="37"/>
      <c r="J2" s="37"/>
      <c r="K2" s="38"/>
    </row>
    <row r="3" spans="1:11" ht="15.75" thickBot="1">
      <c r="B3" s="8" t="s">
        <v>49</v>
      </c>
      <c r="C3" s="31" t="s">
        <v>50</v>
      </c>
      <c r="D3" s="32"/>
      <c r="E3" s="31"/>
      <c r="F3" s="9" t="s">
        <v>52</v>
      </c>
      <c r="G3" s="31" t="s">
        <v>51</v>
      </c>
      <c r="H3" s="32"/>
      <c r="I3" s="31"/>
    </row>
    <row r="4" spans="1:11">
      <c r="A4" s="10" t="s">
        <v>0</v>
      </c>
      <c r="B4" s="10" t="s">
        <v>3</v>
      </c>
      <c r="C4" s="10"/>
      <c r="D4" s="5"/>
      <c r="E4" s="11" t="s">
        <v>23</v>
      </c>
      <c r="F4" s="10" t="s">
        <v>28</v>
      </c>
      <c r="G4" s="10"/>
      <c r="H4" s="5"/>
      <c r="I4" s="12" t="s">
        <v>47</v>
      </c>
      <c r="J4" s="13" t="s">
        <v>46</v>
      </c>
      <c r="K4" s="14"/>
    </row>
    <row r="5" spans="1:11">
      <c r="A5" s="15" t="s">
        <v>1</v>
      </c>
      <c r="B5" s="16" t="s">
        <v>24</v>
      </c>
      <c r="C5" s="16"/>
      <c r="D5" s="6"/>
      <c r="E5" s="10"/>
      <c r="F5" s="24" t="s">
        <v>4</v>
      </c>
      <c r="G5" s="17">
        <v>10000000</v>
      </c>
      <c r="H5" s="6"/>
      <c r="I5" s="10"/>
      <c r="J5" s="24" t="s">
        <v>39</v>
      </c>
      <c r="K5" s="17"/>
    </row>
    <row r="6" spans="1:11">
      <c r="A6" s="11" t="s">
        <v>2</v>
      </c>
      <c r="B6" s="10" t="s">
        <v>25</v>
      </c>
      <c r="C6" s="10"/>
      <c r="D6" s="6"/>
      <c r="E6" s="10"/>
      <c r="F6" s="24" t="s">
        <v>26</v>
      </c>
      <c r="G6" s="13" t="s">
        <v>27</v>
      </c>
      <c r="H6" s="6"/>
      <c r="I6" s="10"/>
      <c r="J6" s="24" t="s">
        <v>40</v>
      </c>
      <c r="K6" s="14"/>
    </row>
    <row r="7" spans="1:11">
      <c r="A7" s="10"/>
      <c r="B7" s="24" t="s">
        <v>4</v>
      </c>
      <c r="C7" s="17">
        <v>10000000</v>
      </c>
      <c r="D7" s="6"/>
      <c r="E7" s="10"/>
      <c r="F7" s="13" t="s">
        <v>29</v>
      </c>
      <c r="G7" s="22">
        <v>29252</v>
      </c>
      <c r="H7" s="6"/>
      <c r="I7" s="10"/>
      <c r="J7" s="13" t="s">
        <v>88</v>
      </c>
      <c r="K7" s="22"/>
    </row>
    <row r="8" spans="1:11">
      <c r="A8" s="10"/>
      <c r="B8" s="24" t="s">
        <v>5</v>
      </c>
      <c r="C8" s="10">
        <v>3</v>
      </c>
      <c r="D8" s="6"/>
      <c r="E8" s="10"/>
      <c r="F8" s="18" t="s">
        <v>45</v>
      </c>
      <c r="G8" s="22">
        <f>C21+C25+G7</f>
        <v>566063.6</v>
      </c>
      <c r="H8" s="6"/>
      <c r="I8" s="10"/>
      <c r="J8" s="18" t="s">
        <v>48</v>
      </c>
      <c r="K8" s="23">
        <f>G20+G25+K12</f>
        <v>0</v>
      </c>
    </row>
    <row r="9" spans="1:11">
      <c r="A9" s="10"/>
      <c r="B9" s="24" t="s">
        <v>6</v>
      </c>
      <c r="C9" s="22">
        <v>412932</v>
      </c>
      <c r="D9" s="6"/>
      <c r="E9" s="10"/>
      <c r="F9" s="10"/>
      <c r="G9" s="10"/>
      <c r="H9" s="6"/>
      <c r="I9" s="12"/>
      <c r="J9" s="13"/>
      <c r="K9" s="14"/>
    </row>
    <row r="10" spans="1:11">
      <c r="A10" s="10"/>
      <c r="B10" s="13" t="s">
        <v>7</v>
      </c>
      <c r="C10" s="10"/>
      <c r="D10" s="6"/>
      <c r="E10" s="19" t="s">
        <v>30</v>
      </c>
      <c r="F10" s="29" t="s">
        <v>31</v>
      </c>
      <c r="G10" s="29"/>
      <c r="H10" s="6"/>
      <c r="I10" s="10"/>
      <c r="J10" s="24"/>
      <c r="K10" s="17"/>
    </row>
    <row r="11" spans="1:11">
      <c r="A11" s="10"/>
      <c r="B11" s="13" t="s">
        <v>8</v>
      </c>
      <c r="C11" s="14">
        <v>0.02</v>
      </c>
      <c r="D11" s="6"/>
      <c r="E11" s="11" t="s">
        <v>32</v>
      </c>
      <c r="F11" s="30" t="s">
        <v>33</v>
      </c>
      <c r="G11" s="30"/>
      <c r="H11" s="6"/>
      <c r="I11" s="10"/>
      <c r="J11" s="24"/>
      <c r="K11" s="14"/>
    </row>
    <row r="12" spans="1:11">
      <c r="A12" s="10"/>
      <c r="B12" s="13" t="s">
        <v>9</v>
      </c>
      <c r="C12" s="14">
        <v>0.15</v>
      </c>
      <c r="D12" s="6"/>
      <c r="E12" s="10"/>
      <c r="F12" s="24" t="s">
        <v>4</v>
      </c>
      <c r="G12" s="20">
        <v>10000000</v>
      </c>
      <c r="H12" s="6"/>
      <c r="I12" s="10"/>
      <c r="J12" s="13"/>
      <c r="K12" s="17"/>
    </row>
    <row r="13" spans="1:11">
      <c r="A13" s="10"/>
      <c r="B13" s="13" t="s">
        <v>10</v>
      </c>
      <c r="C13" s="14">
        <v>0.3</v>
      </c>
      <c r="D13" s="6"/>
      <c r="E13" s="10"/>
      <c r="F13" s="24" t="s">
        <v>34</v>
      </c>
      <c r="G13" s="21">
        <v>3.2000000000000001E-2</v>
      </c>
      <c r="H13" s="6"/>
    </row>
    <row r="14" spans="1:11">
      <c r="A14" s="10"/>
      <c r="B14" s="13" t="s">
        <v>11</v>
      </c>
      <c r="C14" s="14">
        <v>0.05</v>
      </c>
      <c r="D14" s="6"/>
      <c r="E14" s="10"/>
      <c r="F14" s="13" t="s">
        <v>35</v>
      </c>
      <c r="G14" s="17"/>
      <c r="H14" s="6"/>
      <c r="I14" s="10"/>
      <c r="J14" s="10"/>
      <c r="K14" s="10"/>
    </row>
    <row r="15" spans="1:11">
      <c r="A15" s="10"/>
      <c r="B15" s="13" t="s">
        <v>12</v>
      </c>
      <c r="C15" s="14">
        <v>0.15</v>
      </c>
      <c r="D15" s="6"/>
      <c r="E15" s="10"/>
      <c r="F15" s="13" t="s">
        <v>36</v>
      </c>
      <c r="G15" s="22">
        <f>G12*G13</f>
        <v>320000</v>
      </c>
      <c r="H15" s="6"/>
      <c r="I15" s="10"/>
      <c r="J15" s="10"/>
      <c r="K15" s="10"/>
    </row>
    <row r="16" spans="1:11">
      <c r="A16" s="10"/>
      <c r="B16" s="13" t="s">
        <v>14</v>
      </c>
      <c r="C16" s="14">
        <v>0.1</v>
      </c>
      <c r="D16" s="6"/>
      <c r="E16" s="10"/>
      <c r="F16" s="13"/>
      <c r="G16" s="14"/>
      <c r="H16" s="6"/>
      <c r="I16" s="10"/>
      <c r="J16" s="10"/>
      <c r="K16" s="10"/>
    </row>
    <row r="17" spans="1:11">
      <c r="A17" s="10"/>
      <c r="B17" s="13" t="s">
        <v>13</v>
      </c>
      <c r="C17" s="14">
        <v>0.05</v>
      </c>
      <c r="D17" s="6"/>
      <c r="E17" s="12" t="s">
        <v>37</v>
      </c>
      <c r="F17" s="13" t="s">
        <v>38</v>
      </c>
      <c r="G17" s="14"/>
      <c r="H17" s="6"/>
      <c r="I17" s="10"/>
      <c r="J17" s="10"/>
      <c r="K17" s="10"/>
    </row>
    <row r="18" spans="1:11">
      <c r="A18" s="10"/>
      <c r="B18" s="13" t="s">
        <v>15</v>
      </c>
      <c r="C18" s="14">
        <v>0.15</v>
      </c>
      <c r="D18" s="6"/>
      <c r="E18" s="10"/>
      <c r="F18" s="24" t="s">
        <v>39</v>
      </c>
      <c r="G18" s="17"/>
      <c r="H18" s="6"/>
      <c r="I18" s="10"/>
      <c r="J18" s="10"/>
      <c r="K18" s="10"/>
    </row>
    <row r="19" spans="1:11">
      <c r="A19" s="10"/>
      <c r="B19" s="13" t="s">
        <v>16</v>
      </c>
      <c r="C19" s="14">
        <v>0.03</v>
      </c>
      <c r="D19" s="6"/>
      <c r="E19" s="10"/>
      <c r="F19" s="24" t="s">
        <v>40</v>
      </c>
      <c r="G19" s="14"/>
      <c r="H19" s="6"/>
      <c r="I19" s="10"/>
      <c r="J19" s="10"/>
      <c r="K19" s="10"/>
    </row>
    <row r="20" spans="1:11">
      <c r="A20" s="10"/>
      <c r="B20" s="13" t="s">
        <v>17</v>
      </c>
      <c r="C20" s="14">
        <v>1</v>
      </c>
      <c r="D20" s="6"/>
      <c r="E20" s="10"/>
      <c r="F20" s="13" t="s">
        <v>41</v>
      </c>
      <c r="G20" s="22"/>
      <c r="H20" s="6"/>
      <c r="I20" s="10"/>
      <c r="J20" s="10"/>
      <c r="K20" s="10"/>
    </row>
    <row r="21" spans="1:11">
      <c r="A21" s="10"/>
      <c r="B21" s="13" t="s">
        <v>18</v>
      </c>
      <c r="C21" s="22">
        <f>C9*C20</f>
        <v>412932</v>
      </c>
      <c r="D21" s="6"/>
      <c r="E21" s="10"/>
      <c r="F21" s="10"/>
      <c r="G21" s="10"/>
      <c r="H21" s="6"/>
      <c r="I21" s="10"/>
      <c r="J21" s="10"/>
      <c r="K21" s="10"/>
    </row>
    <row r="22" spans="1:11">
      <c r="A22" s="10"/>
      <c r="B22" s="10"/>
      <c r="C22" s="10"/>
      <c r="D22" s="6"/>
      <c r="E22" s="11" t="s">
        <v>42</v>
      </c>
      <c r="F22" s="13" t="s">
        <v>43</v>
      </c>
      <c r="G22" s="10"/>
      <c r="H22" s="6"/>
      <c r="I22" s="10"/>
      <c r="J22" s="10"/>
      <c r="K22" s="10"/>
    </row>
    <row r="23" spans="1:11">
      <c r="A23" s="11" t="s">
        <v>19</v>
      </c>
      <c r="B23" s="13" t="s">
        <v>20</v>
      </c>
      <c r="C23" s="10"/>
      <c r="D23" s="6"/>
      <c r="E23" s="10"/>
      <c r="F23" s="24" t="s">
        <v>4</v>
      </c>
      <c r="G23" s="10"/>
      <c r="H23" s="6"/>
      <c r="I23" s="10"/>
      <c r="J23" s="10"/>
      <c r="K23" s="10"/>
    </row>
    <row r="24" spans="1:11">
      <c r="A24" s="10"/>
      <c r="B24" s="13" t="s">
        <v>21</v>
      </c>
      <c r="C24" s="14">
        <v>0.3</v>
      </c>
      <c r="D24" s="6"/>
      <c r="E24" s="10"/>
      <c r="F24" s="24" t="s">
        <v>40</v>
      </c>
      <c r="G24" s="10"/>
      <c r="H24" s="6"/>
      <c r="I24" s="10"/>
      <c r="J24" s="10"/>
      <c r="K24" s="10"/>
    </row>
    <row r="25" spans="1:11">
      <c r="A25" s="10"/>
      <c r="B25" s="13" t="s">
        <v>22</v>
      </c>
      <c r="C25" s="22">
        <f>C21*C24</f>
        <v>123879.59999999999</v>
      </c>
      <c r="D25" s="7"/>
      <c r="E25" s="10"/>
      <c r="F25" s="13" t="s">
        <v>44</v>
      </c>
      <c r="G25" s="2"/>
      <c r="H25" s="7"/>
      <c r="I25" s="10"/>
      <c r="J25" s="10"/>
      <c r="K25" s="10"/>
    </row>
  </sheetData>
  <mergeCells count="5">
    <mergeCell ref="F10:G10"/>
    <mergeCell ref="F11:G11"/>
    <mergeCell ref="C3:E3"/>
    <mergeCell ref="G3:I3"/>
    <mergeCell ref="A1:K2"/>
  </mergeCells>
  <pageMargins left="0.70866141732283472" right="0.70866141732283472" top="0.78740157480314965" bottom="0.78740157480314965" header="0.31496062992125984" footer="0.31496062992125984"/>
  <pageSetup paperSize="9" orientation="landscape" copies="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26"/>
  <sheetViews>
    <sheetView tabSelected="1" workbookViewId="0">
      <selection activeCell="J22" sqref="J22"/>
    </sheetView>
  </sheetViews>
  <sheetFormatPr baseColWidth="10" defaultRowHeight="15"/>
  <cols>
    <col min="1" max="1" width="6.7109375" bestFit="1" customWidth="1"/>
    <col min="2" max="2" width="22.140625" customWidth="1"/>
    <col min="3" max="3" width="14" customWidth="1"/>
    <col min="4" max="4" width="1.7109375" customWidth="1"/>
    <col min="5" max="5" width="6.7109375" bestFit="1" customWidth="1"/>
    <col min="6" max="6" width="24" customWidth="1"/>
    <col min="7" max="7" width="13" bestFit="1" customWidth="1"/>
    <col min="8" max="8" width="1.28515625" customWidth="1"/>
    <col min="9" max="9" width="5.140625" bestFit="1" customWidth="1"/>
    <col min="10" max="10" width="21.5703125" customWidth="1"/>
  </cols>
  <sheetData>
    <row r="1" spans="1:11">
      <c r="A1" s="33" t="s">
        <v>54</v>
      </c>
      <c r="B1" s="34"/>
      <c r="C1" s="34"/>
      <c r="D1" s="34"/>
      <c r="E1" s="34"/>
      <c r="F1" s="34"/>
      <c r="G1" s="34"/>
      <c r="H1" s="34"/>
      <c r="I1" s="34"/>
      <c r="J1" s="34"/>
      <c r="K1" s="35"/>
    </row>
    <row r="2" spans="1:11" ht="15.75" thickBot="1">
      <c r="A2" s="36"/>
      <c r="B2" s="37"/>
      <c r="C2" s="37"/>
      <c r="D2" s="37"/>
      <c r="E2" s="37"/>
      <c r="F2" s="37"/>
      <c r="G2" s="37"/>
      <c r="H2" s="37"/>
      <c r="I2" s="37"/>
      <c r="J2" s="37"/>
      <c r="K2" s="38"/>
    </row>
    <row r="3" spans="1:11" ht="15.75" thickBot="1">
      <c r="B3" s="25" t="s">
        <v>49</v>
      </c>
      <c r="C3" s="31" t="s">
        <v>50</v>
      </c>
      <c r="D3" s="32"/>
      <c r="E3" s="31"/>
      <c r="F3" s="8" t="s">
        <v>52</v>
      </c>
      <c r="G3" s="31" t="s">
        <v>51</v>
      </c>
      <c r="H3" s="32"/>
      <c r="I3" s="31"/>
    </row>
    <row r="4" spans="1:11">
      <c r="A4" s="10" t="s">
        <v>55</v>
      </c>
      <c r="B4" s="10" t="s">
        <v>58</v>
      </c>
      <c r="C4" s="10"/>
      <c r="D4" s="5"/>
      <c r="E4" s="11" t="s">
        <v>73</v>
      </c>
      <c r="F4" s="10" t="s">
        <v>74</v>
      </c>
      <c r="G4" s="10"/>
      <c r="H4" s="5"/>
      <c r="I4" s="3" t="s">
        <v>85</v>
      </c>
      <c r="J4" s="4" t="s">
        <v>86</v>
      </c>
    </row>
    <row r="5" spans="1:11">
      <c r="A5" s="15" t="s">
        <v>56</v>
      </c>
      <c r="B5" s="16" t="s">
        <v>59</v>
      </c>
      <c r="C5" s="16"/>
      <c r="D5" s="6"/>
      <c r="E5" s="1" t="s">
        <v>81</v>
      </c>
      <c r="F5" s="26" t="s">
        <v>77</v>
      </c>
      <c r="H5" s="6"/>
      <c r="I5" s="12" t="s">
        <v>75</v>
      </c>
      <c r="J5" s="13" t="s">
        <v>89</v>
      </c>
      <c r="K5" s="14"/>
    </row>
    <row r="6" spans="1:11">
      <c r="A6" s="11" t="s">
        <v>57</v>
      </c>
      <c r="B6" s="10" t="s">
        <v>60</v>
      </c>
      <c r="C6" s="10"/>
      <c r="D6" s="6"/>
      <c r="E6" s="10"/>
      <c r="F6" s="24" t="s">
        <v>61</v>
      </c>
      <c r="G6" s="17">
        <v>100000</v>
      </c>
      <c r="H6" s="6"/>
      <c r="I6" s="10"/>
      <c r="J6" s="24" t="s">
        <v>39</v>
      </c>
      <c r="K6" s="17">
        <v>200000</v>
      </c>
    </row>
    <row r="7" spans="1:11">
      <c r="A7" s="11" t="s">
        <v>76</v>
      </c>
      <c r="B7" s="26" t="s">
        <v>77</v>
      </c>
      <c r="C7" s="10"/>
      <c r="D7" s="6"/>
      <c r="E7" s="10"/>
      <c r="F7" s="24" t="s">
        <v>62</v>
      </c>
      <c r="G7" s="10">
        <v>3</v>
      </c>
      <c r="H7" s="6"/>
      <c r="I7" s="10"/>
      <c r="J7" s="24" t="s">
        <v>40</v>
      </c>
      <c r="K7" s="27">
        <v>1.7999999999999999E-2</v>
      </c>
    </row>
    <row r="8" spans="1:11">
      <c r="A8" s="10"/>
      <c r="B8" s="24" t="s">
        <v>61</v>
      </c>
      <c r="C8" s="17">
        <v>200000</v>
      </c>
      <c r="D8" s="6"/>
      <c r="E8" s="10"/>
      <c r="F8" s="24" t="s">
        <v>63</v>
      </c>
      <c r="G8" s="22">
        <v>26490</v>
      </c>
      <c r="H8" s="6"/>
      <c r="I8" s="10"/>
      <c r="J8" s="13" t="s">
        <v>87</v>
      </c>
      <c r="K8" s="22">
        <f>K6*K7</f>
        <v>3599.9999999999995</v>
      </c>
    </row>
    <row r="9" spans="1:11">
      <c r="A9" s="10"/>
      <c r="B9" s="24" t="s">
        <v>62</v>
      </c>
      <c r="C9" s="10">
        <v>2</v>
      </c>
      <c r="D9" s="6"/>
      <c r="E9" s="10"/>
      <c r="F9" s="13" t="s">
        <v>64</v>
      </c>
      <c r="G9" s="10"/>
      <c r="H9" s="6"/>
    </row>
    <row r="10" spans="1:11">
      <c r="A10" s="10"/>
      <c r="B10" s="24" t="s">
        <v>63</v>
      </c>
      <c r="C10" s="22">
        <v>36110</v>
      </c>
      <c r="D10" s="6"/>
      <c r="E10" s="10"/>
      <c r="F10" s="13" t="s">
        <v>65</v>
      </c>
      <c r="G10" s="14">
        <v>0.03</v>
      </c>
      <c r="H10" s="6"/>
      <c r="I10" s="12" t="s">
        <v>91</v>
      </c>
      <c r="J10" s="13" t="s">
        <v>90</v>
      </c>
      <c r="K10" s="14"/>
    </row>
    <row r="11" spans="1:11">
      <c r="A11" s="10"/>
      <c r="B11" s="13" t="s">
        <v>64</v>
      </c>
      <c r="C11" s="10"/>
      <c r="D11" s="6"/>
      <c r="E11" s="10"/>
      <c r="F11" s="13" t="s">
        <v>66</v>
      </c>
      <c r="G11" s="14">
        <v>0.11</v>
      </c>
      <c r="H11" s="6"/>
      <c r="I11" s="10"/>
      <c r="J11" s="24" t="s">
        <v>39</v>
      </c>
      <c r="K11" s="17"/>
    </row>
    <row r="12" spans="1:11">
      <c r="A12" s="10"/>
      <c r="B12" s="13" t="s">
        <v>65</v>
      </c>
      <c r="C12" s="14">
        <v>0</v>
      </c>
      <c r="D12" s="6"/>
      <c r="E12" s="10"/>
      <c r="F12" s="13" t="s">
        <v>67</v>
      </c>
      <c r="G12" s="14">
        <v>0.15</v>
      </c>
      <c r="H12" s="6"/>
      <c r="I12" s="10"/>
      <c r="J12" s="24" t="s">
        <v>40</v>
      </c>
      <c r="K12" s="14"/>
    </row>
    <row r="13" spans="1:11">
      <c r="A13" s="10"/>
      <c r="B13" s="13" t="s">
        <v>66</v>
      </c>
      <c r="C13" s="14">
        <v>0</v>
      </c>
      <c r="D13" s="6"/>
      <c r="E13" s="10"/>
      <c r="F13" s="13" t="s">
        <v>68</v>
      </c>
      <c r="G13" s="14">
        <v>0.06</v>
      </c>
      <c r="H13" s="6"/>
      <c r="I13" s="10"/>
      <c r="J13" s="13" t="s">
        <v>92</v>
      </c>
      <c r="K13" s="22"/>
    </row>
    <row r="14" spans="1:11">
      <c r="A14" s="10"/>
      <c r="B14" s="13" t="s">
        <v>67</v>
      </c>
      <c r="C14" s="14">
        <v>0</v>
      </c>
      <c r="D14" s="6"/>
      <c r="E14" s="10"/>
      <c r="F14" s="13" t="s">
        <v>69</v>
      </c>
      <c r="G14" s="14">
        <v>0.18</v>
      </c>
      <c r="H14" s="6"/>
      <c r="I14" s="10"/>
      <c r="J14" s="18" t="s">
        <v>93</v>
      </c>
      <c r="K14" s="23">
        <f>G16+G21+K8</f>
        <v>3600.0499999999997</v>
      </c>
    </row>
    <row r="15" spans="1:11">
      <c r="A15" s="10"/>
      <c r="B15" s="13" t="s">
        <v>68</v>
      </c>
      <c r="C15" s="14">
        <v>0</v>
      </c>
      <c r="D15" s="6"/>
      <c r="E15" s="10"/>
      <c r="F15" s="13" t="s">
        <v>70</v>
      </c>
      <c r="G15" s="14">
        <v>0.06</v>
      </c>
      <c r="H15" s="6"/>
      <c r="I15" s="10"/>
      <c r="J15" s="10"/>
      <c r="K15" s="10"/>
    </row>
    <row r="16" spans="1:11">
      <c r="A16" s="10"/>
      <c r="B16" s="13" t="s">
        <v>69</v>
      </c>
      <c r="C16" s="14">
        <v>0.18</v>
      </c>
      <c r="D16" s="6"/>
      <c r="E16" s="10"/>
      <c r="F16" s="13" t="s">
        <v>13</v>
      </c>
      <c r="G16" s="14">
        <v>0.05</v>
      </c>
      <c r="H16" s="6"/>
      <c r="I16" s="10"/>
      <c r="J16" s="10"/>
      <c r="K16" s="10"/>
    </row>
    <row r="17" spans="1:11">
      <c r="A17" s="10"/>
      <c r="B17" s="13" t="s">
        <v>70</v>
      </c>
      <c r="C17" s="14">
        <v>0.06</v>
      </c>
      <c r="D17" s="6"/>
      <c r="E17" s="10"/>
      <c r="F17" s="13" t="s">
        <v>71</v>
      </c>
      <c r="G17" s="14">
        <v>0.33</v>
      </c>
      <c r="H17" s="6"/>
      <c r="I17" s="10"/>
      <c r="J17" s="10"/>
      <c r="K17" s="10"/>
    </row>
    <row r="18" spans="1:11">
      <c r="A18" s="10"/>
      <c r="B18" s="13" t="s">
        <v>13</v>
      </c>
      <c r="C18" s="14">
        <v>0.05</v>
      </c>
      <c r="D18" s="6"/>
      <c r="E18" s="10"/>
      <c r="F18" s="13" t="s">
        <v>16</v>
      </c>
      <c r="G18" s="14">
        <v>0.03</v>
      </c>
      <c r="H18" s="6"/>
      <c r="I18" s="10"/>
      <c r="J18" s="10"/>
      <c r="K18" s="10"/>
    </row>
    <row r="19" spans="1:11">
      <c r="A19" s="10"/>
      <c r="B19" s="13" t="s">
        <v>71</v>
      </c>
      <c r="C19" s="14">
        <v>0.33</v>
      </c>
      <c r="D19" s="6"/>
      <c r="E19" s="10"/>
      <c r="F19" s="13" t="s">
        <v>17</v>
      </c>
      <c r="G19" s="28">
        <v>1</v>
      </c>
      <c r="H19" s="6"/>
      <c r="I19" s="10"/>
      <c r="J19" s="10"/>
      <c r="K19" s="10"/>
    </row>
    <row r="20" spans="1:11">
      <c r="A20" s="10"/>
      <c r="B20" s="13" t="s">
        <v>16</v>
      </c>
      <c r="C20" s="14">
        <v>0.03</v>
      </c>
      <c r="D20" s="6"/>
      <c r="E20" s="10"/>
      <c r="F20" s="13" t="s">
        <v>82</v>
      </c>
      <c r="G20" s="22">
        <f>G8*G19</f>
        <v>26490</v>
      </c>
      <c r="H20" s="6"/>
      <c r="I20" s="10"/>
      <c r="J20" s="10"/>
      <c r="K20" s="10"/>
    </row>
    <row r="21" spans="1:11">
      <c r="A21" s="10"/>
      <c r="B21" s="13" t="s">
        <v>17</v>
      </c>
      <c r="C21" s="28">
        <v>0.65</v>
      </c>
      <c r="D21" s="6"/>
      <c r="E21" s="10"/>
      <c r="F21" s="10"/>
      <c r="G21" s="10"/>
      <c r="H21" s="6"/>
      <c r="I21" s="10"/>
      <c r="J21" s="10"/>
      <c r="K21" s="10"/>
    </row>
    <row r="22" spans="1:11">
      <c r="A22" s="10"/>
      <c r="B22" s="13" t="s">
        <v>79</v>
      </c>
      <c r="C22" s="22">
        <f>C10*C21</f>
        <v>23471.5</v>
      </c>
      <c r="D22" s="6"/>
      <c r="E22" s="11" t="s">
        <v>83</v>
      </c>
      <c r="F22" s="13" t="s">
        <v>72</v>
      </c>
      <c r="G22" s="10"/>
      <c r="H22" s="6"/>
      <c r="I22" s="10"/>
      <c r="J22" s="10"/>
      <c r="K22" s="10"/>
    </row>
    <row r="23" spans="1:11">
      <c r="A23" s="10"/>
      <c r="B23" s="10"/>
      <c r="C23" s="10"/>
      <c r="D23" s="6"/>
      <c r="E23" s="10"/>
      <c r="F23" s="13" t="s">
        <v>21</v>
      </c>
      <c r="G23" s="14">
        <v>0.4</v>
      </c>
      <c r="H23" s="6"/>
      <c r="I23" s="10"/>
      <c r="J23" s="10"/>
      <c r="K23" s="10"/>
    </row>
    <row r="24" spans="1:11">
      <c r="A24" s="11" t="s">
        <v>78</v>
      </c>
      <c r="B24" s="13" t="s">
        <v>72</v>
      </c>
      <c r="C24" s="10"/>
      <c r="D24" s="6"/>
      <c r="E24" s="10"/>
      <c r="F24" s="13" t="s">
        <v>84</v>
      </c>
      <c r="G24" s="22">
        <f>G20*G23</f>
        <v>10596</v>
      </c>
      <c r="H24" s="6"/>
      <c r="I24" s="10"/>
      <c r="J24" s="10"/>
      <c r="K24" s="10"/>
    </row>
    <row r="25" spans="1:11">
      <c r="A25" s="10"/>
      <c r="B25" s="13" t="s">
        <v>21</v>
      </c>
      <c r="C25" s="14">
        <v>0.3</v>
      </c>
      <c r="D25" s="6"/>
      <c r="E25" s="10"/>
      <c r="F25" s="18" t="s">
        <v>94</v>
      </c>
      <c r="G25" s="23">
        <f>C22+C26+G20+G24</f>
        <v>67598.95</v>
      </c>
      <c r="H25" s="6"/>
      <c r="I25" s="10"/>
      <c r="J25" s="10"/>
      <c r="K25" s="10"/>
    </row>
    <row r="26" spans="1:11">
      <c r="A26" s="10"/>
      <c r="B26" s="13" t="s">
        <v>80</v>
      </c>
      <c r="C26" s="22">
        <f>C22*C25</f>
        <v>7041.45</v>
      </c>
      <c r="D26" s="7"/>
      <c r="E26" s="10"/>
      <c r="F26" s="13"/>
      <c r="G26" s="10"/>
      <c r="H26" s="7"/>
      <c r="I26" s="10"/>
      <c r="J26" s="10"/>
      <c r="K26" s="10"/>
    </row>
  </sheetData>
  <mergeCells count="3">
    <mergeCell ref="A1:K2"/>
    <mergeCell ref="C3:E3"/>
    <mergeCell ref="G3:I3"/>
  </mergeCells>
  <pageMargins left="0.70866141732283472" right="0.70866141732283472" top="0.78740157480314965" bottom="0.78740157480314965" header="0.31496062992125984" footer="0.31496062992125984"/>
  <pageSetup paperSize="9" orientation="landscape" copies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HonErm IngBauw</vt:lpstr>
      <vt:lpstr>HonErm Techn.Ausr.</vt:lpstr>
      <vt:lpstr>Tabelle3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Hoffmann</dc:creator>
  <cp:lastModifiedBy>gk</cp:lastModifiedBy>
  <cp:lastPrinted>2012-10-29T23:55:22Z</cp:lastPrinted>
  <dcterms:created xsi:type="dcterms:W3CDTF">2012-10-29T17:03:25Z</dcterms:created>
  <dcterms:modified xsi:type="dcterms:W3CDTF">2012-10-29T23:55:37Z</dcterms:modified>
</cp:coreProperties>
</file>