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840" windowHeight="13740"/>
  </bookViews>
  <sheets>
    <sheet name="HonErm HOAI1" sheetId="2" r:id="rId1"/>
    <sheet name="HonErm HOAI2" sheetId="3" r:id="rId2"/>
    <sheet name="HonErm HOAI3" sheetId="4" r:id="rId3"/>
    <sheet name="HonErm AHO1" sheetId="5" r:id="rId4"/>
    <sheet name="Tabelle1" sheetId="13" r:id="rId5"/>
  </sheets>
  <definedNames>
    <definedName name="_xlnm.Print_Area" localSheetId="3">'HonErm AHO1'!$A$5:$F$72</definedName>
    <definedName name="_xlnm.Print_Area" localSheetId="0">'HonErm HOAI1'!$A$5:$F$56</definedName>
    <definedName name="_xlnm.Print_Area" localSheetId="1">'HonErm HOAI2'!$A$5:$F$41</definedName>
    <definedName name="_xlnm.Print_Area" localSheetId="2">'HonErm HOAI3'!$A$5:$F$65</definedName>
  </definedNames>
  <calcPr calcId="125725"/>
</workbook>
</file>

<file path=xl/calcChain.xml><?xml version="1.0" encoding="utf-8"?>
<calcChain xmlns="http://schemas.openxmlformats.org/spreadsheetml/2006/main">
  <c r="E46" i="4"/>
  <c r="F47" s="1"/>
  <c r="F50"/>
  <c r="F51" s="1"/>
  <c r="F28"/>
  <c r="F29" s="1"/>
  <c r="F39" i="3"/>
  <c r="F30" i="2" l="1"/>
  <c r="F67" i="5" l="1"/>
  <c r="F37" i="2"/>
  <c r="F40" s="1"/>
  <c r="F54" s="1"/>
  <c r="F63" i="4"/>
  <c r="E20" i="5"/>
  <c r="F21" s="1"/>
  <c r="F42" s="1"/>
  <c r="F44" s="1"/>
  <c r="E24" i="4"/>
  <c r="E23" i="3"/>
  <c r="F24" s="1"/>
  <c r="F27" s="1"/>
  <c r="F25" i="4" l="1"/>
  <c r="F47" i="5"/>
  <c r="F56" s="1"/>
  <c r="F24"/>
  <c r="F25" s="1"/>
  <c r="F37" s="1"/>
  <c r="F41" i="3"/>
  <c r="E23" i="2"/>
  <c r="F24" s="1"/>
  <c r="F58" i="5" l="1"/>
  <c r="F70" s="1"/>
  <c r="F71" s="1"/>
  <c r="F72" s="1"/>
  <c r="F48"/>
  <c r="F27" i="2"/>
  <c r="F33" s="1"/>
  <c r="F56" s="1"/>
</calcChain>
</file>

<file path=xl/sharedStrings.xml><?xml version="1.0" encoding="utf-8"?>
<sst xmlns="http://schemas.openxmlformats.org/spreadsheetml/2006/main" count="1073" uniqueCount="436">
  <si>
    <t>1.</t>
  </si>
  <si>
    <t>1.1</t>
  </si>
  <si>
    <t>Honorar für Grundleistungen</t>
  </si>
  <si>
    <t>Honorarzone nach §43 HOAI</t>
  </si>
  <si>
    <t>Honorarsatz nach §43 HOAI</t>
  </si>
  <si>
    <t>a)</t>
  </si>
  <si>
    <t>b)</t>
  </si>
  <si>
    <t>c)</t>
  </si>
  <si>
    <t>d)</t>
  </si>
  <si>
    <t>1. Grundlagenermittlung</t>
  </si>
  <si>
    <t>2. Vorplanung</t>
  </si>
  <si>
    <t>3. Entwurplanung</t>
  </si>
  <si>
    <t>4. Genehmigungsplanung</t>
  </si>
  <si>
    <t>5. Ausführungsplanung</t>
  </si>
  <si>
    <t>9. Objektbetreuung</t>
  </si>
  <si>
    <t>HOAI-Phase</t>
  </si>
  <si>
    <t>anzurechnen</t>
  </si>
  <si>
    <t xml:space="preserve">Zusammen : </t>
  </si>
  <si>
    <t>2.</t>
  </si>
  <si>
    <t>2.1</t>
  </si>
  <si>
    <t>Bewertung nach § 205</t>
  </si>
  <si>
    <t>Honorarsatz nach Honorartafel zu § 207 - Teil 1</t>
  </si>
  <si>
    <t>1. Projektvorbereitung</t>
  </si>
  <si>
    <t>2. Planung</t>
  </si>
  <si>
    <t>3. Ausführungsvorbereitung</t>
  </si>
  <si>
    <t>4. Ausführung</t>
  </si>
  <si>
    <t>5. Projektabschluss</t>
  </si>
  <si>
    <t>Zusammen :</t>
  </si>
  <si>
    <t>2.2</t>
  </si>
  <si>
    <t>e)</t>
  </si>
  <si>
    <t>Bewertung nach §42 HOAI (Teilleistung = TL)</t>
  </si>
  <si>
    <t>1.2</t>
  </si>
  <si>
    <t>Honorare für Besondere Leistungen</t>
  </si>
  <si>
    <t>1.2.1</t>
  </si>
  <si>
    <t>1.2.2</t>
  </si>
  <si>
    <t>Gesamttrassenpläne</t>
  </si>
  <si>
    <t>1.2.3</t>
  </si>
  <si>
    <t xml:space="preserve">Leistungen nach HOAI Teil 3, Abschnitt 3 Ingenieurbauwerke </t>
  </si>
  <si>
    <t>Örtliche Bauüberwachung nach HOAI Anlage 2, Punkt 2.8.8</t>
  </si>
  <si>
    <t>Gefährdungszone I bis III</t>
  </si>
  <si>
    <t>1.1.1</t>
  </si>
  <si>
    <t>Grundleistungen §§ 41-43</t>
  </si>
  <si>
    <t>1.1.2</t>
  </si>
  <si>
    <t>Grundleistung SiGeKo, analog AHO Leitfaden</t>
  </si>
  <si>
    <t>(Honorartabelle liegt vor)</t>
  </si>
  <si>
    <t>Bewertung TL</t>
  </si>
  <si>
    <t>Grundleistungen §§ 32-35</t>
  </si>
  <si>
    <t>Bewertung nach § 33 HOAI (Teilleistung = TL)</t>
  </si>
  <si>
    <t>Honorarzone nach § 34 HOAI</t>
  </si>
  <si>
    <t>Honorarsatz nach § 34 HOAI</t>
  </si>
  <si>
    <t>2.1.1</t>
  </si>
  <si>
    <t>2.2.1</t>
  </si>
  <si>
    <t>2.2.2</t>
  </si>
  <si>
    <t>Erstellung von Bestandsplänen nach HOAI Anlage 2, Punkt 2.6.9</t>
  </si>
  <si>
    <t>6. Vorbereitung der Vergabe</t>
  </si>
  <si>
    <t>7. Mitwirkung bei der Vergabe</t>
  </si>
  <si>
    <t>8. Objektüberwachung - Bauüberwachung -</t>
  </si>
  <si>
    <t>8. Bauoberleitung</t>
  </si>
  <si>
    <t>9. Objektbetreuung und Dokumentation</t>
  </si>
  <si>
    <t>Vorläufiges Honorar 2.1.1 (= 2.1.1.c  x 2.1.1. d)</t>
  </si>
  <si>
    <t>Leistungen nach HOAI Teil 4, Abschnitt 2 Technische Ausrüstung</t>
  </si>
  <si>
    <t>Grundleistungen §§ 51-54</t>
  </si>
  <si>
    <t>Anlagegruppe 1 Abwasser-,Wasser- und Gasanlagen</t>
  </si>
  <si>
    <t>3.1</t>
  </si>
  <si>
    <t>3.1.1</t>
  </si>
  <si>
    <t>Honorarzone nach § 54 HOAI</t>
  </si>
  <si>
    <t>Honorarsatz nach § 54 HOAI</t>
  </si>
  <si>
    <t>Bewertung nach § 53 HOAI (Teilleistung = TL)</t>
  </si>
  <si>
    <t>Anlagegruppe 4+5+7:  "E-MSR Technik"</t>
  </si>
  <si>
    <t>(Honorartabelle s.o.)</t>
  </si>
  <si>
    <t>3.</t>
  </si>
  <si>
    <t>3.2</t>
  </si>
  <si>
    <t>3.2.1</t>
  </si>
  <si>
    <t>3.2.2</t>
  </si>
  <si>
    <t xml:space="preserve"> Umbauzuschlag in % </t>
  </si>
  <si>
    <t xml:space="preserve">Umbauzuschlag in % </t>
  </si>
  <si>
    <t>II</t>
  </si>
  <si>
    <t>4.1</t>
  </si>
  <si>
    <t>4.2</t>
  </si>
  <si>
    <t>Zusammenstellung der Honorare</t>
  </si>
  <si>
    <t>5.</t>
  </si>
  <si>
    <t>Honorare nach HOAI</t>
  </si>
  <si>
    <t>5.1</t>
  </si>
  <si>
    <t>5.1.1</t>
  </si>
  <si>
    <t>Honorar Ingenieurbauwerke</t>
  </si>
  <si>
    <t>Honorar Gebäude und raumbildende Maßnahmen</t>
  </si>
  <si>
    <t>5.1.2</t>
  </si>
  <si>
    <t>5.1.3</t>
  </si>
  <si>
    <t>Honorar Technische Ausrüstung</t>
  </si>
  <si>
    <t>Gesamthonorar HOAI</t>
  </si>
  <si>
    <t>5.2</t>
  </si>
  <si>
    <t>Honorare nach AHO</t>
  </si>
  <si>
    <t>Honorar Projektmanagementleistungen</t>
  </si>
  <si>
    <t>Gesamthonorar AHO</t>
  </si>
  <si>
    <t xml:space="preserve">Summe:  </t>
  </si>
  <si>
    <t>§ 42 HOAI</t>
  </si>
  <si>
    <t>§ 33 HOAI</t>
  </si>
  <si>
    <t>§ 53 HOAI</t>
  </si>
  <si>
    <t>§ 205 AHO</t>
  </si>
  <si>
    <t>5.2.1</t>
  </si>
  <si>
    <t>Prozentsatz legt AL/IPS Admin fest</t>
  </si>
  <si>
    <t>Entscheidung trifft AL/IPS Admin</t>
  </si>
  <si>
    <t>Parameter</t>
  </si>
  <si>
    <t>Standard %</t>
  </si>
  <si>
    <t>Honorartab.</t>
  </si>
  <si>
    <t>HZ § 204</t>
  </si>
  <si>
    <t>TL § 208</t>
  </si>
  <si>
    <t>4.1.e</t>
  </si>
  <si>
    <t xml:space="preserve"> aK legt AL/IPS Admin fest</t>
  </si>
  <si>
    <t>ak § 41</t>
  </si>
  <si>
    <t xml:space="preserve">TL % Standard </t>
  </si>
  <si>
    <t>HZ § 43</t>
  </si>
  <si>
    <t>HonTab § 43</t>
  </si>
  <si>
    <t>TL &amp; 42</t>
  </si>
  <si>
    <t>HZ AHO-LF</t>
  </si>
  <si>
    <t>HonTab AHO-LF</t>
  </si>
  <si>
    <t>?</t>
  </si>
  <si>
    <t>HonTab § 34</t>
  </si>
  <si>
    <t>aK § 32</t>
  </si>
  <si>
    <t xml:space="preserve">UmbZu ak § 32 </t>
  </si>
  <si>
    <t>HZ § 34</t>
  </si>
  <si>
    <t>TL § 33</t>
  </si>
  <si>
    <t>örtl.Bltg. %</t>
  </si>
  <si>
    <t>aK §52, Gr.1</t>
  </si>
  <si>
    <t>HZ § 54, Gr.1</t>
  </si>
  <si>
    <t>s. HonTab §53</t>
  </si>
  <si>
    <t>HonTab § 207</t>
  </si>
  <si>
    <t>Vorläufiges Honorar für Grundleistungen = 1.1.1.c  x 1.1.1. d</t>
  </si>
  <si>
    <t>Honorar für Grundleistungen Ingenieurbauwerke</t>
  </si>
  <si>
    <t>1.1.3</t>
  </si>
  <si>
    <t>Anrechenbare Kosten (s. 1.1.1. a)</t>
  </si>
  <si>
    <t>vereinbarter %-Satz (von 2,31 bis 3,52%) I.d.R. Pauschalhonorar nach Bauzeit</t>
  </si>
  <si>
    <t>Unbestimmt anfallende Besondere Leistungen</t>
  </si>
  <si>
    <t>1.2.4</t>
  </si>
  <si>
    <t>Vorläufiges Honorar aus Umbauzuschlag = 1.1.1.e x 1.1.2.a</t>
  </si>
  <si>
    <t>Anrechenbare Kosten (s. 1.1.1 a)</t>
  </si>
  <si>
    <t>Vorläufiges Honorar 1.1.3</t>
  </si>
  <si>
    <t>Umbauzuschlag § 53 (analog § 35)</t>
  </si>
  <si>
    <t>3.1.2</t>
  </si>
  <si>
    <t>s. HonTab §54</t>
  </si>
  <si>
    <t>3.1.1.1</t>
  </si>
  <si>
    <t>3.1.1.2</t>
  </si>
  <si>
    <t>Vorläufiges Honorar aus Umbauzuschlag = 3.1.1.1.c x 3.1.1.2.a</t>
  </si>
  <si>
    <t>3.1.2.1</t>
  </si>
  <si>
    <t>3.1.2.2</t>
  </si>
  <si>
    <t>2.1.2</t>
  </si>
  <si>
    <t>Umbauzuschlag  § 35</t>
  </si>
  <si>
    <t>vorläufiges Honorar aus Umbauzuschlag = 2.1.1.e x 2.1.2.a</t>
  </si>
  <si>
    <t>4.1.1</t>
  </si>
  <si>
    <t>Grundleistungen nach § 205</t>
  </si>
  <si>
    <t>Umbauzuschlag § 210 (analog HOAI  § 35)</t>
  </si>
  <si>
    <t>4.1.2</t>
  </si>
  <si>
    <t>UmbZu  § 210</t>
  </si>
  <si>
    <t>Honorare für Besondere Leistung</t>
  </si>
  <si>
    <t>4.2.1</t>
  </si>
  <si>
    <t>Honorar für Grundleistungen nach § 208 Projektleitung</t>
  </si>
  <si>
    <t>Teilleistungssatz davon für Projektleitung</t>
  </si>
  <si>
    <t>Vorläufiges Honorar für Projektsteuerung Grundleistungen</t>
  </si>
  <si>
    <t>Honorar für Grundleistungen nach §§ 204-207  Projektsteurung</t>
  </si>
  <si>
    <t>Honorarzone nach § 204 AHO</t>
  </si>
  <si>
    <t>R</t>
  </si>
  <si>
    <t>I</t>
  </si>
  <si>
    <t>HOT043</t>
  </si>
  <si>
    <t>HON_043_HOZ</t>
  </si>
  <si>
    <t>HON_042_PH1_PROZ</t>
  </si>
  <si>
    <t>HON_042_PH2_PROZ</t>
  </si>
  <si>
    <t>HON_042_PH3_PROZ</t>
  </si>
  <si>
    <t>HON_042_PH4_PROZ</t>
  </si>
  <si>
    <t>HON_042_PH5_PROZ</t>
  </si>
  <si>
    <t>HON_042_PH6_PROZ</t>
  </si>
  <si>
    <t>HON_042_PH7_PROZ</t>
  </si>
  <si>
    <t>HON_042_PH8_PROZ</t>
  </si>
  <si>
    <t>HON_042_PH9_PROZ</t>
  </si>
  <si>
    <t>HON_AHO_GEZ</t>
  </si>
  <si>
    <t>HOTAHO</t>
  </si>
  <si>
    <t>HON_BES_OEBAUL_PROZ</t>
  </si>
  <si>
    <t>HON_BES_TRASS_PROZ</t>
  </si>
  <si>
    <t>HON_BES_BESTAND_PROZ</t>
  </si>
  <si>
    <t>HON_BES_UNBEST_PROZ</t>
  </si>
  <si>
    <t>Standard-Werte</t>
  </si>
  <si>
    <t>Tabellen</t>
  </si>
  <si>
    <t>P</t>
  </si>
  <si>
    <t>T</t>
  </si>
  <si>
    <t>H</t>
  </si>
  <si>
    <t>Berechnungen</t>
  </si>
  <si>
    <t>Typ</t>
  </si>
  <si>
    <t>HON_034_HOZ</t>
  </si>
  <si>
    <t>HOT034</t>
  </si>
  <si>
    <t>HON_042_PH1_TAB</t>
  </si>
  <si>
    <t>HON_042_PH2_TAB</t>
  </si>
  <si>
    <t>HON_042_PH3_TAB</t>
  </si>
  <si>
    <t>HON_042_PH4_TAB</t>
  </si>
  <si>
    <t>HON_042_PH5_TAB</t>
  </si>
  <si>
    <t>HON_042_PH6_TAB</t>
  </si>
  <si>
    <t>HON_042_PH7_TAB</t>
  </si>
  <si>
    <t>HON_042_PH8_TAB</t>
  </si>
  <si>
    <t>HON_042_PH9_TAB</t>
  </si>
  <si>
    <t>HON_034_PH1_PROZ</t>
  </si>
  <si>
    <t>HON_042_UMBZU_PROZ</t>
  </si>
  <si>
    <t>HON_034_PH2_PROZ</t>
  </si>
  <si>
    <t>HON_034_PH3_PROZ</t>
  </si>
  <si>
    <t>HON_034_PH4_PROZ</t>
  </si>
  <si>
    <t>HON_034_PH5_PROZ</t>
  </si>
  <si>
    <t>HON_034_PH6_PROZ</t>
  </si>
  <si>
    <t>HON_034_PH7_PROZ</t>
  </si>
  <si>
    <t>HON_034_PH8_PROZ</t>
  </si>
  <si>
    <t>HON_034_PH9_PROZ</t>
  </si>
  <si>
    <t>HON_034_PH1_TAB</t>
  </si>
  <si>
    <t>HON_034_PH2_TAB</t>
  </si>
  <si>
    <t>HON_034_PH3_TAB</t>
  </si>
  <si>
    <t>HON_034_PH4_TAB</t>
  </si>
  <si>
    <t>HON_034_PH5_TAB</t>
  </si>
  <si>
    <t>HON_034_PH6_TAB</t>
  </si>
  <si>
    <t>HON_034_PH7_TAB</t>
  </si>
  <si>
    <t>HON_034_PH8_TAB</t>
  </si>
  <si>
    <t>HON_034_PH9_TAB</t>
  </si>
  <si>
    <t>HON_035_UMBZU_PROZ</t>
  </si>
  <si>
    <t>HOT054</t>
  </si>
  <si>
    <t>HON_034_AK</t>
  </si>
  <si>
    <t>HON_043_AK</t>
  </si>
  <si>
    <t>HON_053_PH1_PROZ</t>
  </si>
  <si>
    <t>HON_053_PH2_PROZ</t>
  </si>
  <si>
    <t>HON_053_PH3_PROZ</t>
  </si>
  <si>
    <t>HON_053_PH4_PROZ</t>
  </si>
  <si>
    <t>HON_053_PH5_PROZ</t>
  </si>
  <si>
    <t>HON_053_PH6_PROZ</t>
  </si>
  <si>
    <t>HON_053_PH7_PROZ</t>
  </si>
  <si>
    <t>HON_053_PH8_PROZ</t>
  </si>
  <si>
    <t>HON_053_PH9_PROZ</t>
  </si>
  <si>
    <t>HON_053_PH1_TAB</t>
  </si>
  <si>
    <t>HON_053_PH2_TAB</t>
  </si>
  <si>
    <t>HON_053_PH3_TAB</t>
  </si>
  <si>
    <t>HON_053_PH4_TAB</t>
  </si>
  <si>
    <t>HON_053_PH5_TAB</t>
  </si>
  <si>
    <t>HON_053_PH6_TAB</t>
  </si>
  <si>
    <t>HON_053_PH7_TAB</t>
  </si>
  <si>
    <t>HON_053_PH8_TAB</t>
  </si>
  <si>
    <t>HON_053_PH9_TAB</t>
  </si>
  <si>
    <t>HON_204_AK</t>
  </si>
  <si>
    <t>HON_204_HOZ</t>
  </si>
  <si>
    <t>HOT207</t>
  </si>
  <si>
    <t>HON_205_PH1_PROZ</t>
  </si>
  <si>
    <t>HON_205_PH2_PROZ</t>
  </si>
  <si>
    <t>HON_205_PH3_PROZ</t>
  </si>
  <si>
    <t>HON_205_PH4_PROZ</t>
  </si>
  <si>
    <t>HON_205_PH5_PROZ</t>
  </si>
  <si>
    <t>HON_205_PH1_TAB</t>
  </si>
  <si>
    <t>HON_205_PH2_TAB</t>
  </si>
  <si>
    <t>HON_205_PH3_TAB</t>
  </si>
  <si>
    <t>HON_205_PH4_TAB</t>
  </si>
  <si>
    <t>HON_205_PH5_TAB</t>
  </si>
  <si>
    <t>Angabe kommt von AL/IPS Admin</t>
  </si>
  <si>
    <t>UmbZu aK § 42</t>
  </si>
  <si>
    <t>aK §52 Gr.4,5,7</t>
  </si>
  <si>
    <t>HZ § 54, Gr.4,5,7</t>
  </si>
  <si>
    <t>UmbZu aK §53, Gr.1</t>
  </si>
  <si>
    <t>UmbZu aK §53, Gr.4,5,7</t>
  </si>
  <si>
    <t>TL § 53</t>
  </si>
  <si>
    <t xml:space="preserve">Vorläufiges Honorar 3.2.1 </t>
  </si>
  <si>
    <t xml:space="preserve">Vorläufiges Honorar 3.2.2 </t>
  </si>
  <si>
    <t>aK § 202</t>
  </si>
  <si>
    <t>TL § 205</t>
  </si>
  <si>
    <t>HON_043_HOS</t>
  </si>
  <si>
    <t>HON_042_SUM_PROZ</t>
  </si>
  <si>
    <t>HON_042_UMBZU_VOH</t>
  </si>
  <si>
    <t>HON_AHO_HOS</t>
  </si>
  <si>
    <t>HON_BES_OEBAUL_VOH</t>
  </si>
  <si>
    <t>HON_BES_TRASS_VOH</t>
  </si>
  <si>
    <t>HON_BES_BESTAND_VOH</t>
  </si>
  <si>
    <t>HON_BES_UNBEST_VOH</t>
  </si>
  <si>
    <t>HON_BESONDL_VOH</t>
  </si>
  <si>
    <t>HON_INGBAU_HON</t>
  </si>
  <si>
    <t>HON_GEBAEUDE_HON</t>
  </si>
  <si>
    <t>HON_TECHN_HON</t>
  </si>
  <si>
    <t>HON_HOAI_HON</t>
  </si>
  <si>
    <t>HON_PM_HON</t>
  </si>
  <si>
    <t>HON_AHO_HON</t>
  </si>
  <si>
    <t>HON_GESAMT</t>
  </si>
  <si>
    <t>HON_034_SUM_PROZ</t>
  </si>
  <si>
    <t>HON_INGBAU_GRUNDL_VOH</t>
  </si>
  <si>
    <t>HON_034_HOS</t>
  </si>
  <si>
    <t>HON_052_GR45_VOH</t>
  </si>
  <si>
    <t>HON_052_GR45_UMBZU_VOH</t>
  </si>
  <si>
    <t>HON_052_GR45_UMBZU_PROZ</t>
  </si>
  <si>
    <t>HON_052_GR45_AK</t>
  </si>
  <si>
    <t>HON_052_GR45_HOZ</t>
  </si>
  <si>
    <t>HON_052_GR45_HOS</t>
  </si>
  <si>
    <t>HON_052_GR1_AK</t>
  </si>
  <si>
    <t>HON_052_GR1_HOZ</t>
  </si>
  <si>
    <t>HON_052_GR1_HOS</t>
  </si>
  <si>
    <t>HON_052_GR1_UMBZU_PROZ</t>
  </si>
  <si>
    <t>HON_052_GR1_UMBZU_VOH</t>
  </si>
  <si>
    <t>HON_052_GR1_VOH</t>
  </si>
  <si>
    <t>HON_053_SUM_PROZ</t>
  </si>
  <si>
    <t>HON_053_GRUNDL_VOH</t>
  </si>
  <si>
    <t>HON_053_BESL_VOH</t>
  </si>
  <si>
    <t xml:space="preserve">Leistungen nach HOAI Teil 3, Abschnitt 1 Gebäude und raumbildende Maßnahmen </t>
  </si>
  <si>
    <t>HON_204_HOS</t>
  </si>
  <si>
    <t>HON_205_SUM_PROZ</t>
  </si>
  <si>
    <t>HON_205_VOH</t>
  </si>
  <si>
    <t>FIX=50%</t>
  </si>
  <si>
    <t>HON_PL_GRUNDL_VOH</t>
  </si>
  <si>
    <t>HON_PS_BESL_VOH</t>
  </si>
  <si>
    <t>HON_PS_UMBZU_PROZ</t>
  </si>
  <si>
    <t>HON_PS_UMBZU_VOH</t>
  </si>
  <si>
    <t>HON_PS_GRUNDL_VOH</t>
  </si>
  <si>
    <t>HON_PL_UMBZU_PROZ</t>
  </si>
  <si>
    <t>HON_PL_UMBZU_VOH</t>
  </si>
  <si>
    <t>HON_PL_BESL_VOH</t>
  </si>
  <si>
    <t>HON_PL_VOH</t>
  </si>
  <si>
    <t>HON_205_VOH2</t>
  </si>
  <si>
    <t>HON_PL_208_VOH</t>
  </si>
  <si>
    <t>HON_042_GRUNDL_VOH</t>
  </si>
  <si>
    <t>Kopie</t>
  </si>
  <si>
    <t>HON_043_AK_1</t>
  </si>
  <si>
    <t>HON_043_AK_2</t>
  </si>
  <si>
    <t>aK</t>
  </si>
  <si>
    <t>vereinbarter %-Satz</t>
  </si>
  <si>
    <t>Vorläufiges Honorar 1.2.2</t>
  </si>
  <si>
    <t>Vorläufiges Honorar 1.2.3</t>
  </si>
  <si>
    <t>Vorläufiges Honorar 1.2.4</t>
  </si>
  <si>
    <t>HON_BES_TRASS_AK</t>
  </si>
  <si>
    <t>HON_BES_BESTAND_AK</t>
  </si>
  <si>
    <t>Variablen-Name</t>
  </si>
  <si>
    <t>HON_035_UMBZU_VOH</t>
  </si>
  <si>
    <t>HON_GRUNDL_HOS</t>
  </si>
  <si>
    <t>HON_034_GRUNDL_VOH</t>
  </si>
  <si>
    <t>HON_BES_GEBBESTAND_AK</t>
  </si>
  <si>
    <t>HON_BES_GEBBESTAND_PROZ</t>
  </si>
  <si>
    <t>HON_BES_GEBBESTAND_VOH</t>
  </si>
  <si>
    <t>Vorläufiges Honorar 2.2.1</t>
  </si>
  <si>
    <t>Vorläufiges Honorar 2.2.2</t>
  </si>
  <si>
    <t>HON_BES_UALGEB_AK</t>
  </si>
  <si>
    <t>HON_BES_UALGEB_PROZ</t>
  </si>
  <si>
    <t>HON_BES_UALGEB_VOH</t>
  </si>
  <si>
    <t>HON_BESGEB_HOS</t>
  </si>
  <si>
    <t>Variablen-Namen</t>
  </si>
  <si>
    <t>HON_053_GRUNDL_HOS</t>
  </si>
  <si>
    <t>Vorläufiges Honorar für Grundleistungen = 3.1.1.1.c  x 3.1.1.1. d</t>
  </si>
  <si>
    <t>HON_457_PH1_PROZ</t>
  </si>
  <si>
    <t>HON_457_PH2_PROZ</t>
  </si>
  <si>
    <t>HON_457_PH3_PROZ</t>
  </si>
  <si>
    <t>HON_457_PH4_PROZ</t>
  </si>
  <si>
    <t>HON_457_PH5_PROZ</t>
  </si>
  <si>
    <t>HON_457_PH6_PROZ</t>
  </si>
  <si>
    <t>HON_457_PH7_PROZ</t>
  </si>
  <si>
    <t>HON_457_PH8_PROZ</t>
  </si>
  <si>
    <t>HON_457_PH9_PROZ</t>
  </si>
  <si>
    <t>HON_457_SUM_PROZ</t>
  </si>
  <si>
    <t>HON_457_GRUNDL_VOH</t>
  </si>
  <si>
    <t>HON_457_PH1_TAB</t>
  </si>
  <si>
    <t>HON_457_PH2_TAB</t>
  </si>
  <si>
    <t>HON_457_PH3_TAB</t>
  </si>
  <si>
    <t>HON_457_PH4_TAB</t>
  </si>
  <si>
    <t>HON_457_PH5_TAB</t>
  </si>
  <si>
    <t>HON_457_PH6_TAB</t>
  </si>
  <si>
    <t>HON_457_PH7_TAB</t>
  </si>
  <si>
    <t>HON_457_PH8_TAB</t>
  </si>
  <si>
    <t>HON_457_PH9_TAB</t>
  </si>
  <si>
    <t>Vorläufiges Honorar für Grundleistungen = 3.1.2.1.c  x 3.1.2.1. d</t>
  </si>
  <si>
    <t>Unbestimmt anfallende Besondere Leistungen 2</t>
  </si>
  <si>
    <t>Unbestimmt anfallende Besondere Leistungen 1</t>
  </si>
  <si>
    <t>HON_053_UAL1_AK</t>
  </si>
  <si>
    <t>HON_053_UAL1_PROZ</t>
  </si>
  <si>
    <t>HON_053_UAL1_VOH</t>
  </si>
  <si>
    <t>HON_053_UAL2_AK</t>
  </si>
  <si>
    <t>HON_053_UAL2_PROZ</t>
  </si>
  <si>
    <t>HON_053_UAL2_VOH</t>
  </si>
  <si>
    <t>Projektsteuerung (PST)</t>
  </si>
  <si>
    <t>4.1.1.1</t>
  </si>
  <si>
    <t>Vorläufiges Honorar 4.1.1 (= 4.1.1.1.c  x 4.1.1.1. d)</t>
  </si>
  <si>
    <t>4.1.1.2</t>
  </si>
  <si>
    <t>Vorläufiges Honorar aus Umbauzuschlag = 4.1.1.1.e x 4.1.1.2.a</t>
  </si>
  <si>
    <t>4.1.2.1</t>
  </si>
  <si>
    <t>HON_PS_UAL1_AK</t>
  </si>
  <si>
    <t>HON_PS_UAL1_PROZ</t>
  </si>
  <si>
    <t>HON_PS_UAL1_VOH</t>
  </si>
  <si>
    <t>aK-1</t>
  </si>
  <si>
    <t>4.1.2.2</t>
  </si>
  <si>
    <t>aK-2</t>
  </si>
  <si>
    <t>HON_PS_UAL2_AK</t>
  </si>
  <si>
    <t>HON_PS_UAL2_PROZ</t>
  </si>
  <si>
    <t>HON_PS_UAL2_VOH</t>
  </si>
  <si>
    <t>HON_PS_HOS</t>
  </si>
  <si>
    <t>HON_PL_208_PROZ</t>
  </si>
  <si>
    <t>Grundleistungen Projektleitung</t>
  </si>
  <si>
    <t>4.2.1.1</t>
  </si>
  <si>
    <t>4.2.1.2</t>
  </si>
  <si>
    <t>Vorläufiges Honorar = 4.2.1.1 a  x  4.2.1.1 b</t>
  </si>
  <si>
    <t>Vorläufiges Honorar aus Umbauzuschlag = 4.2.1.1.c x 4.2.1.2.a</t>
  </si>
  <si>
    <t>4.2.2</t>
  </si>
  <si>
    <t>4.2.2.1</t>
  </si>
  <si>
    <t>aK-k</t>
  </si>
  <si>
    <t>Vorläufiges Honorar 4.1.2.2</t>
  </si>
  <si>
    <t>Vorläufiges Honorar 4.1.2.1</t>
  </si>
  <si>
    <t>Vorläufiges Honorar 4.2.2.1</t>
  </si>
  <si>
    <t>HON_PL_UAL1_AK</t>
  </si>
  <si>
    <t>HON_PL_UAL1_PROZ</t>
  </si>
  <si>
    <t>HON_PL_UAL1_VOH</t>
  </si>
  <si>
    <t>nicht in DB, nur in Bericht</t>
  </si>
  <si>
    <t>HON_BES_UNBEST_AK</t>
  </si>
  <si>
    <t>HON_PM_HON_1</t>
  </si>
  <si>
    <t>HON_INGBAU_HON_1</t>
  </si>
  <si>
    <t>HON_GEBAEUDE_HON_1</t>
  </si>
  <si>
    <t>HON_TECHN_HON_1</t>
  </si>
  <si>
    <t>Anrechenbare Kosten (aK § 42 HOAI) für neue Bausubstanz</t>
  </si>
  <si>
    <t>Umbauzuschlag § 42 HOAI (analog § 35)</t>
  </si>
  <si>
    <r>
      <t xml:space="preserve">Honorarsumme 1.1 </t>
    </r>
    <r>
      <rPr>
        <sz val="11"/>
        <rFont val="Calibri"/>
        <family val="2"/>
        <scheme val="minor"/>
      </rPr>
      <t>= 1.1.1.e + 1.1.2.b + 1.1.3.c</t>
    </r>
  </si>
  <si>
    <t>Pauschalhonorar nach Bauzeit</t>
  </si>
  <si>
    <t>HON_BES_OEBAUL_PAUSCH</t>
  </si>
  <si>
    <r>
      <t xml:space="preserve">Vorläufiges Honorar 1.2.1 </t>
    </r>
    <r>
      <rPr>
        <b/>
        <sz val="11"/>
        <rFont val="Calibri"/>
        <family val="2"/>
        <scheme val="minor"/>
      </rPr>
      <t xml:space="preserve">entweder </t>
    </r>
    <r>
      <rPr>
        <sz val="11"/>
        <rFont val="Calibri"/>
        <family val="2"/>
        <scheme val="minor"/>
      </rPr>
      <t xml:space="preserve">(=1.2.1.a x 1.2.1.b) </t>
    </r>
    <r>
      <rPr>
        <b/>
        <sz val="11"/>
        <rFont val="Calibri"/>
        <family val="2"/>
        <scheme val="minor"/>
      </rPr>
      <t>oder  (1.2.1.c)</t>
    </r>
  </si>
  <si>
    <r>
      <t xml:space="preserve">Honorarsumme 1.2 </t>
    </r>
    <r>
      <rPr>
        <sz val="11"/>
        <rFont val="Calibri"/>
        <family val="2"/>
        <scheme val="minor"/>
      </rPr>
      <t>= 1.2.1.d + 1.2.2.c + 1.2.3.c + 1.2.4.c</t>
    </r>
  </si>
  <si>
    <r>
      <t>Honorar Ingenieurbauwerke</t>
    </r>
    <r>
      <rPr>
        <sz val="11"/>
        <rFont val="Calibri"/>
        <family val="2"/>
        <scheme val="minor"/>
      </rPr>
      <t xml:space="preserve"> = Honorarsumme (1.1 + 1.2)</t>
    </r>
  </si>
  <si>
    <r>
      <t xml:space="preserve">Anrechenbare Kosten (aK </t>
    </r>
    <r>
      <rPr>
        <b/>
        <sz val="11"/>
        <rFont val="Calibri"/>
        <family val="2"/>
        <scheme val="minor"/>
      </rPr>
      <t>§ 32 HOAI</t>
    </r>
    <r>
      <rPr>
        <sz val="11"/>
        <rFont val="Calibri"/>
        <family val="2"/>
        <scheme val="minor"/>
      </rPr>
      <t>) für neue Bausubstanz</t>
    </r>
  </si>
  <si>
    <r>
      <t>Honorarsumme 2.1</t>
    </r>
    <r>
      <rPr>
        <sz val="11"/>
        <rFont val="Calibri"/>
        <family val="2"/>
        <scheme val="minor"/>
      </rPr>
      <t xml:space="preserve"> = 2.1.1e + 2.1.2 b</t>
    </r>
  </si>
  <si>
    <r>
      <rPr>
        <b/>
        <sz val="11"/>
        <rFont val="Calibri"/>
        <family val="2"/>
        <scheme val="minor"/>
      </rPr>
      <t>Honorarsumme 2.2</t>
    </r>
    <r>
      <rPr>
        <sz val="11"/>
        <rFont val="Calibri"/>
        <family val="2"/>
        <scheme val="minor"/>
      </rPr>
      <t xml:space="preserve"> = 2.2.1.c + 2.2.2.c</t>
    </r>
  </si>
  <si>
    <r>
      <t>Honorar Gebäude und raumbildende Maßnahmen</t>
    </r>
    <r>
      <rPr>
        <sz val="11"/>
        <rFont val="Calibri"/>
        <family val="2"/>
        <scheme val="minor"/>
      </rPr>
      <t xml:space="preserve"> = Honorarsumme (2.1 + 2.2)</t>
    </r>
  </si>
  <si>
    <r>
      <t xml:space="preserve">Anrechenbare Kosten (aK </t>
    </r>
    <r>
      <rPr>
        <b/>
        <sz val="11"/>
        <rFont val="Calibri"/>
        <family val="2"/>
        <scheme val="minor"/>
      </rPr>
      <t>§ 52 HOAI</t>
    </r>
    <r>
      <rPr>
        <sz val="11"/>
        <rFont val="Calibri"/>
        <family val="2"/>
        <scheme val="minor"/>
      </rPr>
      <t>) für neue Bausubstanz</t>
    </r>
  </si>
  <si>
    <t>Zwischensumme zu 3.1.1  = 3.1.1.1.e + 3.1.1.2.c</t>
  </si>
  <si>
    <r>
      <t xml:space="preserve">Honorarsumme 3.1 </t>
    </r>
    <r>
      <rPr>
        <sz val="11"/>
        <rFont val="Calibri"/>
        <family val="2"/>
        <scheme val="minor"/>
      </rPr>
      <t>=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Zwischensummen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3.1.1 + 3.1.2</t>
    </r>
  </si>
  <si>
    <t>Zwischensumme 3.1.2  = 3.1.2.1.e + 3.1.2.2.c</t>
  </si>
  <si>
    <r>
      <t xml:space="preserve">Honorarsumme 3.2 </t>
    </r>
    <r>
      <rPr>
        <sz val="11"/>
        <rFont val="Calibri"/>
        <family val="2"/>
        <scheme val="minor"/>
      </rPr>
      <t>= 3.2.1.c + 3.2.2.c</t>
    </r>
  </si>
  <si>
    <r>
      <t xml:space="preserve">Honorar Technische Ausrüstung </t>
    </r>
    <r>
      <rPr>
        <sz val="11"/>
        <rFont val="Calibri"/>
        <family val="2"/>
        <scheme val="minor"/>
      </rPr>
      <t>= 3.1 + 3.2</t>
    </r>
  </si>
  <si>
    <r>
      <t xml:space="preserve">Anrechenbare Kosten </t>
    </r>
    <r>
      <rPr>
        <b/>
        <sz val="11"/>
        <rFont val="Calibri"/>
        <family val="2"/>
        <scheme val="minor"/>
      </rPr>
      <t>§ 202 AHO</t>
    </r>
  </si>
  <si>
    <t>AHO-Projektstufen</t>
  </si>
  <si>
    <t>Zwischensumme 4.1.1 = 4.1.1.1.e + 4.1.1.2.b</t>
  </si>
  <si>
    <t>Zwischensumme 4.1.2 = 4.1.2.1.c + 4.1.2.2.c</t>
  </si>
  <si>
    <t>Honorarsumme 4.1 Projektsteuerung</t>
  </si>
  <si>
    <t>Projektleitung (Pltg)</t>
  </si>
  <si>
    <t>Zwischensumme 4.2.1 = 4.2.1.1.c + 4.2.1.2.b</t>
  </si>
  <si>
    <t xml:space="preserve">Zwischensumme 4.2.2 = 4.2.2.1.c </t>
  </si>
  <si>
    <t>Honorarsumme 4.2 Projektleitung</t>
  </si>
  <si>
    <t>Honorar Projektmanagementleistungen Honorarsumme (4.1 + 4.2)</t>
  </si>
  <si>
    <t>nur in Bericht</t>
  </si>
  <si>
    <t xml:space="preserve"> Leistungs- und Honorarbemessung nach AHO, Projektmanagementleistungen</t>
  </si>
  <si>
    <t>4.</t>
  </si>
</sst>
</file>

<file path=xl/styles.xml><?xml version="1.0" encoding="utf-8"?>
<styleSheet xmlns="http://schemas.openxmlformats.org/spreadsheetml/2006/main">
  <numFmts count="4">
    <numFmt numFmtId="7" formatCode="#,##0.00\ &quot;€&quot;;\-#,##0.00\ &quot;€&quot;"/>
    <numFmt numFmtId="164" formatCode="0\ %"/>
    <numFmt numFmtId="165" formatCode="#,##0_ ;\-#,##0\ "/>
    <numFmt numFmtId="166" formatCode="#,##0.00\ &quot;€&quot;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3370"/>
      <name val="Arial"/>
      <family val="2"/>
    </font>
    <font>
      <sz val="12"/>
      <color rgb="FF003370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1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quotePrefix="1"/>
    <xf numFmtId="164" fontId="0" fillId="0" borderId="0" xfId="0" applyNumberFormat="1"/>
    <xf numFmtId="7" fontId="0" fillId="0" borderId="0" xfId="0" applyNumberFormat="1"/>
    <xf numFmtId="0" fontId="3" fillId="0" borderId="0" xfId="0" applyFont="1"/>
    <xf numFmtId="7" fontId="1" fillId="0" borderId="0" xfId="0" applyNumberFormat="1" applyFont="1"/>
    <xf numFmtId="0" fontId="3" fillId="0" borderId="0" xfId="0" quotePrefix="1" applyFont="1"/>
    <xf numFmtId="7" fontId="0" fillId="0" borderId="0" xfId="0" applyNumberFormat="1" applyFont="1"/>
    <xf numFmtId="0" fontId="0" fillId="0" borderId="0" xfId="0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4" fillId="0" borderId="0" xfId="0" applyFont="1" applyAlignment="1">
      <alignment horizontal="left" vertical="center" readingOrder="1"/>
    </xf>
    <xf numFmtId="0" fontId="6" fillId="0" borderId="0" xfId="0" applyFont="1"/>
    <xf numFmtId="9" fontId="0" fillId="0" borderId="0" xfId="0" applyNumberFormat="1"/>
    <xf numFmtId="0" fontId="7" fillId="0" borderId="0" xfId="0" applyFont="1"/>
    <xf numFmtId="0" fontId="8" fillId="0" borderId="0" xfId="0" applyFont="1"/>
    <xf numFmtId="0" fontId="8" fillId="0" borderId="0" xfId="0" applyFont="1" applyFill="1"/>
    <xf numFmtId="0" fontId="7" fillId="2" borderId="0" xfId="0" applyFont="1" applyFill="1"/>
    <xf numFmtId="0" fontId="7" fillId="0" borderId="0" xfId="0" applyFont="1" applyFill="1"/>
    <xf numFmtId="0" fontId="3" fillId="0" borderId="0" xfId="0" applyFont="1" applyFill="1"/>
    <xf numFmtId="7" fontId="0" fillId="0" borderId="0" xfId="0" applyNumberFormat="1" applyFill="1"/>
    <xf numFmtId="0" fontId="5" fillId="0" borderId="0" xfId="0" applyFont="1" applyFill="1"/>
    <xf numFmtId="0" fontId="0" fillId="0" borderId="0" xfId="0" quotePrefix="1" applyFill="1"/>
    <xf numFmtId="165" fontId="0" fillId="0" borderId="0" xfId="0" applyNumberFormat="1" applyFill="1"/>
    <xf numFmtId="0" fontId="2" fillId="0" borderId="0" xfId="0" applyFont="1" applyFill="1"/>
    <xf numFmtId="164" fontId="0" fillId="0" borderId="0" xfId="0" applyNumberFormat="1" applyFill="1"/>
    <xf numFmtId="7" fontId="0" fillId="0" borderId="0" xfId="0" applyNumberFormat="1" applyFont="1" applyFill="1"/>
    <xf numFmtId="9" fontId="0" fillId="0" borderId="0" xfId="0" applyNumberFormat="1" applyFill="1"/>
    <xf numFmtId="7" fontId="1" fillId="0" borderId="0" xfId="0" applyNumberFormat="1" applyFont="1" applyFill="1" applyAlignment="1">
      <alignment horizontal="center"/>
    </xf>
    <xf numFmtId="7" fontId="1" fillId="0" borderId="0" xfId="0" applyNumberFormat="1" applyFont="1" applyFill="1"/>
    <xf numFmtId="0" fontId="3" fillId="0" borderId="0" xfId="0" quotePrefix="1" applyFont="1" applyFill="1"/>
    <xf numFmtId="7" fontId="3" fillId="0" borderId="0" xfId="0" applyNumberFormat="1" applyFont="1" applyFill="1"/>
    <xf numFmtId="0" fontId="1" fillId="0" borderId="0" xfId="0" applyFont="1" applyFill="1"/>
    <xf numFmtId="7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right"/>
    </xf>
    <xf numFmtId="16" fontId="0" fillId="0" borderId="0" xfId="0" quotePrefix="1" applyNumberFormat="1" applyFill="1"/>
    <xf numFmtId="0" fontId="10" fillId="0" borderId="0" xfId="0" applyFont="1"/>
    <xf numFmtId="9" fontId="0" fillId="0" borderId="0" xfId="0" applyNumberFormat="1" applyFill="1" applyAlignment="1">
      <alignment horizontal="right"/>
    </xf>
    <xf numFmtId="0" fontId="0" fillId="0" borderId="0" xfId="0" applyFont="1" applyFill="1"/>
    <xf numFmtId="7" fontId="1" fillId="0" borderId="0" xfId="0" applyNumberFormat="1" applyFont="1" applyFill="1" applyAlignment="1">
      <alignment horizontal="right"/>
    </xf>
    <xf numFmtId="10" fontId="0" fillId="0" borderId="0" xfId="0" applyNumberFormat="1" applyFill="1"/>
    <xf numFmtId="16" fontId="0" fillId="0" borderId="0" xfId="0" quotePrefix="1" applyNumberFormat="1"/>
    <xf numFmtId="166" fontId="0" fillId="0" borderId="0" xfId="0" applyNumberFormat="1"/>
    <xf numFmtId="7" fontId="0" fillId="0" borderId="0" xfId="0" applyNumberFormat="1" applyFont="1" applyAlignment="1">
      <alignment horizontal="right"/>
    </xf>
    <xf numFmtId="166" fontId="0" fillId="0" borderId="0" xfId="0" applyNumberFormat="1" applyFont="1"/>
    <xf numFmtId="166" fontId="3" fillId="0" borderId="0" xfId="0" applyNumberFormat="1" applyFont="1"/>
    <xf numFmtId="10" fontId="0" fillId="0" borderId="0" xfId="0" applyNumberFormat="1" applyFont="1" applyFill="1"/>
    <xf numFmtId="7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/>
    <xf numFmtId="9" fontId="0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1" xfId="0" applyFont="1" applyFill="1" applyBorder="1"/>
    <xf numFmtId="0" fontId="11" fillId="0" borderId="2" xfId="0" applyFont="1" applyFill="1" applyBorder="1"/>
    <xf numFmtId="0" fontId="1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0" fontId="10" fillId="0" borderId="7" xfId="0" applyFont="1" applyBorder="1"/>
    <xf numFmtId="0" fontId="10" fillId="0" borderId="9" xfId="0" applyFont="1" applyBorder="1"/>
    <xf numFmtId="0" fontId="10" fillId="0" borderId="8" xfId="0" applyFont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0" fillId="0" borderId="9" xfId="0" applyNumberFormat="1" applyFont="1" applyFill="1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9" fontId="10" fillId="0" borderId="9" xfId="0" applyNumberFormat="1" applyFont="1" applyBorder="1"/>
    <xf numFmtId="0" fontId="9" fillId="0" borderId="0" xfId="0" applyFont="1" applyFill="1"/>
    <xf numFmtId="166" fontId="0" fillId="0" borderId="0" xfId="0" applyNumberFormat="1" applyFill="1" applyAlignment="1">
      <alignment horizontal="right"/>
    </xf>
    <xf numFmtId="14" fontId="0" fillId="0" borderId="0" xfId="0" quotePrefix="1" applyNumberFormat="1"/>
    <xf numFmtId="0" fontId="8" fillId="0" borderId="0" xfId="0" quotePrefix="1" applyFont="1" applyFill="1"/>
    <xf numFmtId="166" fontId="1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1" fillId="0" borderId="0" xfId="0" quotePrefix="1" applyFont="1" applyFill="1"/>
    <xf numFmtId="164" fontId="1" fillId="0" borderId="0" xfId="0" applyNumberFormat="1" applyFont="1" applyFill="1"/>
    <xf numFmtId="0" fontId="12" fillId="0" borderId="0" xfId="0" applyFont="1"/>
    <xf numFmtId="0" fontId="10" fillId="0" borderId="0" xfId="0" applyFont="1" applyBorder="1"/>
    <xf numFmtId="0" fontId="0" fillId="0" borderId="0" xfId="0" applyBorder="1"/>
    <xf numFmtId="0" fontId="10" fillId="0" borderId="0" xfId="0" applyFont="1" applyBorder="1" applyAlignment="1">
      <alignment horizontal="right"/>
    </xf>
    <xf numFmtId="164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10" fillId="3" borderId="8" xfId="0" applyFont="1" applyFill="1" applyBorder="1"/>
    <xf numFmtId="0" fontId="0" fillId="4" borderId="0" xfId="0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5" borderId="0" xfId="0" applyFill="1"/>
    <xf numFmtId="0" fontId="7" fillId="5" borderId="0" xfId="0" applyFont="1" applyFill="1"/>
    <xf numFmtId="164" fontId="10" fillId="0" borderId="9" xfId="0" applyNumberFormat="1" applyFont="1" applyBorder="1"/>
    <xf numFmtId="0" fontId="10" fillId="3" borderId="8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8" xfId="0" applyFont="1" applyFill="1" applyBorder="1"/>
    <xf numFmtId="0" fontId="10" fillId="0" borderId="9" xfId="0" applyFont="1" applyFill="1" applyBorder="1"/>
    <xf numFmtId="0" fontId="10" fillId="3" borderId="9" xfId="0" applyFont="1" applyFill="1" applyBorder="1" applyAlignment="1">
      <alignment horizontal="right"/>
    </xf>
    <xf numFmtId="0" fontId="10" fillId="3" borderId="0" xfId="0" applyFont="1" applyFill="1"/>
    <xf numFmtId="0" fontId="0" fillId="3" borderId="0" xfId="0" applyFill="1"/>
    <xf numFmtId="0" fontId="7" fillId="3" borderId="0" xfId="0" applyFont="1" applyFill="1"/>
    <xf numFmtId="0" fontId="10" fillId="0" borderId="7" xfId="0" applyFont="1" applyFill="1" applyBorder="1" applyAlignment="1">
      <alignment horizontal="center"/>
    </xf>
    <xf numFmtId="0" fontId="10" fillId="0" borderId="0" xfId="0" applyFont="1" applyFill="1" applyBorder="1"/>
    <xf numFmtId="14" fontId="1" fillId="0" borderId="0" xfId="0" quotePrefix="1" applyNumberFormat="1" applyFont="1" applyFill="1"/>
    <xf numFmtId="0" fontId="13" fillId="0" borderId="0" xfId="0" applyFont="1"/>
    <xf numFmtId="0" fontId="8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85"/>
  <sheetViews>
    <sheetView tabSelected="1"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baseColWidth="10" defaultRowHeight="15"/>
  <cols>
    <col min="1" max="1" width="10.140625" bestFit="1" customWidth="1"/>
    <col min="2" max="2" width="3.7109375" bestFit="1" customWidth="1"/>
    <col min="3" max="3" width="69.42578125" bestFit="1" customWidth="1"/>
    <col min="4" max="4" width="12.140625" bestFit="1" customWidth="1"/>
    <col min="5" max="5" width="13" bestFit="1" customWidth="1"/>
    <col min="6" max="6" width="13.140625" style="3" bestFit="1" customWidth="1"/>
    <col min="7" max="7" width="13.140625" customWidth="1"/>
    <col min="8" max="8" width="13.140625" style="95" customWidth="1"/>
    <col min="9" max="9" width="11.42578125" style="98"/>
    <col min="10" max="10" width="29.5703125" style="90" bestFit="1" customWidth="1"/>
    <col min="11" max="11" width="24.140625" style="90" bestFit="1" customWidth="1"/>
    <col min="12" max="12" width="11.42578125" style="90"/>
    <col min="16" max="16" width="14.7109375" bestFit="1" customWidth="1"/>
    <col min="17" max="17" width="13.7109375" bestFit="1" customWidth="1"/>
    <col min="18" max="18" width="13.140625" bestFit="1" customWidth="1"/>
  </cols>
  <sheetData>
    <row r="1" spans="1:18" hidden="1"/>
    <row r="2" spans="1:18" hidden="1"/>
    <row r="3" spans="1:18" hidden="1"/>
    <row r="4" spans="1:18" ht="15.75" hidden="1" thickBot="1"/>
    <row r="5" spans="1:18" s="4" customFormat="1" ht="16.5" thickBot="1">
      <c r="A5" s="6" t="s">
        <v>0</v>
      </c>
      <c r="B5" s="6"/>
      <c r="C5" s="20" t="s">
        <v>37</v>
      </c>
      <c r="D5" s="20"/>
      <c r="E5" s="20"/>
      <c r="F5" s="32"/>
      <c r="G5" s="91"/>
      <c r="H5" s="95" t="s">
        <v>184</v>
      </c>
      <c r="I5" s="98" t="s">
        <v>185</v>
      </c>
      <c r="J5" s="90" t="s">
        <v>323</v>
      </c>
      <c r="K5" s="90" t="s">
        <v>179</v>
      </c>
      <c r="L5" s="90" t="s">
        <v>180</v>
      </c>
      <c r="P5" s="53" t="s">
        <v>104</v>
      </c>
      <c r="Q5" s="54" t="s">
        <v>102</v>
      </c>
      <c r="R5" s="55" t="s">
        <v>110</v>
      </c>
    </row>
    <row r="6" spans="1:18">
      <c r="G6" s="92"/>
      <c r="P6" s="56"/>
      <c r="Q6" s="57"/>
      <c r="R6" s="58"/>
    </row>
    <row r="7" spans="1:18">
      <c r="A7" s="1" t="s">
        <v>1</v>
      </c>
      <c r="B7" s="1"/>
      <c r="C7" s="11" t="s">
        <v>128</v>
      </c>
      <c r="G7" s="92"/>
      <c r="P7" s="59"/>
      <c r="Q7" s="60"/>
      <c r="R7" s="61"/>
    </row>
    <row r="8" spans="1:18">
      <c r="A8" s="1" t="s">
        <v>40</v>
      </c>
      <c r="C8" s="11" t="s">
        <v>41</v>
      </c>
      <c r="G8" s="93"/>
      <c r="P8" s="62"/>
      <c r="Q8" s="63"/>
      <c r="R8" s="64"/>
    </row>
    <row r="9" spans="1:18">
      <c r="B9" s="9" t="s">
        <v>5</v>
      </c>
      <c r="C9" s="9" t="s">
        <v>405</v>
      </c>
      <c r="D9" s="9"/>
      <c r="E9" s="9"/>
      <c r="F9" s="21">
        <v>1100000</v>
      </c>
      <c r="G9" s="93"/>
      <c r="I9" s="99" t="s">
        <v>183</v>
      </c>
      <c r="J9" s="90" t="s">
        <v>219</v>
      </c>
      <c r="M9" s="37" t="s">
        <v>108</v>
      </c>
      <c r="P9" s="62"/>
      <c r="Q9" s="63" t="s">
        <v>109</v>
      </c>
      <c r="R9" s="64"/>
    </row>
    <row r="10" spans="1:18">
      <c r="B10" s="9" t="s">
        <v>6</v>
      </c>
      <c r="C10" s="9" t="s">
        <v>3</v>
      </c>
      <c r="D10" s="9"/>
      <c r="E10" s="9"/>
      <c r="F10" s="24">
        <v>3</v>
      </c>
      <c r="G10" s="93"/>
      <c r="I10" s="99" t="s">
        <v>161</v>
      </c>
      <c r="J10" s="90" t="s">
        <v>163</v>
      </c>
      <c r="M10" s="15" t="s">
        <v>101</v>
      </c>
      <c r="P10" s="62"/>
      <c r="Q10" s="63" t="s">
        <v>111</v>
      </c>
      <c r="R10" s="64"/>
    </row>
    <row r="11" spans="1:18">
      <c r="B11" s="9" t="s">
        <v>7</v>
      </c>
      <c r="C11" s="9" t="s">
        <v>4</v>
      </c>
      <c r="D11" s="9"/>
      <c r="E11" s="9"/>
      <c r="F11" s="21">
        <v>73694</v>
      </c>
      <c r="G11" s="93"/>
      <c r="H11" s="95" t="s">
        <v>182</v>
      </c>
      <c r="I11" s="99"/>
      <c r="J11" s="90" t="s">
        <v>262</v>
      </c>
      <c r="L11" s="90" t="s">
        <v>162</v>
      </c>
      <c r="M11" s="18" t="s">
        <v>44</v>
      </c>
      <c r="N11" s="10"/>
      <c r="P11" s="62" t="s">
        <v>112</v>
      </c>
      <c r="Q11" s="63"/>
      <c r="R11" s="64"/>
    </row>
    <row r="12" spans="1:18">
      <c r="B12" s="9" t="s">
        <v>8</v>
      </c>
      <c r="C12" s="9" t="s">
        <v>30</v>
      </c>
      <c r="D12" s="9"/>
      <c r="E12" s="9"/>
      <c r="F12" s="21"/>
      <c r="G12" s="93"/>
      <c r="M12" s="15" t="s">
        <v>101</v>
      </c>
      <c r="P12" s="62"/>
      <c r="Q12" s="63"/>
      <c r="R12" s="64"/>
    </row>
    <row r="13" spans="1:18">
      <c r="B13" s="9"/>
      <c r="C13" s="25" t="s">
        <v>15</v>
      </c>
      <c r="D13" s="8" t="s">
        <v>95</v>
      </c>
      <c r="E13" s="35" t="s">
        <v>45</v>
      </c>
      <c r="F13" s="21"/>
      <c r="G13" s="93"/>
      <c r="P13" s="62"/>
      <c r="Q13" s="63"/>
      <c r="R13" s="64" t="s">
        <v>113</v>
      </c>
    </row>
    <row r="14" spans="1:18">
      <c r="B14" s="9"/>
      <c r="C14" s="9" t="s">
        <v>9</v>
      </c>
      <c r="D14" s="26">
        <v>0.02</v>
      </c>
      <c r="E14" s="26">
        <v>0.02</v>
      </c>
      <c r="F14" s="21"/>
      <c r="G14" s="94"/>
      <c r="I14" s="99" t="s">
        <v>181</v>
      </c>
      <c r="J14" s="90" t="s">
        <v>164</v>
      </c>
      <c r="K14" s="90" t="s">
        <v>188</v>
      </c>
      <c r="P14" s="59"/>
      <c r="Q14" s="60"/>
      <c r="R14" s="107">
        <v>0.02</v>
      </c>
    </row>
    <row r="15" spans="1:18">
      <c r="B15" s="9"/>
      <c r="C15" s="9" t="s">
        <v>10</v>
      </c>
      <c r="D15" s="26">
        <v>0.15</v>
      </c>
      <c r="E15" s="26">
        <v>0.15</v>
      </c>
      <c r="F15" s="21"/>
      <c r="G15" s="94"/>
      <c r="I15" s="99" t="s">
        <v>181</v>
      </c>
      <c r="J15" s="90" t="s">
        <v>165</v>
      </c>
      <c r="K15" s="90" t="s">
        <v>189</v>
      </c>
      <c r="P15" s="59"/>
      <c r="Q15" s="60"/>
      <c r="R15" s="107">
        <v>0.15</v>
      </c>
    </row>
    <row r="16" spans="1:18">
      <c r="B16" s="9"/>
      <c r="C16" s="9" t="s">
        <v>11</v>
      </c>
      <c r="D16" s="26">
        <v>0.3</v>
      </c>
      <c r="E16" s="26">
        <v>0.3</v>
      </c>
      <c r="F16" s="21"/>
      <c r="G16" s="94"/>
      <c r="I16" s="99" t="s">
        <v>181</v>
      </c>
      <c r="J16" s="90" t="s">
        <v>166</v>
      </c>
      <c r="K16" s="90" t="s">
        <v>190</v>
      </c>
      <c r="M16" s="15" t="s">
        <v>100</v>
      </c>
      <c r="P16" s="59"/>
      <c r="Q16" s="60"/>
      <c r="R16" s="107">
        <v>0.3</v>
      </c>
    </row>
    <row r="17" spans="1:18">
      <c r="B17" s="9"/>
      <c r="C17" s="9" t="s">
        <v>12</v>
      </c>
      <c r="D17" s="26">
        <v>0.05</v>
      </c>
      <c r="E17" s="26">
        <v>0.05</v>
      </c>
      <c r="F17" s="21"/>
      <c r="G17" s="94"/>
      <c r="I17" s="99" t="s">
        <v>181</v>
      </c>
      <c r="J17" s="90" t="s">
        <v>167</v>
      </c>
      <c r="K17" s="90" t="s">
        <v>191</v>
      </c>
      <c r="P17" s="59"/>
      <c r="Q17" s="60"/>
      <c r="R17" s="107">
        <v>0.05</v>
      </c>
    </row>
    <row r="18" spans="1:18">
      <c r="B18" s="9"/>
      <c r="C18" s="9" t="s">
        <v>13</v>
      </c>
      <c r="D18" s="26">
        <v>0.15</v>
      </c>
      <c r="E18" s="26">
        <v>0.15</v>
      </c>
      <c r="F18" s="21"/>
      <c r="G18" s="94"/>
      <c r="I18" s="99" t="s">
        <v>181</v>
      </c>
      <c r="J18" s="90" t="s">
        <v>168</v>
      </c>
      <c r="K18" s="90" t="s">
        <v>192</v>
      </c>
      <c r="P18" s="59"/>
      <c r="Q18" s="60"/>
      <c r="R18" s="107">
        <v>0.15</v>
      </c>
    </row>
    <row r="19" spans="1:18">
      <c r="B19" s="9"/>
      <c r="C19" s="9" t="s">
        <v>54</v>
      </c>
      <c r="D19" s="26">
        <v>0.1</v>
      </c>
      <c r="E19" s="26">
        <v>0.1</v>
      </c>
      <c r="F19" s="21"/>
      <c r="G19" s="94"/>
      <c r="I19" s="99" t="s">
        <v>181</v>
      </c>
      <c r="J19" s="90" t="s">
        <v>169</v>
      </c>
      <c r="K19" s="90" t="s">
        <v>193</v>
      </c>
      <c r="P19" s="59"/>
      <c r="Q19" s="60"/>
      <c r="R19" s="107">
        <v>0.1</v>
      </c>
    </row>
    <row r="20" spans="1:18">
      <c r="B20" s="9"/>
      <c r="C20" s="9" t="s">
        <v>55</v>
      </c>
      <c r="D20" s="26">
        <v>0.05</v>
      </c>
      <c r="E20" s="26">
        <v>0.05</v>
      </c>
      <c r="F20" s="21"/>
      <c r="G20" s="94"/>
      <c r="I20" s="99" t="s">
        <v>181</v>
      </c>
      <c r="J20" s="90" t="s">
        <v>170</v>
      </c>
      <c r="K20" s="90" t="s">
        <v>194</v>
      </c>
      <c r="P20" s="59"/>
      <c r="Q20" s="60"/>
      <c r="R20" s="107">
        <v>0.05</v>
      </c>
    </row>
    <row r="21" spans="1:18">
      <c r="B21" s="9"/>
      <c r="C21" s="9" t="s">
        <v>57</v>
      </c>
      <c r="D21" s="26">
        <v>0.15</v>
      </c>
      <c r="E21" s="26">
        <v>0.15</v>
      </c>
      <c r="F21" s="21"/>
      <c r="G21" s="94"/>
      <c r="I21" s="99" t="s">
        <v>181</v>
      </c>
      <c r="J21" s="90" t="s">
        <v>171</v>
      </c>
      <c r="K21" s="90" t="s">
        <v>195</v>
      </c>
      <c r="P21" s="59"/>
      <c r="Q21" s="60"/>
      <c r="R21" s="107">
        <v>0.15</v>
      </c>
    </row>
    <row r="22" spans="1:18">
      <c r="B22" s="9"/>
      <c r="C22" s="9" t="s">
        <v>58</v>
      </c>
      <c r="D22" s="26">
        <v>0.03</v>
      </c>
      <c r="E22" s="26">
        <v>0.03</v>
      </c>
      <c r="F22" s="21"/>
      <c r="G22" s="94"/>
      <c r="I22" s="99" t="s">
        <v>181</v>
      </c>
      <c r="J22" s="90" t="s">
        <v>172</v>
      </c>
      <c r="K22" s="90" t="s">
        <v>196</v>
      </c>
      <c r="P22" s="59"/>
      <c r="Q22" s="60"/>
      <c r="R22" s="107">
        <v>0.03</v>
      </c>
    </row>
    <row r="23" spans="1:18">
      <c r="B23" s="9"/>
      <c r="C23" s="9"/>
      <c r="D23" s="9" t="s">
        <v>17</v>
      </c>
      <c r="E23" s="26">
        <f>SUM(E14:E22)</f>
        <v>1</v>
      </c>
      <c r="F23" s="21"/>
      <c r="G23" s="92"/>
      <c r="H23" s="95" t="s">
        <v>160</v>
      </c>
      <c r="J23" s="90" t="s">
        <v>263</v>
      </c>
      <c r="P23" s="59"/>
      <c r="Q23" s="60"/>
      <c r="R23" s="61"/>
    </row>
    <row r="24" spans="1:18">
      <c r="B24" s="9" t="s">
        <v>29</v>
      </c>
      <c r="C24" s="9" t="s">
        <v>127</v>
      </c>
      <c r="D24" s="9"/>
      <c r="E24" s="26"/>
      <c r="F24" s="27">
        <f>F11*E23</f>
        <v>73694</v>
      </c>
      <c r="G24" s="92"/>
      <c r="H24" s="95" t="s">
        <v>160</v>
      </c>
      <c r="J24" s="90" t="s">
        <v>312</v>
      </c>
      <c r="P24" s="59"/>
      <c r="Q24" s="60"/>
      <c r="R24" s="61"/>
    </row>
    <row r="25" spans="1:18">
      <c r="A25" s="84" t="s">
        <v>42</v>
      </c>
      <c r="C25" s="33" t="s">
        <v>406</v>
      </c>
    </row>
    <row r="26" spans="1:18">
      <c r="A26" s="84"/>
      <c r="B26" s="9" t="s">
        <v>5</v>
      </c>
      <c r="C26" s="9" t="s">
        <v>75</v>
      </c>
      <c r="D26" s="9"/>
      <c r="E26" s="9"/>
      <c r="F26" s="38">
        <v>0.3</v>
      </c>
      <c r="G26" s="93"/>
      <c r="I26" s="99" t="s">
        <v>181</v>
      </c>
      <c r="J26" s="90" t="s">
        <v>198</v>
      </c>
      <c r="M26" s="15" t="s">
        <v>100</v>
      </c>
      <c r="P26" s="62"/>
      <c r="Q26" s="108" t="s">
        <v>252</v>
      </c>
      <c r="R26" s="64"/>
    </row>
    <row r="27" spans="1:18">
      <c r="B27" s="9" t="s">
        <v>6</v>
      </c>
      <c r="C27" s="9" t="s">
        <v>134</v>
      </c>
      <c r="D27" s="9"/>
      <c r="E27" s="9"/>
      <c r="F27" s="83">
        <f>F24*F26</f>
        <v>22108.2</v>
      </c>
      <c r="G27" s="93"/>
      <c r="H27" s="95" t="s">
        <v>160</v>
      </c>
      <c r="J27" s="90" t="s">
        <v>264</v>
      </c>
      <c r="M27" s="15"/>
      <c r="P27" s="62"/>
      <c r="Q27" s="63"/>
      <c r="R27" s="64"/>
    </row>
    <row r="28" spans="1:18">
      <c r="B28" s="9"/>
      <c r="C28" s="9"/>
      <c r="D28" s="9"/>
      <c r="E28" s="9"/>
      <c r="F28" s="83"/>
      <c r="G28" s="93"/>
      <c r="M28" s="15"/>
      <c r="P28" s="62"/>
      <c r="Q28" s="63"/>
      <c r="R28" s="64"/>
    </row>
    <row r="29" spans="1:18">
      <c r="A29" s="85" t="s">
        <v>129</v>
      </c>
      <c r="B29" s="17"/>
      <c r="C29" s="82" t="s">
        <v>43</v>
      </c>
      <c r="D29" s="17"/>
      <c r="E29" s="26"/>
      <c r="F29" s="27"/>
      <c r="G29" s="92"/>
      <c r="P29" s="59"/>
      <c r="Q29" s="60"/>
      <c r="R29" s="61"/>
    </row>
    <row r="30" spans="1:18">
      <c r="A30" s="16"/>
      <c r="B30" s="17" t="s">
        <v>5</v>
      </c>
      <c r="C30" s="17" t="s">
        <v>130</v>
      </c>
      <c r="D30" s="17"/>
      <c r="E30" s="26"/>
      <c r="F30" s="27">
        <f>F9</f>
        <v>1100000</v>
      </c>
      <c r="G30" s="92"/>
      <c r="H30" s="95" t="s">
        <v>313</v>
      </c>
      <c r="J30" s="120" t="s">
        <v>314</v>
      </c>
      <c r="M30" t="s">
        <v>399</v>
      </c>
      <c r="P30" s="59"/>
      <c r="Q30" s="63" t="s">
        <v>109</v>
      </c>
      <c r="R30" s="61"/>
    </row>
    <row r="31" spans="1:18">
      <c r="A31" s="16"/>
      <c r="B31" s="17" t="s">
        <v>6</v>
      </c>
      <c r="C31" s="17" t="s">
        <v>39</v>
      </c>
      <c r="D31" s="17"/>
      <c r="E31" s="26"/>
      <c r="F31" s="48" t="s">
        <v>76</v>
      </c>
      <c r="G31" s="91"/>
      <c r="I31" s="99" t="s">
        <v>161</v>
      </c>
      <c r="J31" s="90" t="s">
        <v>173</v>
      </c>
      <c r="M31" s="15" t="s">
        <v>101</v>
      </c>
      <c r="P31" s="65"/>
      <c r="Q31" s="63" t="s">
        <v>114</v>
      </c>
      <c r="R31" s="66"/>
    </row>
    <row r="32" spans="1:18">
      <c r="A32" s="16"/>
      <c r="B32" s="17" t="s">
        <v>7</v>
      </c>
      <c r="C32" s="17" t="s">
        <v>136</v>
      </c>
      <c r="D32" s="17"/>
      <c r="E32" s="26"/>
      <c r="F32" s="48">
        <v>8084</v>
      </c>
      <c r="G32" s="91"/>
      <c r="H32" s="95" t="s">
        <v>182</v>
      </c>
      <c r="J32" s="90" t="s">
        <v>265</v>
      </c>
      <c r="L32" s="90" t="s">
        <v>174</v>
      </c>
      <c r="M32" s="18" t="s">
        <v>44</v>
      </c>
      <c r="N32" s="10"/>
      <c r="P32" s="65" t="s">
        <v>115</v>
      </c>
      <c r="Q32" s="67"/>
      <c r="R32" s="66"/>
    </row>
    <row r="33" spans="1:18">
      <c r="A33" s="17"/>
      <c r="B33" s="17"/>
      <c r="C33" s="82" t="s">
        <v>407</v>
      </c>
      <c r="D33" s="17"/>
      <c r="E33" s="26"/>
      <c r="F33" s="40">
        <f>F24+F32+F27</f>
        <v>103886.2</v>
      </c>
      <c r="G33" s="91"/>
      <c r="H33" s="95" t="s">
        <v>160</v>
      </c>
      <c r="J33" s="90" t="s">
        <v>279</v>
      </c>
      <c r="M33" s="19"/>
      <c r="N33" s="9"/>
      <c r="P33" s="65"/>
      <c r="Q33" s="67"/>
      <c r="R33" s="66"/>
    </row>
    <row r="34" spans="1:18">
      <c r="B34" s="9"/>
      <c r="C34" s="9"/>
      <c r="D34" s="9"/>
      <c r="E34" s="9"/>
      <c r="F34" s="21"/>
      <c r="G34" s="91"/>
      <c r="P34" s="65"/>
      <c r="Q34" s="67"/>
      <c r="R34" s="66"/>
    </row>
    <row r="35" spans="1:18">
      <c r="A35" s="36" t="s">
        <v>31</v>
      </c>
      <c r="B35" s="9"/>
      <c r="C35" s="33" t="s">
        <v>32</v>
      </c>
      <c r="D35" s="9"/>
      <c r="E35" s="26"/>
      <c r="F35" s="30"/>
      <c r="G35" s="91"/>
      <c r="P35" s="65"/>
      <c r="Q35" s="67"/>
      <c r="R35" s="66"/>
    </row>
    <row r="36" spans="1:18">
      <c r="A36" s="23" t="s">
        <v>33</v>
      </c>
      <c r="B36" s="9"/>
      <c r="C36" s="33" t="s">
        <v>38</v>
      </c>
      <c r="D36" s="9"/>
      <c r="E36" s="26"/>
      <c r="F36" s="30"/>
      <c r="G36" s="91"/>
      <c r="P36" s="65"/>
      <c r="Q36" s="67"/>
      <c r="R36" s="66"/>
    </row>
    <row r="37" spans="1:18">
      <c r="A37" s="9"/>
      <c r="B37" s="9" t="s">
        <v>5</v>
      </c>
      <c r="C37" s="9" t="s">
        <v>135</v>
      </c>
      <c r="D37" s="9"/>
      <c r="E37" s="26"/>
      <c r="F37" s="27">
        <f>F30</f>
        <v>1100000</v>
      </c>
      <c r="G37" s="91"/>
      <c r="H37" s="95" t="s">
        <v>313</v>
      </c>
      <c r="J37" s="120" t="s">
        <v>315</v>
      </c>
      <c r="M37" t="s">
        <v>399</v>
      </c>
      <c r="P37" s="65"/>
      <c r="Q37" s="63" t="s">
        <v>109</v>
      </c>
      <c r="R37" s="66"/>
    </row>
    <row r="38" spans="1:18">
      <c r="A38" s="9"/>
      <c r="B38" s="9" t="s">
        <v>6</v>
      </c>
      <c r="C38" s="9" t="s">
        <v>131</v>
      </c>
      <c r="D38" s="9"/>
      <c r="E38" s="26"/>
      <c r="F38" s="47">
        <v>2.9000000000000001E-2</v>
      </c>
      <c r="G38" s="91"/>
      <c r="I38" s="99" t="s">
        <v>181</v>
      </c>
      <c r="J38" s="90" t="s">
        <v>175</v>
      </c>
      <c r="M38" s="15" t="s">
        <v>100</v>
      </c>
      <c r="P38" s="65"/>
      <c r="Q38" s="63" t="s">
        <v>122</v>
      </c>
      <c r="R38" s="66"/>
    </row>
    <row r="39" spans="1:18">
      <c r="A39" s="9"/>
      <c r="B39" s="9" t="s">
        <v>7</v>
      </c>
      <c r="C39" s="9" t="s">
        <v>408</v>
      </c>
      <c r="D39" s="9"/>
      <c r="E39" s="26"/>
      <c r="F39" s="27">
        <v>0</v>
      </c>
      <c r="G39" s="91"/>
      <c r="I39" s="99" t="s">
        <v>183</v>
      </c>
      <c r="J39" s="90" t="s">
        <v>409</v>
      </c>
      <c r="M39" s="15"/>
      <c r="P39" s="65"/>
      <c r="Q39" s="63"/>
      <c r="R39" s="66"/>
    </row>
    <row r="40" spans="1:18">
      <c r="A40" s="9"/>
      <c r="B40" s="9" t="s">
        <v>8</v>
      </c>
      <c r="C40" s="17" t="s">
        <v>410</v>
      </c>
      <c r="D40" s="9"/>
      <c r="E40" s="26"/>
      <c r="F40" s="27">
        <f>F37*F38</f>
        <v>31900</v>
      </c>
      <c r="G40" s="91"/>
      <c r="H40" s="95" t="s">
        <v>160</v>
      </c>
      <c r="J40" s="90" t="s">
        <v>266</v>
      </c>
      <c r="P40" s="65"/>
      <c r="Q40" s="67"/>
      <c r="R40" s="66"/>
    </row>
    <row r="41" spans="1:18">
      <c r="A41" s="23" t="s">
        <v>34</v>
      </c>
      <c r="B41" s="9"/>
      <c r="C41" s="33" t="s">
        <v>35</v>
      </c>
      <c r="D41" s="9"/>
      <c r="E41" s="26"/>
      <c r="F41" s="30"/>
      <c r="G41" s="118"/>
      <c r="H41" s="100"/>
      <c r="I41" s="103"/>
      <c r="J41" s="102"/>
      <c r="P41" s="65"/>
      <c r="Q41" s="67"/>
      <c r="R41" s="66"/>
    </row>
    <row r="42" spans="1:18">
      <c r="A42" s="9"/>
      <c r="B42" s="9" t="s">
        <v>5</v>
      </c>
      <c r="C42" s="9" t="s">
        <v>316</v>
      </c>
      <c r="D42" s="9"/>
      <c r="E42" s="26"/>
      <c r="F42" s="30">
        <v>0</v>
      </c>
      <c r="G42" s="100"/>
      <c r="H42" s="100"/>
      <c r="I42" s="101" t="s">
        <v>183</v>
      </c>
      <c r="J42" s="102" t="s">
        <v>321</v>
      </c>
      <c r="M42" s="116" t="s">
        <v>251</v>
      </c>
      <c r="N42" s="115"/>
      <c r="O42" s="115"/>
      <c r="P42" s="68" t="s">
        <v>116</v>
      </c>
      <c r="Q42" s="109" t="s">
        <v>116</v>
      </c>
      <c r="R42" s="110" t="s">
        <v>116</v>
      </c>
    </row>
    <row r="43" spans="1:18">
      <c r="A43" s="9"/>
      <c r="B43" s="9" t="s">
        <v>6</v>
      </c>
      <c r="C43" s="9" t="s">
        <v>317</v>
      </c>
      <c r="D43" s="9"/>
      <c r="E43" s="26"/>
      <c r="F43" s="47">
        <v>0.1</v>
      </c>
      <c r="G43" s="100"/>
      <c r="H43" s="100"/>
      <c r="I43" s="101" t="s">
        <v>181</v>
      </c>
      <c r="J43" s="102" t="s">
        <v>176</v>
      </c>
      <c r="M43" s="116" t="s">
        <v>251</v>
      </c>
      <c r="N43" s="115"/>
      <c r="O43" s="115"/>
      <c r="P43" s="68" t="s">
        <v>116</v>
      </c>
      <c r="Q43" s="109" t="s">
        <v>116</v>
      </c>
      <c r="R43" s="110" t="s">
        <v>116</v>
      </c>
    </row>
    <row r="44" spans="1:18">
      <c r="A44" s="9"/>
      <c r="B44" s="9" t="s">
        <v>7</v>
      </c>
      <c r="C44" s="9" t="s">
        <v>318</v>
      </c>
      <c r="D44" s="9"/>
      <c r="E44" s="26"/>
      <c r="F44" s="30">
        <v>0</v>
      </c>
      <c r="G44" s="100"/>
      <c r="H44" s="100" t="s">
        <v>160</v>
      </c>
      <c r="I44" s="103"/>
      <c r="J44" s="102" t="s">
        <v>267</v>
      </c>
      <c r="P44" s="68" t="s">
        <v>116</v>
      </c>
      <c r="Q44" s="109" t="s">
        <v>116</v>
      </c>
      <c r="R44" s="110" t="s">
        <v>116</v>
      </c>
    </row>
    <row r="45" spans="1:18">
      <c r="A45" s="23" t="s">
        <v>36</v>
      </c>
      <c r="B45" s="9"/>
      <c r="C45" s="33" t="s">
        <v>53</v>
      </c>
      <c r="D45" s="9"/>
      <c r="E45" s="9"/>
      <c r="F45" s="21"/>
      <c r="G45" s="118"/>
      <c r="H45" s="100"/>
      <c r="I45" s="103"/>
      <c r="J45" s="102"/>
      <c r="P45" s="65"/>
      <c r="Q45" s="111"/>
      <c r="R45" s="112"/>
    </row>
    <row r="46" spans="1:18">
      <c r="A46" s="9"/>
      <c r="B46" s="9" t="s">
        <v>5</v>
      </c>
      <c r="C46" s="9" t="s">
        <v>316</v>
      </c>
      <c r="D46" s="9"/>
      <c r="E46" s="26"/>
      <c r="F46" s="30">
        <v>0</v>
      </c>
      <c r="G46" s="100"/>
      <c r="H46" s="100"/>
      <c r="I46" s="101" t="s">
        <v>183</v>
      </c>
      <c r="J46" s="102" t="s">
        <v>322</v>
      </c>
      <c r="M46" s="116" t="s">
        <v>251</v>
      </c>
      <c r="N46" s="115"/>
      <c r="O46" s="115"/>
      <c r="P46" s="68" t="s">
        <v>116</v>
      </c>
      <c r="Q46" s="109" t="s">
        <v>116</v>
      </c>
      <c r="R46" s="110" t="s">
        <v>116</v>
      </c>
    </row>
    <row r="47" spans="1:18">
      <c r="A47" s="9"/>
      <c r="B47" s="9" t="s">
        <v>6</v>
      </c>
      <c r="C47" s="9" t="s">
        <v>317</v>
      </c>
      <c r="D47" s="9"/>
      <c r="E47" s="26"/>
      <c r="F47" s="47">
        <v>0.1</v>
      </c>
      <c r="G47" s="100"/>
      <c r="H47" s="100"/>
      <c r="I47" s="101" t="s">
        <v>181</v>
      </c>
      <c r="J47" s="102" t="s">
        <v>177</v>
      </c>
      <c r="M47" s="116" t="s">
        <v>251</v>
      </c>
      <c r="N47" s="115"/>
      <c r="O47" s="115"/>
      <c r="P47" s="68" t="s">
        <v>116</v>
      </c>
      <c r="Q47" s="109" t="s">
        <v>116</v>
      </c>
      <c r="R47" s="110" t="s">
        <v>116</v>
      </c>
    </row>
    <row r="48" spans="1:18">
      <c r="A48" s="9"/>
      <c r="B48" s="9" t="s">
        <v>7</v>
      </c>
      <c r="C48" s="9" t="s">
        <v>319</v>
      </c>
      <c r="D48" s="9"/>
      <c r="E48" s="26"/>
      <c r="F48" s="30">
        <v>0</v>
      </c>
      <c r="G48" s="100"/>
      <c r="H48" s="100" t="s">
        <v>160</v>
      </c>
      <c r="I48" s="103"/>
      <c r="J48" s="102" t="s">
        <v>268</v>
      </c>
      <c r="P48" s="68" t="s">
        <v>116</v>
      </c>
      <c r="Q48" s="109" t="s">
        <v>116</v>
      </c>
      <c r="R48" s="110" t="s">
        <v>116</v>
      </c>
    </row>
    <row r="49" spans="1:18">
      <c r="A49" s="23" t="s">
        <v>133</v>
      </c>
      <c r="B49" s="9"/>
      <c r="C49" s="33" t="s">
        <v>132</v>
      </c>
      <c r="D49" s="9"/>
      <c r="E49" s="9"/>
      <c r="F49" s="21"/>
      <c r="G49" s="118"/>
      <c r="H49" s="100"/>
      <c r="I49" s="103"/>
      <c r="J49" s="102"/>
      <c r="P49" s="65"/>
      <c r="Q49" s="111"/>
      <c r="R49" s="112"/>
    </row>
    <row r="50" spans="1:18">
      <c r="B50" s="9" t="s">
        <v>5</v>
      </c>
      <c r="C50" s="9" t="s">
        <v>316</v>
      </c>
      <c r="D50" s="9"/>
      <c r="E50" s="26"/>
      <c r="F50" s="30">
        <v>0</v>
      </c>
      <c r="G50" s="100"/>
      <c r="H50" s="100"/>
      <c r="I50" s="101" t="s">
        <v>183</v>
      </c>
      <c r="J50" s="102" t="s">
        <v>400</v>
      </c>
      <c r="M50" s="116" t="s">
        <v>251</v>
      </c>
      <c r="N50" s="115"/>
      <c r="O50" s="115"/>
      <c r="P50" s="68" t="s">
        <v>116</v>
      </c>
      <c r="Q50" s="109" t="s">
        <v>116</v>
      </c>
      <c r="R50" s="110" t="s">
        <v>116</v>
      </c>
    </row>
    <row r="51" spans="1:18">
      <c r="B51" s="9" t="s">
        <v>6</v>
      </c>
      <c r="C51" s="9" t="s">
        <v>317</v>
      </c>
      <c r="D51" s="9"/>
      <c r="E51" s="26"/>
      <c r="F51" s="47">
        <v>0.1</v>
      </c>
      <c r="G51" s="100"/>
      <c r="H51" s="100"/>
      <c r="I51" s="101" t="s">
        <v>181</v>
      </c>
      <c r="J51" s="102" t="s">
        <v>178</v>
      </c>
      <c r="M51" s="116" t="s">
        <v>251</v>
      </c>
      <c r="N51" s="115"/>
      <c r="O51" s="115"/>
      <c r="P51" s="68" t="s">
        <v>116</v>
      </c>
      <c r="Q51" s="109" t="s">
        <v>116</v>
      </c>
      <c r="R51" s="110" t="s">
        <v>116</v>
      </c>
    </row>
    <row r="52" spans="1:18">
      <c r="B52" s="9" t="s">
        <v>7</v>
      </c>
      <c r="C52" s="9" t="s">
        <v>320</v>
      </c>
      <c r="D52" s="9"/>
      <c r="E52" s="26"/>
      <c r="F52" s="30">
        <v>0</v>
      </c>
      <c r="G52" s="100"/>
      <c r="H52" s="100" t="s">
        <v>160</v>
      </c>
      <c r="I52" s="103"/>
      <c r="J52" s="102" t="s">
        <v>269</v>
      </c>
      <c r="P52" s="68" t="s">
        <v>116</v>
      </c>
      <c r="Q52" s="109" t="s">
        <v>116</v>
      </c>
      <c r="R52" s="110" t="s">
        <v>116</v>
      </c>
    </row>
    <row r="53" spans="1:18">
      <c r="B53" s="9"/>
      <c r="C53" s="9"/>
      <c r="D53" s="9"/>
      <c r="E53" s="26"/>
      <c r="F53" s="30"/>
      <c r="G53" s="100"/>
      <c r="H53" s="100"/>
      <c r="I53" s="103"/>
      <c r="J53" s="102"/>
      <c r="P53" s="68"/>
      <c r="Q53" s="69"/>
      <c r="R53" s="70"/>
    </row>
    <row r="54" spans="1:18">
      <c r="A54" s="9"/>
      <c r="B54" s="9"/>
      <c r="C54" s="82" t="s">
        <v>411</v>
      </c>
      <c r="D54" s="9"/>
      <c r="E54" s="26"/>
      <c r="F54" s="40">
        <f>F40+F48+F52</f>
        <v>31900</v>
      </c>
      <c r="G54" s="92"/>
      <c r="H54" s="95" t="s">
        <v>160</v>
      </c>
      <c r="J54" s="90" t="s">
        <v>270</v>
      </c>
      <c r="P54" s="59"/>
      <c r="Q54" s="60"/>
      <c r="R54" s="61"/>
    </row>
    <row r="55" spans="1:18">
      <c r="A55" s="97"/>
      <c r="B55" s="9"/>
      <c r="C55" s="9"/>
      <c r="D55" s="9"/>
      <c r="E55" s="26"/>
      <c r="F55" s="29"/>
      <c r="G55" s="92"/>
      <c r="P55" s="59"/>
      <c r="Q55" s="60"/>
      <c r="R55" s="61"/>
    </row>
    <row r="56" spans="1:18" ht="15.75" thickBot="1">
      <c r="B56" s="9"/>
      <c r="C56" s="123" t="s">
        <v>412</v>
      </c>
      <c r="D56" s="123"/>
      <c r="E56" s="123"/>
      <c r="F56" s="40">
        <f>F33+F54</f>
        <v>135786.20000000001</v>
      </c>
      <c r="G56" s="92"/>
      <c r="H56" s="95" t="s">
        <v>160</v>
      </c>
      <c r="J56" s="90" t="s">
        <v>271</v>
      </c>
      <c r="P56" s="71"/>
      <c r="Q56" s="72"/>
      <c r="R56" s="73"/>
    </row>
    <row r="57" spans="1:18">
      <c r="B57" s="9"/>
      <c r="C57" s="9"/>
      <c r="E57" s="2"/>
      <c r="F57" s="5"/>
    </row>
    <row r="58" spans="1:18">
      <c r="C58" s="12"/>
      <c r="M58" s="12"/>
    </row>
    <row r="84" spans="5:5">
      <c r="E84" s="7"/>
    </row>
    <row r="85" spans="5:5">
      <c r="E85" s="14"/>
    </row>
  </sheetData>
  <mergeCells count="1">
    <mergeCell ref="C56:E56"/>
  </mergeCells>
  <pageMargins left="0.70866141732283472" right="0.70866141732283472" top="0.78740157480314965" bottom="0.78740157480314965" header="0.31496062992125984" footer="0.31496062992125984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9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baseColWidth="10" defaultRowHeight="15"/>
  <cols>
    <col min="1" max="1" width="5.140625" bestFit="1" customWidth="1"/>
    <col min="2" max="2" width="3.7109375" bestFit="1" customWidth="1"/>
    <col min="3" max="3" width="49.5703125" customWidth="1"/>
    <col min="4" max="4" width="12.140625" bestFit="1" customWidth="1"/>
    <col min="5" max="5" width="13" bestFit="1" customWidth="1"/>
    <col min="6" max="6" width="12.7109375" style="3" customWidth="1"/>
    <col min="8" max="8" width="13.140625" style="95" customWidth="1"/>
    <col min="9" max="9" width="11.42578125" style="98"/>
    <col min="10" max="10" width="34.28515625" style="90" bestFit="1" customWidth="1"/>
    <col min="11" max="11" width="24.140625" style="90" bestFit="1" customWidth="1"/>
    <col min="12" max="12" width="11.42578125" style="90"/>
    <col min="17" max="17" width="14" bestFit="1" customWidth="1"/>
  </cols>
  <sheetData>
    <row r="1" spans="1:18" hidden="1"/>
    <row r="2" spans="1:18" hidden="1"/>
    <row r="3" spans="1:18" hidden="1"/>
    <row r="4" spans="1:18" ht="15.75" hidden="1" thickBot="1"/>
    <row r="5" spans="1:18" s="4" customFormat="1" ht="16.5" thickBot="1">
      <c r="A5" s="31" t="s">
        <v>18</v>
      </c>
      <c r="B5" s="31"/>
      <c r="C5" s="20" t="s">
        <v>296</v>
      </c>
      <c r="D5" s="20"/>
      <c r="E5" s="20"/>
      <c r="F5" s="32"/>
      <c r="H5" s="95" t="s">
        <v>184</v>
      </c>
      <c r="I5" s="99" t="s">
        <v>185</v>
      </c>
      <c r="J5" s="90" t="s">
        <v>323</v>
      </c>
      <c r="K5" s="90" t="s">
        <v>179</v>
      </c>
      <c r="L5" s="90" t="s">
        <v>180</v>
      </c>
      <c r="P5" s="53" t="s">
        <v>104</v>
      </c>
      <c r="Q5" s="54" t="s">
        <v>102</v>
      </c>
      <c r="R5" s="55" t="s">
        <v>103</v>
      </c>
    </row>
    <row r="6" spans="1:18">
      <c r="A6" s="9"/>
      <c r="B6" s="9"/>
      <c r="C6" s="9"/>
      <c r="D6" s="9"/>
      <c r="E6" s="9"/>
      <c r="F6" s="21"/>
      <c r="P6" s="56"/>
      <c r="Q6" s="57"/>
      <c r="R6" s="58"/>
    </row>
    <row r="7" spans="1:18">
      <c r="A7" s="23" t="s">
        <v>19</v>
      </c>
      <c r="B7" s="23"/>
      <c r="C7" s="33" t="s">
        <v>2</v>
      </c>
      <c r="D7" s="9"/>
      <c r="E7" s="9"/>
      <c r="F7" s="21"/>
      <c r="P7" s="59"/>
      <c r="Q7" s="60"/>
      <c r="R7" s="61"/>
    </row>
    <row r="8" spans="1:18">
      <c r="A8" s="23" t="s">
        <v>50</v>
      </c>
      <c r="B8" s="9"/>
      <c r="C8" s="9" t="s">
        <v>46</v>
      </c>
      <c r="D8" s="9"/>
      <c r="E8" s="9"/>
      <c r="F8" s="21"/>
      <c r="O8" s="52"/>
      <c r="P8" s="59"/>
      <c r="Q8" s="60"/>
      <c r="R8" s="61"/>
    </row>
    <row r="9" spans="1:18">
      <c r="A9" s="9"/>
      <c r="B9" s="9" t="s">
        <v>5</v>
      </c>
      <c r="C9" s="17" t="s">
        <v>413</v>
      </c>
      <c r="D9" s="9"/>
      <c r="E9" s="9"/>
      <c r="F9" s="21">
        <v>450000</v>
      </c>
      <c r="I9" s="99" t="s">
        <v>183</v>
      </c>
      <c r="J9" s="90" t="s">
        <v>218</v>
      </c>
      <c r="M9" s="37" t="s">
        <v>108</v>
      </c>
      <c r="P9" s="65"/>
      <c r="Q9" s="63" t="s">
        <v>118</v>
      </c>
      <c r="R9" s="66"/>
    </row>
    <row r="10" spans="1:18">
      <c r="A10" s="9"/>
      <c r="B10" s="9" t="s">
        <v>6</v>
      </c>
      <c r="C10" s="9" t="s">
        <v>48</v>
      </c>
      <c r="D10" s="9"/>
      <c r="E10" s="9"/>
      <c r="F10" s="24">
        <v>3</v>
      </c>
      <c r="I10" s="99" t="s">
        <v>161</v>
      </c>
      <c r="J10" s="90" t="s">
        <v>186</v>
      </c>
      <c r="M10" s="15" t="s">
        <v>101</v>
      </c>
      <c r="P10" s="65"/>
      <c r="Q10" s="63" t="s">
        <v>120</v>
      </c>
      <c r="R10" s="66"/>
    </row>
    <row r="11" spans="1:18">
      <c r="A11" s="9"/>
      <c r="B11" s="9" t="s">
        <v>7</v>
      </c>
      <c r="C11" s="9" t="s">
        <v>49</v>
      </c>
      <c r="D11" s="9"/>
      <c r="E11" s="9"/>
      <c r="F11" s="21">
        <v>45498</v>
      </c>
      <c r="H11" s="95" t="s">
        <v>182</v>
      </c>
      <c r="I11" s="99"/>
      <c r="J11" s="90" t="s">
        <v>280</v>
      </c>
      <c r="L11" s="90" t="s">
        <v>187</v>
      </c>
      <c r="M11" s="18" t="s">
        <v>44</v>
      </c>
      <c r="N11" s="10"/>
      <c r="P11" s="65" t="s">
        <v>117</v>
      </c>
      <c r="Q11" s="67"/>
      <c r="R11" s="66"/>
    </row>
    <row r="12" spans="1:18">
      <c r="A12" s="9"/>
      <c r="B12" s="9" t="s">
        <v>8</v>
      </c>
      <c r="C12" s="9" t="s">
        <v>47</v>
      </c>
      <c r="D12" s="9"/>
      <c r="E12" s="9"/>
      <c r="F12" s="21"/>
      <c r="M12" s="15" t="s">
        <v>101</v>
      </c>
      <c r="P12" s="65"/>
      <c r="Q12" s="67"/>
      <c r="R12" s="66"/>
    </row>
    <row r="13" spans="1:18">
      <c r="A13" s="9"/>
      <c r="B13" s="9"/>
      <c r="C13" s="25" t="s">
        <v>15</v>
      </c>
      <c r="D13" s="8" t="s">
        <v>96</v>
      </c>
      <c r="E13" s="35" t="s">
        <v>45</v>
      </c>
      <c r="F13" s="21"/>
      <c r="P13" s="65"/>
      <c r="Q13" s="67"/>
      <c r="R13" s="64" t="s">
        <v>121</v>
      </c>
    </row>
    <row r="14" spans="1:18">
      <c r="A14" s="9"/>
      <c r="B14" s="9"/>
      <c r="C14" s="9" t="s">
        <v>9</v>
      </c>
      <c r="D14" s="26">
        <v>0.03</v>
      </c>
      <c r="E14" s="26">
        <v>0.03</v>
      </c>
      <c r="F14" s="21"/>
      <c r="I14" s="99" t="s">
        <v>181</v>
      </c>
      <c r="J14" s="90" t="s">
        <v>197</v>
      </c>
      <c r="K14" s="90" t="s">
        <v>207</v>
      </c>
      <c r="M14" s="105"/>
      <c r="P14" s="65"/>
      <c r="Q14" s="67"/>
      <c r="R14" s="74">
        <v>0.03</v>
      </c>
    </row>
    <row r="15" spans="1:18">
      <c r="A15" s="9"/>
      <c r="B15" s="9"/>
      <c r="C15" s="9" t="s">
        <v>10</v>
      </c>
      <c r="D15" s="26">
        <v>7.0000000000000007E-2</v>
      </c>
      <c r="E15" s="26">
        <v>7.0000000000000007E-2</v>
      </c>
      <c r="F15" s="21"/>
      <c r="I15" s="99" t="s">
        <v>181</v>
      </c>
      <c r="J15" s="90" t="s">
        <v>199</v>
      </c>
      <c r="K15" s="90" t="s">
        <v>208</v>
      </c>
      <c r="M15" s="105"/>
      <c r="P15" s="65"/>
      <c r="Q15" s="67"/>
      <c r="R15" s="74">
        <v>7.0000000000000007E-2</v>
      </c>
    </row>
    <row r="16" spans="1:18">
      <c r="A16" s="9"/>
      <c r="B16" s="9"/>
      <c r="C16" s="9" t="s">
        <v>11</v>
      </c>
      <c r="D16" s="26">
        <v>0.11</v>
      </c>
      <c r="E16" s="26">
        <v>0.11</v>
      </c>
      <c r="F16" s="21"/>
      <c r="I16" s="99" t="s">
        <v>181</v>
      </c>
      <c r="J16" s="90" t="s">
        <v>200</v>
      </c>
      <c r="K16" s="90" t="s">
        <v>209</v>
      </c>
      <c r="M16" s="106" t="s">
        <v>100</v>
      </c>
      <c r="P16" s="65"/>
      <c r="Q16" s="67"/>
      <c r="R16" s="74">
        <v>0.11</v>
      </c>
    </row>
    <row r="17" spans="1:18">
      <c r="A17" s="9"/>
      <c r="B17" s="9"/>
      <c r="C17" s="9" t="s">
        <v>12</v>
      </c>
      <c r="D17" s="26">
        <v>0.06</v>
      </c>
      <c r="E17" s="26">
        <v>0.06</v>
      </c>
      <c r="F17" s="21"/>
      <c r="I17" s="99" t="s">
        <v>181</v>
      </c>
      <c r="J17" s="90" t="s">
        <v>201</v>
      </c>
      <c r="K17" s="90" t="s">
        <v>210</v>
      </c>
      <c r="M17" s="105"/>
      <c r="P17" s="65"/>
      <c r="Q17" s="67"/>
      <c r="R17" s="74">
        <v>0.06</v>
      </c>
    </row>
    <row r="18" spans="1:18">
      <c r="A18" s="9"/>
      <c r="B18" s="9"/>
      <c r="C18" s="9" t="s">
        <v>13</v>
      </c>
      <c r="D18" s="26">
        <v>0.25</v>
      </c>
      <c r="E18" s="26">
        <v>0.25</v>
      </c>
      <c r="F18" s="21"/>
      <c r="I18" s="99" t="s">
        <v>181</v>
      </c>
      <c r="J18" s="90" t="s">
        <v>202</v>
      </c>
      <c r="K18" s="90" t="s">
        <v>211</v>
      </c>
      <c r="M18" s="105"/>
      <c r="P18" s="65"/>
      <c r="Q18" s="67"/>
      <c r="R18" s="74">
        <v>0.25</v>
      </c>
    </row>
    <row r="19" spans="1:18">
      <c r="A19" s="9"/>
      <c r="B19" s="9"/>
      <c r="C19" s="9" t="s">
        <v>54</v>
      </c>
      <c r="D19" s="26">
        <v>0.1</v>
      </c>
      <c r="E19" s="26">
        <v>0.1</v>
      </c>
      <c r="F19" s="21"/>
      <c r="I19" s="99" t="s">
        <v>181</v>
      </c>
      <c r="J19" s="90" t="s">
        <v>203</v>
      </c>
      <c r="K19" s="90" t="s">
        <v>212</v>
      </c>
      <c r="M19" s="105"/>
      <c r="P19" s="65"/>
      <c r="Q19" s="67"/>
      <c r="R19" s="74">
        <v>0.1</v>
      </c>
    </row>
    <row r="20" spans="1:18">
      <c r="A20" s="9"/>
      <c r="B20" s="9"/>
      <c r="C20" s="9" t="s">
        <v>55</v>
      </c>
      <c r="D20" s="26">
        <v>0.04</v>
      </c>
      <c r="E20" s="26">
        <v>0.04</v>
      </c>
      <c r="F20" s="21"/>
      <c r="I20" s="99" t="s">
        <v>181</v>
      </c>
      <c r="J20" s="90" t="s">
        <v>204</v>
      </c>
      <c r="K20" s="90" t="s">
        <v>213</v>
      </c>
      <c r="M20" s="105"/>
      <c r="P20" s="65"/>
      <c r="Q20" s="67"/>
      <c r="R20" s="74">
        <v>0.04</v>
      </c>
    </row>
    <row r="21" spans="1:18">
      <c r="A21" s="9"/>
      <c r="B21" s="9"/>
      <c r="C21" s="9" t="s">
        <v>56</v>
      </c>
      <c r="D21" s="26">
        <v>0.31</v>
      </c>
      <c r="E21" s="26">
        <v>0.31</v>
      </c>
      <c r="F21" s="21"/>
      <c r="I21" s="99" t="s">
        <v>181</v>
      </c>
      <c r="J21" s="90" t="s">
        <v>205</v>
      </c>
      <c r="K21" s="90" t="s">
        <v>214</v>
      </c>
      <c r="M21" s="105"/>
      <c r="P21" s="65"/>
      <c r="Q21" s="67"/>
      <c r="R21" s="74">
        <v>0.31</v>
      </c>
    </row>
    <row r="22" spans="1:18">
      <c r="A22" s="9"/>
      <c r="B22" s="9"/>
      <c r="C22" s="9" t="s">
        <v>14</v>
      </c>
      <c r="D22" s="26">
        <v>0.03</v>
      </c>
      <c r="E22" s="26">
        <v>0</v>
      </c>
      <c r="F22" s="21"/>
      <c r="I22" s="99" t="s">
        <v>181</v>
      </c>
      <c r="J22" s="90" t="s">
        <v>206</v>
      </c>
      <c r="K22" s="90" t="s">
        <v>215</v>
      </c>
      <c r="M22" s="105"/>
      <c r="P22" s="65"/>
      <c r="Q22" s="67"/>
      <c r="R22" s="74">
        <v>0.03</v>
      </c>
    </row>
    <row r="23" spans="1:18">
      <c r="A23" s="9"/>
      <c r="B23" s="9"/>
      <c r="C23" s="9"/>
      <c r="D23" s="9" t="s">
        <v>17</v>
      </c>
      <c r="E23" s="26">
        <f>SUM(E14:E22)</f>
        <v>0.97</v>
      </c>
      <c r="F23" s="21"/>
      <c r="H23" s="95" t="s">
        <v>160</v>
      </c>
      <c r="J23" s="90" t="s">
        <v>278</v>
      </c>
      <c r="P23" s="65"/>
      <c r="Q23" s="67"/>
      <c r="R23" s="66"/>
    </row>
    <row r="24" spans="1:18">
      <c r="A24" s="9"/>
      <c r="B24" s="9" t="s">
        <v>29</v>
      </c>
      <c r="C24" s="9" t="s">
        <v>59</v>
      </c>
      <c r="D24" s="9"/>
      <c r="E24" s="26"/>
      <c r="F24" s="27">
        <f>F11*E23</f>
        <v>44133.06</v>
      </c>
      <c r="H24" s="95" t="s">
        <v>160</v>
      </c>
      <c r="J24" s="90" t="s">
        <v>326</v>
      </c>
      <c r="P24" s="65"/>
      <c r="Q24" s="67"/>
      <c r="R24" s="66"/>
    </row>
    <row r="25" spans="1:18">
      <c r="A25" s="84" t="s">
        <v>145</v>
      </c>
      <c r="C25" s="11" t="s">
        <v>146</v>
      </c>
    </row>
    <row r="26" spans="1:18">
      <c r="A26" s="9"/>
      <c r="B26" s="9" t="s">
        <v>5</v>
      </c>
      <c r="C26" s="9" t="s">
        <v>75</v>
      </c>
      <c r="D26" s="9"/>
      <c r="E26" s="9"/>
      <c r="F26" s="26">
        <v>0</v>
      </c>
      <c r="I26" s="99" t="s">
        <v>181</v>
      </c>
      <c r="J26" s="90" t="s">
        <v>216</v>
      </c>
      <c r="M26" s="15" t="s">
        <v>100</v>
      </c>
      <c r="P26" s="65"/>
      <c r="Q26" s="63" t="s">
        <v>119</v>
      </c>
      <c r="R26" s="66"/>
    </row>
    <row r="27" spans="1:18">
      <c r="A27" s="9"/>
      <c r="B27" s="9" t="s">
        <v>6</v>
      </c>
      <c r="C27" s="9" t="s">
        <v>147</v>
      </c>
      <c r="D27" s="9"/>
      <c r="E27" s="9"/>
      <c r="F27" s="34">
        <f>F24*F26</f>
        <v>0</v>
      </c>
      <c r="H27" s="95" t="s">
        <v>160</v>
      </c>
      <c r="J27" s="90" t="s">
        <v>324</v>
      </c>
      <c r="P27" s="65"/>
      <c r="Q27" s="67"/>
      <c r="R27" s="66"/>
    </row>
    <row r="28" spans="1:18">
      <c r="A28" s="9"/>
      <c r="B28" s="9"/>
      <c r="C28" s="82" t="s">
        <v>414</v>
      </c>
      <c r="D28" s="9"/>
      <c r="E28" s="9"/>
      <c r="F28" s="30"/>
      <c r="H28" s="95" t="s">
        <v>160</v>
      </c>
      <c r="J28" s="90" t="s">
        <v>325</v>
      </c>
      <c r="P28" s="65"/>
      <c r="Q28" s="67"/>
      <c r="R28" s="66"/>
    </row>
    <row r="29" spans="1:18">
      <c r="A29" s="9"/>
      <c r="B29" s="9"/>
      <c r="C29" s="33"/>
      <c r="D29" s="9"/>
      <c r="E29" s="9"/>
      <c r="F29" s="21"/>
      <c r="P29" s="65"/>
      <c r="Q29" s="67"/>
      <c r="R29" s="66"/>
    </row>
    <row r="30" spans="1:18">
      <c r="A30" s="36" t="s">
        <v>28</v>
      </c>
      <c r="B30" s="9"/>
      <c r="C30" s="33" t="s">
        <v>32</v>
      </c>
      <c r="D30" s="9"/>
      <c r="E30" s="26"/>
      <c r="F30" s="30"/>
      <c r="P30" s="65"/>
      <c r="Q30" s="67"/>
      <c r="R30" s="66"/>
    </row>
    <row r="31" spans="1:18">
      <c r="A31" s="23" t="s">
        <v>51</v>
      </c>
      <c r="B31" s="9"/>
      <c r="C31" s="9" t="s">
        <v>53</v>
      </c>
      <c r="D31" s="9"/>
      <c r="E31" s="9"/>
      <c r="F31" s="27"/>
      <c r="I31" s="99"/>
      <c r="P31" s="59"/>
      <c r="Q31" s="60"/>
      <c r="R31" s="61"/>
    </row>
    <row r="32" spans="1:18">
      <c r="A32" s="9"/>
      <c r="B32" s="9" t="s">
        <v>5</v>
      </c>
      <c r="C32" s="9" t="s">
        <v>316</v>
      </c>
      <c r="D32" s="9"/>
      <c r="E32" s="26"/>
      <c r="F32" s="27">
        <v>0</v>
      </c>
      <c r="I32" s="99" t="s">
        <v>183</v>
      </c>
      <c r="J32" s="90" t="s">
        <v>327</v>
      </c>
      <c r="M32" s="116" t="s">
        <v>251</v>
      </c>
      <c r="N32" s="115"/>
      <c r="O32" s="115"/>
      <c r="P32" s="68" t="s">
        <v>116</v>
      </c>
      <c r="Q32" s="69" t="s">
        <v>116</v>
      </c>
      <c r="R32" s="70" t="s">
        <v>116</v>
      </c>
    </row>
    <row r="33" spans="1:18">
      <c r="A33" s="9"/>
      <c r="B33" s="9" t="s">
        <v>6</v>
      </c>
      <c r="C33" s="9" t="s">
        <v>317</v>
      </c>
      <c r="D33" s="9"/>
      <c r="E33" s="26"/>
      <c r="F33" s="26">
        <v>0</v>
      </c>
      <c r="I33" s="99" t="s">
        <v>181</v>
      </c>
      <c r="J33" s="90" t="s">
        <v>328</v>
      </c>
      <c r="M33" s="116" t="s">
        <v>251</v>
      </c>
      <c r="N33" s="115"/>
      <c r="O33" s="115"/>
      <c r="P33" s="68" t="s">
        <v>116</v>
      </c>
      <c r="Q33" s="69" t="s">
        <v>116</v>
      </c>
      <c r="R33" s="70" t="s">
        <v>116</v>
      </c>
    </row>
    <row r="34" spans="1:18">
      <c r="A34" s="9"/>
      <c r="B34" s="9" t="s">
        <v>7</v>
      </c>
      <c r="C34" s="9" t="s">
        <v>330</v>
      </c>
      <c r="D34" s="9"/>
      <c r="E34" s="26"/>
      <c r="F34" s="27">
        <v>0</v>
      </c>
      <c r="H34" s="95" t="s">
        <v>160</v>
      </c>
      <c r="J34" s="90" t="s">
        <v>329</v>
      </c>
      <c r="P34" s="68" t="s">
        <v>116</v>
      </c>
      <c r="Q34" s="69" t="s">
        <v>116</v>
      </c>
      <c r="R34" s="70" t="s">
        <v>116</v>
      </c>
    </row>
    <row r="35" spans="1:18">
      <c r="A35" s="23" t="s">
        <v>52</v>
      </c>
      <c r="B35" s="9"/>
      <c r="C35" s="9" t="s">
        <v>132</v>
      </c>
      <c r="D35" s="9"/>
      <c r="E35" s="26"/>
      <c r="F35" s="30"/>
      <c r="I35" s="99"/>
      <c r="P35" s="68"/>
      <c r="Q35" s="69"/>
      <c r="R35" s="70"/>
    </row>
    <row r="36" spans="1:18">
      <c r="A36" s="9"/>
      <c r="B36" s="9" t="s">
        <v>5</v>
      </c>
      <c r="C36" s="9" t="s">
        <v>316</v>
      </c>
      <c r="D36" s="9"/>
      <c r="E36" s="26"/>
      <c r="F36" s="27">
        <v>0</v>
      </c>
      <c r="I36" s="99" t="s">
        <v>183</v>
      </c>
      <c r="J36" s="90" t="s">
        <v>332</v>
      </c>
      <c r="M36" s="116" t="s">
        <v>251</v>
      </c>
      <c r="N36" s="115"/>
      <c r="O36" s="115"/>
      <c r="P36" s="68" t="s">
        <v>116</v>
      </c>
      <c r="Q36" s="69" t="s">
        <v>116</v>
      </c>
      <c r="R36" s="70" t="s">
        <v>116</v>
      </c>
    </row>
    <row r="37" spans="1:18">
      <c r="A37" s="9"/>
      <c r="B37" s="9" t="s">
        <v>6</v>
      </c>
      <c r="C37" s="9" t="s">
        <v>317</v>
      </c>
      <c r="D37" s="41"/>
      <c r="E37" s="26"/>
      <c r="F37" s="26">
        <v>0</v>
      </c>
      <c r="I37" s="99" t="s">
        <v>181</v>
      </c>
      <c r="J37" s="90" t="s">
        <v>333</v>
      </c>
      <c r="M37" s="116" t="s">
        <v>251</v>
      </c>
      <c r="N37" s="115"/>
      <c r="O37" s="115"/>
      <c r="P37" s="68" t="s">
        <v>116</v>
      </c>
      <c r="Q37" s="69" t="s">
        <v>116</v>
      </c>
      <c r="R37" s="70" t="s">
        <v>116</v>
      </c>
    </row>
    <row r="38" spans="1:18">
      <c r="A38" s="9"/>
      <c r="B38" s="9" t="s">
        <v>7</v>
      </c>
      <c r="C38" s="9" t="s">
        <v>331</v>
      </c>
      <c r="D38" s="9"/>
      <c r="E38" s="26"/>
      <c r="F38" s="27">
        <v>0</v>
      </c>
      <c r="H38" s="95" t="s">
        <v>160</v>
      </c>
      <c r="J38" s="90" t="s">
        <v>334</v>
      </c>
      <c r="P38" s="68" t="s">
        <v>116</v>
      </c>
      <c r="Q38" s="69" t="s">
        <v>116</v>
      </c>
      <c r="R38" s="70" t="s">
        <v>116</v>
      </c>
    </row>
    <row r="39" spans="1:18">
      <c r="A39" s="9"/>
      <c r="B39" s="9"/>
      <c r="C39" s="17" t="s">
        <v>415</v>
      </c>
      <c r="D39" s="9"/>
      <c r="E39" s="26"/>
      <c r="F39" s="40">
        <f>F34+F38</f>
        <v>0</v>
      </c>
      <c r="H39" s="95" t="s">
        <v>160</v>
      </c>
      <c r="I39" s="99"/>
      <c r="J39" s="90" t="s">
        <v>335</v>
      </c>
      <c r="P39" s="59"/>
      <c r="Q39" s="60"/>
      <c r="R39" s="61"/>
    </row>
    <row r="40" spans="1:18">
      <c r="A40" s="9"/>
      <c r="B40" s="9"/>
      <c r="C40" s="9"/>
      <c r="D40" s="9"/>
      <c r="E40" s="26"/>
      <c r="F40" s="29"/>
      <c r="P40" s="59"/>
      <c r="Q40" s="60"/>
      <c r="R40" s="61"/>
    </row>
    <row r="41" spans="1:18" ht="15.75" thickBot="1">
      <c r="A41" s="9"/>
      <c r="B41" s="9"/>
      <c r="C41" s="123" t="s">
        <v>416</v>
      </c>
      <c r="D41" s="123"/>
      <c r="E41" s="123"/>
      <c r="F41" s="40">
        <f>F24+F39</f>
        <v>44133.06</v>
      </c>
      <c r="H41" s="95" t="s">
        <v>160</v>
      </c>
      <c r="J41" s="90" t="s">
        <v>272</v>
      </c>
      <c r="P41" s="71"/>
      <c r="Q41" s="72"/>
      <c r="R41" s="73"/>
    </row>
    <row r="43" spans="1:18">
      <c r="E43" s="7"/>
    </row>
    <row r="44" spans="1:18">
      <c r="E44" s="14"/>
    </row>
    <row r="49" spans="9:9">
      <c r="I49" s="99"/>
    </row>
  </sheetData>
  <mergeCells count="1">
    <mergeCell ref="C41:E41"/>
  </mergeCells>
  <pageMargins left="0.70866141732283472" right="0.70866141732283472" top="0.78740157480314965" bottom="0.78740157480314965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baseColWidth="10" defaultRowHeight="15"/>
  <cols>
    <col min="1" max="1" width="7.28515625" bestFit="1" customWidth="1"/>
    <col min="2" max="2" width="3.7109375" bestFit="1" customWidth="1"/>
    <col min="3" max="3" width="65.5703125" bestFit="1" customWidth="1"/>
    <col min="4" max="4" width="12.140625" bestFit="1" customWidth="1"/>
    <col min="5" max="5" width="13" bestFit="1" customWidth="1"/>
    <col min="6" max="6" width="11.5703125" style="3" bestFit="1" customWidth="1"/>
    <col min="7" max="7" width="10" customWidth="1"/>
    <col min="8" max="8" width="13.140625" style="95" customWidth="1"/>
    <col min="9" max="9" width="11.42578125" style="98"/>
    <col min="10" max="10" width="32.42578125" style="90" bestFit="1" customWidth="1"/>
    <col min="11" max="11" width="24.140625" style="90" bestFit="1" customWidth="1"/>
    <col min="12" max="12" width="11.42578125" style="90"/>
    <col min="15" max="15" width="9" customWidth="1"/>
    <col min="16" max="16" width="14.42578125" bestFit="1" customWidth="1"/>
    <col min="17" max="17" width="21.28515625" bestFit="1" customWidth="1"/>
  </cols>
  <sheetData>
    <row r="1" spans="1:18" hidden="1"/>
    <row r="2" spans="1:18" hidden="1"/>
    <row r="3" spans="1:18" hidden="1"/>
    <row r="4" spans="1:18" ht="15.75" hidden="1" thickBot="1"/>
    <row r="5" spans="1:18" s="4" customFormat="1" ht="16.5" thickBot="1">
      <c r="A5" s="31" t="s">
        <v>70</v>
      </c>
      <c r="B5" s="31"/>
      <c r="C5" s="20" t="s">
        <v>60</v>
      </c>
      <c r="D5" s="20"/>
      <c r="E5" s="20"/>
      <c r="F5" s="32"/>
      <c r="H5" s="95" t="s">
        <v>184</v>
      </c>
      <c r="I5" s="99" t="s">
        <v>185</v>
      </c>
      <c r="J5" s="90" t="s">
        <v>336</v>
      </c>
      <c r="K5" s="90" t="s">
        <v>179</v>
      </c>
      <c r="L5" s="90" t="s">
        <v>180</v>
      </c>
      <c r="P5" s="53" t="s">
        <v>104</v>
      </c>
      <c r="Q5" s="54" t="s">
        <v>102</v>
      </c>
      <c r="R5" s="55" t="s">
        <v>103</v>
      </c>
    </row>
    <row r="6" spans="1:18">
      <c r="A6" s="9"/>
      <c r="B6" s="9"/>
      <c r="C6" s="9"/>
      <c r="D6" s="9"/>
      <c r="E6" s="9"/>
      <c r="F6" s="21"/>
      <c r="P6" s="56"/>
      <c r="Q6" s="57"/>
      <c r="R6" s="58"/>
    </row>
    <row r="7" spans="1:18">
      <c r="A7" s="23" t="s">
        <v>63</v>
      </c>
      <c r="B7" s="23"/>
      <c r="C7" s="33" t="s">
        <v>2</v>
      </c>
      <c r="D7" s="9"/>
      <c r="E7" s="9"/>
      <c r="F7" s="21"/>
      <c r="P7" s="59"/>
      <c r="Q7" s="60"/>
      <c r="R7" s="61"/>
    </row>
    <row r="8" spans="1:18">
      <c r="A8" s="23" t="s">
        <v>64</v>
      </c>
      <c r="B8" s="9"/>
      <c r="C8" s="33" t="s">
        <v>62</v>
      </c>
      <c r="D8" s="9"/>
      <c r="E8" s="9"/>
      <c r="F8" s="21"/>
      <c r="P8" s="59"/>
      <c r="Q8" s="60"/>
      <c r="R8" s="61"/>
    </row>
    <row r="9" spans="1:18">
      <c r="A9" s="23" t="s">
        <v>140</v>
      </c>
      <c r="B9" s="9"/>
      <c r="C9" s="9" t="s">
        <v>61</v>
      </c>
      <c r="D9" s="9"/>
      <c r="E9" s="9"/>
      <c r="F9" s="21"/>
      <c r="P9" s="59"/>
      <c r="Q9" s="60"/>
      <c r="R9" s="61"/>
    </row>
    <row r="10" spans="1:18">
      <c r="A10" s="9"/>
      <c r="B10" s="9" t="s">
        <v>5</v>
      </c>
      <c r="C10" s="17" t="s">
        <v>417</v>
      </c>
      <c r="D10" s="9"/>
      <c r="E10" s="9"/>
      <c r="F10" s="21">
        <v>100000</v>
      </c>
      <c r="I10" s="99" t="s">
        <v>183</v>
      </c>
      <c r="J10" s="90" t="s">
        <v>287</v>
      </c>
      <c r="M10" s="37" t="s">
        <v>108</v>
      </c>
      <c r="P10" s="59"/>
      <c r="Q10" s="63" t="s">
        <v>123</v>
      </c>
      <c r="R10" s="75"/>
    </row>
    <row r="11" spans="1:18">
      <c r="A11" s="9"/>
      <c r="B11" s="9" t="s">
        <v>6</v>
      </c>
      <c r="C11" s="9" t="s">
        <v>65</v>
      </c>
      <c r="D11" s="9"/>
      <c r="E11" s="9"/>
      <c r="F11" s="49">
        <v>3</v>
      </c>
      <c r="I11" s="99" t="s">
        <v>161</v>
      </c>
      <c r="J11" s="90" t="s">
        <v>288</v>
      </c>
      <c r="M11" s="15" t="s">
        <v>101</v>
      </c>
      <c r="P11" s="59"/>
      <c r="Q11" s="63" t="s">
        <v>124</v>
      </c>
      <c r="R11" s="75"/>
    </row>
    <row r="12" spans="1:18">
      <c r="A12" s="9"/>
      <c r="B12" s="9" t="s">
        <v>7</v>
      </c>
      <c r="C12" s="9" t="s">
        <v>66</v>
      </c>
      <c r="D12" s="9"/>
      <c r="E12" s="9"/>
      <c r="F12" s="27">
        <v>26490</v>
      </c>
      <c r="H12" s="95" t="s">
        <v>182</v>
      </c>
      <c r="I12" s="99"/>
      <c r="J12" s="90" t="s">
        <v>289</v>
      </c>
      <c r="L12" s="90" t="s">
        <v>217</v>
      </c>
      <c r="M12" s="18" t="s">
        <v>44</v>
      </c>
      <c r="N12" s="10"/>
      <c r="P12" s="62" t="s">
        <v>139</v>
      </c>
      <c r="Q12" s="63"/>
      <c r="R12" s="75"/>
    </row>
    <row r="13" spans="1:18">
      <c r="A13" s="9"/>
      <c r="B13" s="9" t="s">
        <v>8</v>
      </c>
      <c r="C13" s="9" t="s">
        <v>67</v>
      </c>
      <c r="D13" s="9"/>
      <c r="E13" s="9"/>
      <c r="F13" s="27"/>
      <c r="M13" s="15"/>
      <c r="P13" s="59"/>
      <c r="Q13" s="76"/>
      <c r="R13" s="75"/>
    </row>
    <row r="14" spans="1:18">
      <c r="A14" s="9"/>
      <c r="B14" s="9"/>
      <c r="C14" s="25" t="s">
        <v>15</v>
      </c>
      <c r="D14" s="8" t="s">
        <v>97</v>
      </c>
      <c r="E14" s="35" t="s">
        <v>45</v>
      </c>
      <c r="F14" s="27"/>
      <c r="P14" s="77"/>
      <c r="Q14" s="76"/>
      <c r="R14" s="113" t="s">
        <v>257</v>
      </c>
    </row>
    <row r="15" spans="1:18">
      <c r="A15" s="9"/>
      <c r="B15" s="9"/>
      <c r="C15" s="9" t="s">
        <v>9</v>
      </c>
      <c r="D15" s="26">
        <v>0.03</v>
      </c>
      <c r="E15" s="26">
        <v>0.03</v>
      </c>
      <c r="F15" s="21"/>
      <c r="I15" s="99" t="s">
        <v>181</v>
      </c>
      <c r="J15" s="90" t="s">
        <v>220</v>
      </c>
      <c r="K15" s="90" t="s">
        <v>229</v>
      </c>
      <c r="P15" s="59"/>
      <c r="Q15" s="60"/>
      <c r="R15" s="74">
        <v>0.03</v>
      </c>
    </row>
    <row r="16" spans="1:18">
      <c r="A16" s="9"/>
      <c r="B16" s="9"/>
      <c r="C16" s="9" t="s">
        <v>10</v>
      </c>
      <c r="D16" s="26">
        <v>0.11</v>
      </c>
      <c r="E16" s="26">
        <v>0.11</v>
      </c>
      <c r="F16" s="21"/>
      <c r="I16" s="99" t="s">
        <v>181</v>
      </c>
      <c r="J16" s="90" t="s">
        <v>221</v>
      </c>
      <c r="K16" s="90" t="s">
        <v>230</v>
      </c>
      <c r="P16" s="59"/>
      <c r="Q16" s="60"/>
      <c r="R16" s="74">
        <v>0.11</v>
      </c>
    </row>
    <row r="17" spans="1:18">
      <c r="A17" s="9"/>
      <c r="B17" s="9"/>
      <c r="C17" s="9" t="s">
        <v>11</v>
      </c>
      <c r="D17" s="26">
        <v>0.15</v>
      </c>
      <c r="E17" s="26">
        <v>0.15</v>
      </c>
      <c r="F17" s="21"/>
      <c r="I17" s="99" t="s">
        <v>181</v>
      </c>
      <c r="J17" s="90" t="s">
        <v>222</v>
      </c>
      <c r="K17" s="90" t="s">
        <v>231</v>
      </c>
      <c r="M17" s="15"/>
      <c r="P17" s="59"/>
      <c r="Q17" s="60"/>
      <c r="R17" s="74">
        <v>0.15</v>
      </c>
    </row>
    <row r="18" spans="1:18">
      <c r="A18" s="9"/>
      <c r="B18" s="9"/>
      <c r="C18" s="9" t="s">
        <v>12</v>
      </c>
      <c r="D18" s="26">
        <v>0.06</v>
      </c>
      <c r="E18" s="26">
        <v>0.06</v>
      </c>
      <c r="F18" s="21"/>
      <c r="I18" s="99" t="s">
        <v>181</v>
      </c>
      <c r="J18" s="90" t="s">
        <v>223</v>
      </c>
      <c r="K18" s="90" t="s">
        <v>232</v>
      </c>
      <c r="P18" s="59"/>
      <c r="Q18" s="60"/>
      <c r="R18" s="74">
        <v>0.06</v>
      </c>
    </row>
    <row r="19" spans="1:18">
      <c r="A19" s="9"/>
      <c r="B19" s="9"/>
      <c r="C19" s="9" t="s">
        <v>13</v>
      </c>
      <c r="D19" s="26">
        <v>0.18</v>
      </c>
      <c r="E19" s="26">
        <v>0.18</v>
      </c>
      <c r="F19" s="21"/>
      <c r="I19" s="99" t="s">
        <v>181</v>
      </c>
      <c r="J19" s="90" t="s">
        <v>224</v>
      </c>
      <c r="K19" s="90" t="s">
        <v>233</v>
      </c>
      <c r="P19" s="59"/>
      <c r="Q19" s="60"/>
      <c r="R19" s="74">
        <v>0.18</v>
      </c>
    </row>
    <row r="20" spans="1:18">
      <c r="A20" s="9"/>
      <c r="B20" s="9"/>
      <c r="C20" s="9" t="s">
        <v>54</v>
      </c>
      <c r="D20" s="26">
        <v>0.06</v>
      </c>
      <c r="E20" s="26">
        <v>0.06</v>
      </c>
      <c r="F20" s="21"/>
      <c r="I20" s="99" t="s">
        <v>181</v>
      </c>
      <c r="J20" s="90" t="s">
        <v>225</v>
      </c>
      <c r="K20" s="90" t="s">
        <v>234</v>
      </c>
      <c r="P20" s="59"/>
      <c r="Q20" s="60"/>
      <c r="R20" s="74">
        <v>0.06</v>
      </c>
    </row>
    <row r="21" spans="1:18">
      <c r="A21" s="9"/>
      <c r="B21" s="9"/>
      <c r="C21" s="9" t="s">
        <v>55</v>
      </c>
      <c r="D21" s="26">
        <v>0.05</v>
      </c>
      <c r="E21" s="26">
        <v>0.05</v>
      </c>
      <c r="F21" s="21"/>
      <c r="I21" s="99" t="s">
        <v>181</v>
      </c>
      <c r="J21" s="90" t="s">
        <v>226</v>
      </c>
      <c r="K21" s="90" t="s">
        <v>235</v>
      </c>
      <c r="P21" s="59"/>
      <c r="Q21" s="60"/>
      <c r="R21" s="74">
        <v>0.05</v>
      </c>
    </row>
    <row r="22" spans="1:18">
      <c r="A22" s="9"/>
      <c r="B22" s="9"/>
      <c r="C22" s="9" t="s">
        <v>56</v>
      </c>
      <c r="D22" s="26">
        <v>0.33</v>
      </c>
      <c r="E22" s="26">
        <v>0.33</v>
      </c>
      <c r="F22" s="21"/>
      <c r="I22" s="99" t="s">
        <v>181</v>
      </c>
      <c r="J22" s="90" t="s">
        <v>227</v>
      </c>
      <c r="K22" s="90" t="s">
        <v>236</v>
      </c>
      <c r="P22" s="59"/>
      <c r="Q22" s="60"/>
      <c r="R22" s="74">
        <v>0.33</v>
      </c>
    </row>
    <row r="23" spans="1:18">
      <c r="A23" s="9"/>
      <c r="B23" s="9"/>
      <c r="C23" s="9" t="s">
        <v>58</v>
      </c>
      <c r="D23" s="26">
        <v>0.03</v>
      </c>
      <c r="E23" s="26">
        <v>0</v>
      </c>
      <c r="F23" s="21"/>
      <c r="I23" s="99" t="s">
        <v>181</v>
      </c>
      <c r="J23" s="90" t="s">
        <v>228</v>
      </c>
      <c r="K23" s="90" t="s">
        <v>237</v>
      </c>
      <c r="P23" s="59"/>
      <c r="Q23" s="60"/>
      <c r="R23" s="74">
        <v>0.03</v>
      </c>
    </row>
    <row r="24" spans="1:18">
      <c r="A24" s="9"/>
      <c r="B24" s="9"/>
      <c r="C24" s="9"/>
      <c r="D24" s="9" t="s">
        <v>17</v>
      </c>
      <c r="E24" s="26">
        <f>SUM(E15:E23)</f>
        <v>0.9700000000000002</v>
      </c>
      <c r="F24" s="21"/>
      <c r="H24" s="95" t="s">
        <v>160</v>
      </c>
      <c r="I24" s="99"/>
      <c r="J24" s="90" t="s">
        <v>293</v>
      </c>
      <c r="P24" s="59"/>
      <c r="Q24" s="60"/>
      <c r="R24" s="61"/>
    </row>
    <row r="25" spans="1:18">
      <c r="B25" s="9" t="s">
        <v>29</v>
      </c>
      <c r="C25" s="9" t="s">
        <v>338</v>
      </c>
      <c r="D25" s="9"/>
      <c r="E25" s="26"/>
      <c r="F25" s="27">
        <f>F12*E24</f>
        <v>25695.300000000007</v>
      </c>
      <c r="G25" s="92"/>
      <c r="H25" s="95" t="s">
        <v>160</v>
      </c>
      <c r="J25" s="90" t="s">
        <v>294</v>
      </c>
      <c r="P25" s="59"/>
      <c r="Q25" s="60"/>
      <c r="R25" s="61"/>
    </row>
    <row r="26" spans="1:18">
      <c r="A26" s="84" t="s">
        <v>141</v>
      </c>
      <c r="C26" s="11" t="s">
        <v>137</v>
      </c>
    </row>
    <row r="27" spans="1:18">
      <c r="A27" s="9"/>
      <c r="B27" s="9" t="s">
        <v>5</v>
      </c>
      <c r="C27" s="9" t="s">
        <v>74</v>
      </c>
      <c r="D27" s="9"/>
      <c r="E27" s="21"/>
      <c r="F27" s="38">
        <v>0.25</v>
      </c>
      <c r="I27" s="99" t="s">
        <v>181</v>
      </c>
      <c r="J27" s="90" t="s">
        <v>290</v>
      </c>
      <c r="M27" s="15" t="s">
        <v>100</v>
      </c>
      <c r="P27" s="59"/>
      <c r="Q27" s="108" t="s">
        <v>255</v>
      </c>
      <c r="R27" s="75"/>
    </row>
    <row r="28" spans="1:18">
      <c r="B28" s="9" t="s">
        <v>6</v>
      </c>
      <c r="C28" s="9" t="s">
        <v>142</v>
      </c>
      <c r="D28" s="9"/>
      <c r="E28" s="9"/>
      <c r="F28" s="83">
        <f>F12*F27</f>
        <v>6622.5</v>
      </c>
      <c r="H28" s="95" t="s">
        <v>160</v>
      </c>
      <c r="J28" s="90" t="s">
        <v>291</v>
      </c>
      <c r="M28" s="15"/>
      <c r="P28" s="62"/>
      <c r="Q28" s="63"/>
      <c r="R28" s="64"/>
    </row>
    <row r="29" spans="1:18">
      <c r="B29" s="9" t="s">
        <v>7</v>
      </c>
      <c r="C29" s="121" t="s">
        <v>418</v>
      </c>
      <c r="D29" s="9"/>
      <c r="E29" s="9"/>
      <c r="F29" s="86">
        <f>F12+F28</f>
        <v>33112.5</v>
      </c>
      <c r="H29" s="95" t="s">
        <v>160</v>
      </c>
      <c r="J29" s="90" t="s">
        <v>292</v>
      </c>
      <c r="M29" s="15"/>
      <c r="P29" s="62"/>
      <c r="Q29" s="63"/>
      <c r="R29" s="64"/>
    </row>
    <row r="30" spans="1:18">
      <c r="A30" s="23" t="s">
        <v>138</v>
      </c>
      <c r="B30" s="9"/>
      <c r="C30" s="33" t="s">
        <v>68</v>
      </c>
      <c r="D30" s="9"/>
      <c r="E30" s="9"/>
      <c r="F30" s="27"/>
      <c r="P30" s="62"/>
      <c r="Q30" s="63"/>
      <c r="R30" s="75"/>
    </row>
    <row r="31" spans="1:18">
      <c r="A31" s="23" t="s">
        <v>143</v>
      </c>
      <c r="B31" s="9"/>
      <c r="C31" s="9" t="s">
        <v>61</v>
      </c>
      <c r="D31" s="9"/>
      <c r="E31" s="9"/>
      <c r="F31" s="27"/>
      <c r="P31" s="62"/>
      <c r="Q31" s="63"/>
      <c r="R31" s="75"/>
    </row>
    <row r="32" spans="1:18">
      <c r="A32" s="9"/>
      <c r="B32" s="9" t="s">
        <v>5</v>
      </c>
      <c r="C32" s="17" t="s">
        <v>417</v>
      </c>
      <c r="D32" s="9"/>
      <c r="E32" s="9"/>
      <c r="F32" s="27">
        <v>250000</v>
      </c>
      <c r="I32" s="99" t="s">
        <v>183</v>
      </c>
      <c r="J32" s="90" t="s">
        <v>284</v>
      </c>
      <c r="M32" s="114" t="s">
        <v>108</v>
      </c>
      <c r="N32" s="115"/>
      <c r="P32" s="62"/>
      <c r="Q32" s="108" t="s">
        <v>253</v>
      </c>
      <c r="R32" s="75"/>
    </row>
    <row r="33" spans="1:18">
      <c r="A33" s="9"/>
      <c r="B33" s="9" t="s">
        <v>6</v>
      </c>
      <c r="C33" s="9" t="s">
        <v>65</v>
      </c>
      <c r="D33" s="9"/>
      <c r="E33" s="9"/>
      <c r="F33" s="49">
        <v>2</v>
      </c>
      <c r="I33" s="99" t="s">
        <v>161</v>
      </c>
      <c r="J33" s="90" t="s">
        <v>285</v>
      </c>
      <c r="M33" s="15" t="s">
        <v>101</v>
      </c>
      <c r="P33" s="62"/>
      <c r="Q33" s="108" t="s">
        <v>254</v>
      </c>
      <c r="R33" s="75"/>
    </row>
    <row r="34" spans="1:18">
      <c r="A34" s="9"/>
      <c r="B34" s="9" t="s">
        <v>7</v>
      </c>
      <c r="C34" s="9" t="s">
        <v>66</v>
      </c>
      <c r="D34" s="9"/>
      <c r="E34" s="9"/>
      <c r="F34" s="27">
        <v>43175</v>
      </c>
      <c r="H34" s="95" t="s">
        <v>182</v>
      </c>
      <c r="J34" s="90" t="s">
        <v>286</v>
      </c>
      <c r="L34" s="90" t="s">
        <v>217</v>
      </c>
      <c r="M34" s="18" t="s">
        <v>69</v>
      </c>
      <c r="N34" s="10"/>
      <c r="P34" s="62" t="s">
        <v>125</v>
      </c>
      <c r="Q34" s="76"/>
      <c r="R34" s="75"/>
    </row>
    <row r="35" spans="1:18">
      <c r="A35" s="9"/>
      <c r="B35" s="9" t="s">
        <v>8</v>
      </c>
      <c r="C35" s="9" t="s">
        <v>67</v>
      </c>
      <c r="D35" s="9"/>
      <c r="E35" s="9"/>
      <c r="F35" s="27"/>
      <c r="M35" s="15"/>
      <c r="P35" s="59"/>
      <c r="Q35" s="76"/>
      <c r="R35" s="75"/>
    </row>
    <row r="36" spans="1:18">
      <c r="A36" s="9"/>
      <c r="B36" s="9"/>
      <c r="C36" s="25" t="s">
        <v>15</v>
      </c>
      <c r="D36" s="8" t="s">
        <v>97</v>
      </c>
      <c r="E36" s="35" t="s">
        <v>45</v>
      </c>
      <c r="F36" s="27"/>
      <c r="P36" s="77"/>
      <c r="Q36" s="76"/>
      <c r="R36" s="113" t="s">
        <v>257</v>
      </c>
    </row>
    <row r="37" spans="1:18">
      <c r="A37" s="9"/>
      <c r="B37" s="9"/>
      <c r="C37" s="9" t="s">
        <v>9</v>
      </c>
      <c r="D37" s="26">
        <v>0.03</v>
      </c>
      <c r="E37" s="26">
        <v>0.03</v>
      </c>
      <c r="F37" s="21"/>
      <c r="I37" s="99" t="s">
        <v>181</v>
      </c>
      <c r="J37" s="90" t="s">
        <v>339</v>
      </c>
      <c r="K37" s="90" t="s">
        <v>350</v>
      </c>
      <c r="P37" s="59"/>
      <c r="Q37" s="60"/>
      <c r="R37" s="74">
        <v>0.03</v>
      </c>
    </row>
    <row r="38" spans="1:18">
      <c r="A38" s="9"/>
      <c r="B38" s="9"/>
      <c r="C38" s="9" t="s">
        <v>10</v>
      </c>
      <c r="D38" s="26">
        <v>0.11</v>
      </c>
      <c r="E38" s="26">
        <v>0.11</v>
      </c>
      <c r="F38" s="21"/>
      <c r="I38" s="99" t="s">
        <v>181</v>
      </c>
      <c r="J38" s="90" t="s">
        <v>340</v>
      </c>
      <c r="K38" s="90" t="s">
        <v>351</v>
      </c>
      <c r="P38" s="59"/>
      <c r="Q38" s="60"/>
      <c r="R38" s="74">
        <v>0.11</v>
      </c>
    </row>
    <row r="39" spans="1:18">
      <c r="A39" s="9"/>
      <c r="B39" s="9"/>
      <c r="C39" s="9" t="s">
        <v>11</v>
      </c>
      <c r="D39" s="26">
        <v>0.15</v>
      </c>
      <c r="E39" s="26">
        <v>0.15</v>
      </c>
      <c r="F39" s="21"/>
      <c r="I39" s="99" t="s">
        <v>181</v>
      </c>
      <c r="J39" s="90" t="s">
        <v>341</v>
      </c>
      <c r="K39" s="90" t="s">
        <v>352</v>
      </c>
      <c r="M39" s="15"/>
      <c r="P39" s="59"/>
      <c r="Q39" s="60"/>
      <c r="R39" s="74">
        <v>0.15</v>
      </c>
    </row>
    <row r="40" spans="1:18">
      <c r="A40" s="9"/>
      <c r="B40" s="9"/>
      <c r="C40" s="9" t="s">
        <v>12</v>
      </c>
      <c r="D40" s="26">
        <v>0.06</v>
      </c>
      <c r="E40" s="26">
        <v>0.06</v>
      </c>
      <c r="F40" s="21"/>
      <c r="I40" s="99" t="s">
        <v>181</v>
      </c>
      <c r="J40" s="90" t="s">
        <v>342</v>
      </c>
      <c r="K40" s="90" t="s">
        <v>353</v>
      </c>
      <c r="P40" s="59"/>
      <c r="Q40" s="60"/>
      <c r="R40" s="74">
        <v>0.06</v>
      </c>
    </row>
    <row r="41" spans="1:18">
      <c r="A41" s="9"/>
      <c r="B41" s="9"/>
      <c r="C41" s="9" t="s">
        <v>13</v>
      </c>
      <c r="D41" s="26">
        <v>0.18</v>
      </c>
      <c r="E41" s="26">
        <v>0.18</v>
      </c>
      <c r="F41" s="21"/>
      <c r="I41" s="99" t="s">
        <v>181</v>
      </c>
      <c r="J41" s="90" t="s">
        <v>343</v>
      </c>
      <c r="K41" s="90" t="s">
        <v>354</v>
      </c>
      <c r="P41" s="59"/>
      <c r="Q41" s="60"/>
      <c r="R41" s="74">
        <v>0.18</v>
      </c>
    </row>
    <row r="42" spans="1:18">
      <c r="A42" s="9"/>
      <c r="B42" s="9"/>
      <c r="C42" s="9" t="s">
        <v>54</v>
      </c>
      <c r="D42" s="26">
        <v>0.06</v>
      </c>
      <c r="E42" s="26">
        <v>0.06</v>
      </c>
      <c r="F42" s="21"/>
      <c r="I42" s="99" t="s">
        <v>181</v>
      </c>
      <c r="J42" s="90" t="s">
        <v>344</v>
      </c>
      <c r="K42" s="90" t="s">
        <v>355</v>
      </c>
      <c r="P42" s="59"/>
      <c r="Q42" s="60"/>
      <c r="R42" s="74">
        <v>0.06</v>
      </c>
    </row>
    <row r="43" spans="1:18">
      <c r="A43" s="9"/>
      <c r="B43" s="9"/>
      <c r="C43" s="9" t="s">
        <v>55</v>
      </c>
      <c r="D43" s="26">
        <v>0.05</v>
      </c>
      <c r="E43" s="26">
        <v>0.05</v>
      </c>
      <c r="F43" s="21"/>
      <c r="I43" s="99" t="s">
        <v>181</v>
      </c>
      <c r="J43" s="90" t="s">
        <v>345</v>
      </c>
      <c r="K43" s="90" t="s">
        <v>356</v>
      </c>
      <c r="P43" s="59"/>
      <c r="Q43" s="60"/>
      <c r="R43" s="74">
        <v>0.05</v>
      </c>
    </row>
    <row r="44" spans="1:18">
      <c r="A44" s="9"/>
      <c r="B44" s="9"/>
      <c r="C44" s="9" t="s">
        <v>56</v>
      </c>
      <c r="D44" s="26">
        <v>0.33</v>
      </c>
      <c r="E44" s="26">
        <v>0.33</v>
      </c>
      <c r="F44" s="21"/>
      <c r="I44" s="99" t="s">
        <v>181</v>
      </c>
      <c r="J44" s="90" t="s">
        <v>346</v>
      </c>
      <c r="K44" s="90" t="s">
        <v>357</v>
      </c>
      <c r="P44" s="59"/>
      <c r="Q44" s="60"/>
      <c r="R44" s="74">
        <v>0.33</v>
      </c>
    </row>
    <row r="45" spans="1:18">
      <c r="A45" s="9"/>
      <c r="B45" s="9"/>
      <c r="C45" s="9" t="s">
        <v>58</v>
      </c>
      <c r="D45" s="26">
        <v>0.03</v>
      </c>
      <c r="E45" s="26">
        <v>0</v>
      </c>
      <c r="F45" s="21"/>
      <c r="I45" s="99" t="s">
        <v>181</v>
      </c>
      <c r="J45" s="90" t="s">
        <v>347</v>
      </c>
      <c r="K45" s="90" t="s">
        <v>358</v>
      </c>
      <c r="P45" s="59"/>
      <c r="Q45" s="60"/>
      <c r="R45" s="74">
        <v>0.03</v>
      </c>
    </row>
    <row r="46" spans="1:18">
      <c r="A46" s="9"/>
      <c r="B46" s="9"/>
      <c r="C46" s="9"/>
      <c r="D46" s="9" t="s">
        <v>17</v>
      </c>
      <c r="E46" s="26">
        <f>SUM(E37:E45)</f>
        <v>0.9700000000000002</v>
      </c>
      <c r="F46" s="21"/>
      <c r="H46" s="95" t="s">
        <v>160</v>
      </c>
      <c r="I46" s="99"/>
      <c r="J46" s="90" t="s">
        <v>348</v>
      </c>
      <c r="P46" s="59"/>
      <c r="Q46" s="60"/>
      <c r="R46" s="61"/>
    </row>
    <row r="47" spans="1:18">
      <c r="B47" s="9" t="s">
        <v>29</v>
      </c>
      <c r="C47" s="9" t="s">
        <v>359</v>
      </c>
      <c r="D47" s="9"/>
      <c r="E47" s="26"/>
      <c r="F47" s="27">
        <f>F34*E46</f>
        <v>41879.750000000007</v>
      </c>
      <c r="G47" s="92"/>
      <c r="H47" s="95" t="s">
        <v>160</v>
      </c>
      <c r="J47" s="90" t="s">
        <v>349</v>
      </c>
      <c r="P47" s="59"/>
      <c r="Q47" s="60"/>
      <c r="R47" s="61"/>
    </row>
    <row r="48" spans="1:18">
      <c r="A48" s="84" t="s">
        <v>144</v>
      </c>
      <c r="C48" s="11" t="s">
        <v>137</v>
      </c>
      <c r="D48" s="9"/>
      <c r="E48" s="9"/>
      <c r="F48" s="27"/>
      <c r="M48" s="18"/>
      <c r="N48" s="10"/>
      <c r="P48" s="62"/>
      <c r="Q48" s="76"/>
      <c r="R48" s="75"/>
    </row>
    <row r="49" spans="1:18">
      <c r="A49" s="9"/>
      <c r="B49" s="9" t="s">
        <v>5</v>
      </c>
      <c r="C49" s="9" t="s">
        <v>75</v>
      </c>
      <c r="D49" s="9"/>
      <c r="E49" s="9"/>
      <c r="F49" s="50">
        <v>0.4</v>
      </c>
      <c r="I49" s="99" t="s">
        <v>181</v>
      </c>
      <c r="J49" s="90" t="s">
        <v>283</v>
      </c>
      <c r="M49" s="15" t="s">
        <v>100</v>
      </c>
      <c r="P49" s="62"/>
      <c r="Q49" s="108" t="s">
        <v>256</v>
      </c>
      <c r="R49" s="75"/>
    </row>
    <row r="50" spans="1:18">
      <c r="A50" s="9"/>
      <c r="B50" s="9" t="s">
        <v>6</v>
      </c>
      <c r="C50" s="9" t="s">
        <v>142</v>
      </c>
      <c r="D50" s="9"/>
      <c r="E50" s="9"/>
      <c r="F50" s="87">
        <f>F34*F49</f>
        <v>17270</v>
      </c>
      <c r="H50" s="95" t="s">
        <v>160</v>
      </c>
      <c r="J50" s="90" t="s">
        <v>282</v>
      </c>
      <c r="M50" s="15"/>
      <c r="P50" s="62"/>
      <c r="Q50" s="63"/>
      <c r="R50" s="75"/>
    </row>
    <row r="51" spans="1:18">
      <c r="A51" s="9"/>
      <c r="B51" s="9" t="s">
        <v>7</v>
      </c>
      <c r="C51" s="121" t="s">
        <v>420</v>
      </c>
      <c r="D51" s="9"/>
      <c r="E51" s="9"/>
      <c r="F51" s="40">
        <f>F34+F50</f>
        <v>60445</v>
      </c>
      <c r="H51" s="95" t="s">
        <v>160</v>
      </c>
      <c r="J51" s="90" t="s">
        <v>281</v>
      </c>
      <c r="P51" s="62"/>
      <c r="Q51" s="63"/>
      <c r="R51" s="75"/>
    </row>
    <row r="52" spans="1:18">
      <c r="A52" s="9"/>
      <c r="B52" s="9"/>
      <c r="C52" s="122" t="s">
        <v>419</v>
      </c>
      <c r="D52" s="9"/>
      <c r="E52" s="26"/>
      <c r="F52" s="30">
        <v>0</v>
      </c>
      <c r="H52" s="95" t="s">
        <v>160</v>
      </c>
      <c r="J52" s="90" t="s">
        <v>337</v>
      </c>
      <c r="P52" s="59"/>
      <c r="Q52" s="60"/>
      <c r="R52" s="61"/>
    </row>
    <row r="53" spans="1:18">
      <c r="A53" s="9"/>
      <c r="B53" s="9"/>
      <c r="C53" s="9"/>
      <c r="D53" s="9"/>
      <c r="E53" s="9"/>
      <c r="F53" s="21"/>
      <c r="P53" s="59"/>
      <c r="Q53" s="60"/>
      <c r="R53" s="61"/>
    </row>
    <row r="54" spans="1:18">
      <c r="A54" s="36" t="s">
        <v>71</v>
      </c>
      <c r="B54" s="9"/>
      <c r="C54" s="33" t="s">
        <v>32</v>
      </c>
      <c r="D54" s="9"/>
      <c r="E54" s="26"/>
      <c r="F54" s="30"/>
      <c r="P54" s="59"/>
      <c r="Q54" s="60"/>
      <c r="R54" s="61"/>
    </row>
    <row r="55" spans="1:18">
      <c r="A55" s="23" t="s">
        <v>72</v>
      </c>
      <c r="B55" s="9"/>
      <c r="C55" s="9" t="s">
        <v>361</v>
      </c>
      <c r="D55" s="9"/>
      <c r="E55" s="9"/>
      <c r="F55" s="27"/>
      <c r="P55" s="59"/>
      <c r="Q55" s="60"/>
      <c r="R55" s="61"/>
    </row>
    <row r="56" spans="1:18">
      <c r="A56" s="9"/>
      <c r="B56" s="9" t="s">
        <v>5</v>
      </c>
      <c r="C56" s="9" t="s">
        <v>316</v>
      </c>
      <c r="D56" s="9"/>
      <c r="E56" s="26"/>
      <c r="F56" s="27">
        <v>0</v>
      </c>
      <c r="I56" s="99" t="s">
        <v>183</v>
      </c>
      <c r="J56" s="90" t="s">
        <v>362</v>
      </c>
      <c r="M56" s="116" t="s">
        <v>251</v>
      </c>
      <c r="N56" s="115"/>
      <c r="O56" s="115"/>
      <c r="P56" s="68" t="s">
        <v>116</v>
      </c>
      <c r="Q56" s="69" t="s">
        <v>116</v>
      </c>
      <c r="R56" s="70" t="s">
        <v>116</v>
      </c>
    </row>
    <row r="57" spans="1:18">
      <c r="A57" s="9"/>
      <c r="B57" s="9" t="s">
        <v>6</v>
      </c>
      <c r="C57" s="9" t="s">
        <v>317</v>
      </c>
      <c r="D57" s="9"/>
      <c r="E57" s="26"/>
      <c r="F57" s="50">
        <v>0.4</v>
      </c>
      <c r="I57" s="99" t="s">
        <v>181</v>
      </c>
      <c r="J57" s="90" t="s">
        <v>363</v>
      </c>
      <c r="M57" s="116" t="s">
        <v>251</v>
      </c>
      <c r="N57" s="115"/>
      <c r="O57" s="115"/>
      <c r="P57" s="68" t="s">
        <v>116</v>
      </c>
      <c r="Q57" s="69" t="s">
        <v>116</v>
      </c>
      <c r="R57" s="70" t="s">
        <v>116</v>
      </c>
    </row>
    <row r="58" spans="1:18">
      <c r="A58" s="9"/>
      <c r="B58" s="9" t="s">
        <v>7</v>
      </c>
      <c r="C58" s="9" t="s">
        <v>258</v>
      </c>
      <c r="D58" s="9"/>
      <c r="E58" s="26"/>
      <c r="F58" s="27">
        <v>0</v>
      </c>
      <c r="H58" s="95" t="s">
        <v>160</v>
      </c>
      <c r="J58" s="90" t="s">
        <v>364</v>
      </c>
      <c r="P58" s="68" t="s">
        <v>116</v>
      </c>
      <c r="Q58" s="69" t="s">
        <v>116</v>
      </c>
      <c r="R58" s="70" t="s">
        <v>116</v>
      </c>
    </row>
    <row r="59" spans="1:18">
      <c r="A59" s="23" t="s">
        <v>73</v>
      </c>
      <c r="B59" s="9"/>
      <c r="C59" s="9" t="s">
        <v>360</v>
      </c>
      <c r="D59" s="9"/>
      <c r="E59" s="26"/>
      <c r="F59" s="30"/>
      <c r="P59" s="59"/>
      <c r="Q59" s="60"/>
      <c r="R59" s="61"/>
    </row>
    <row r="60" spans="1:18">
      <c r="A60" s="9"/>
      <c r="B60" s="9" t="s">
        <v>5</v>
      </c>
      <c r="C60" s="9" t="s">
        <v>316</v>
      </c>
      <c r="D60" s="9"/>
      <c r="E60" s="26"/>
      <c r="F60" s="27">
        <v>0</v>
      </c>
      <c r="I60" s="99" t="s">
        <v>183</v>
      </c>
      <c r="J60" s="90" t="s">
        <v>365</v>
      </c>
      <c r="M60" s="116" t="s">
        <v>251</v>
      </c>
      <c r="N60" s="115"/>
      <c r="O60" s="115"/>
      <c r="P60" s="68" t="s">
        <v>116</v>
      </c>
      <c r="Q60" s="69" t="s">
        <v>116</v>
      </c>
      <c r="R60" s="70" t="s">
        <v>116</v>
      </c>
    </row>
    <row r="61" spans="1:18">
      <c r="A61" s="9"/>
      <c r="B61" s="9" t="s">
        <v>6</v>
      </c>
      <c r="C61" s="9" t="s">
        <v>317</v>
      </c>
      <c r="D61" s="9"/>
      <c r="E61" s="26"/>
      <c r="F61" s="50">
        <v>0.4</v>
      </c>
      <c r="I61" s="99" t="s">
        <v>181</v>
      </c>
      <c r="J61" s="90" t="s">
        <v>366</v>
      </c>
      <c r="M61" s="116" t="s">
        <v>251</v>
      </c>
      <c r="N61" s="115"/>
      <c r="O61" s="115"/>
      <c r="P61" s="68" t="s">
        <v>116</v>
      </c>
      <c r="Q61" s="69" t="s">
        <v>116</v>
      </c>
      <c r="R61" s="70" t="s">
        <v>116</v>
      </c>
    </row>
    <row r="62" spans="1:18">
      <c r="A62" s="9"/>
      <c r="B62" s="9" t="s">
        <v>7</v>
      </c>
      <c r="C62" s="9" t="s">
        <v>259</v>
      </c>
      <c r="D62" s="9"/>
      <c r="E62" s="26"/>
      <c r="F62" s="27">
        <v>0</v>
      </c>
      <c r="H62" s="95" t="s">
        <v>160</v>
      </c>
      <c r="J62" s="90" t="s">
        <v>367</v>
      </c>
      <c r="P62" s="68" t="s">
        <v>116</v>
      </c>
      <c r="Q62" s="69" t="s">
        <v>116</v>
      </c>
      <c r="R62" s="70" t="s">
        <v>116</v>
      </c>
    </row>
    <row r="63" spans="1:18">
      <c r="A63" s="9"/>
      <c r="B63" s="9"/>
      <c r="C63" s="82" t="s">
        <v>421</v>
      </c>
      <c r="D63" s="9"/>
      <c r="E63" s="26"/>
      <c r="F63" s="48">
        <f>F62+F58</f>
        <v>0</v>
      </c>
      <c r="H63" s="95" t="s">
        <v>160</v>
      </c>
      <c r="J63" s="90" t="s">
        <v>295</v>
      </c>
      <c r="P63" s="59"/>
      <c r="Q63" s="60"/>
      <c r="R63" s="61"/>
    </row>
    <row r="64" spans="1:18" ht="15.75" thickBot="1">
      <c r="A64" s="9"/>
      <c r="B64" s="9"/>
      <c r="C64" s="9"/>
      <c r="D64" s="9"/>
      <c r="E64" s="26"/>
      <c r="F64" s="40"/>
      <c r="P64" s="71"/>
      <c r="Q64" s="72"/>
      <c r="R64" s="73"/>
    </row>
    <row r="65" spans="1:10">
      <c r="A65" s="9"/>
      <c r="B65" s="9"/>
      <c r="C65" s="123" t="s">
        <v>422</v>
      </c>
      <c r="D65" s="123"/>
      <c r="E65" s="123"/>
      <c r="F65" s="40">
        <v>0</v>
      </c>
      <c r="H65" s="95" t="s">
        <v>160</v>
      </c>
      <c r="J65" s="90" t="s">
        <v>273</v>
      </c>
    </row>
    <row r="67" spans="1:10">
      <c r="E67" s="7"/>
    </row>
    <row r="68" spans="1:10">
      <c r="E68" s="14"/>
    </row>
  </sheetData>
  <mergeCells count="1">
    <mergeCell ref="C65:E65"/>
  </mergeCells>
  <pageMargins left="0.70866141732283472" right="0.70866141732283472" top="0.78740157480314965" bottom="0.78740157480314965" header="0.31496062992125984" footer="0.31496062992125984"/>
  <pageSetup paperSize="9" scale="7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72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sqref="A1:XFD4"/>
    </sheetView>
  </sheetViews>
  <sheetFormatPr baseColWidth="10" defaultRowHeight="15"/>
  <cols>
    <col min="1" max="1" width="6.85546875" customWidth="1"/>
    <col min="2" max="2" width="3.85546875" customWidth="1"/>
    <col min="3" max="3" width="43.42578125" customWidth="1"/>
    <col min="4" max="4" width="11.140625" customWidth="1"/>
    <col min="5" max="5" width="12.42578125" bestFit="1" customWidth="1"/>
    <col min="6" max="6" width="14.140625" bestFit="1" customWidth="1"/>
    <col min="8" max="8" width="13.140625" style="95" customWidth="1"/>
    <col min="9" max="9" width="11.42578125" style="98"/>
    <col min="10" max="10" width="29.5703125" style="90" bestFit="1" customWidth="1"/>
    <col min="11" max="11" width="24.140625" style="90" bestFit="1" customWidth="1"/>
    <col min="12" max="12" width="11.42578125" style="90"/>
    <col min="16" max="16" width="12.5703125" bestFit="1" customWidth="1"/>
    <col min="17" max="17" width="9.5703125" bestFit="1" customWidth="1"/>
    <col min="18" max="18" width="10.85546875" bestFit="1" customWidth="1"/>
  </cols>
  <sheetData>
    <row r="1" spans="1:18" hidden="1"/>
    <row r="2" spans="1:18" hidden="1"/>
    <row r="3" spans="1:18" hidden="1"/>
    <row r="4" spans="1:18" ht="15.75" hidden="1" thickBot="1"/>
    <row r="5" spans="1:18" s="4" customFormat="1" ht="16.5" thickBot="1">
      <c r="A5" s="20" t="s">
        <v>435</v>
      </c>
      <c r="B5" s="31"/>
      <c r="C5" s="20" t="s">
        <v>434</v>
      </c>
      <c r="D5" s="20"/>
      <c r="E5" s="20"/>
      <c r="F5" s="32"/>
      <c r="H5" s="95" t="s">
        <v>184</v>
      </c>
      <c r="I5" s="99" t="s">
        <v>185</v>
      </c>
      <c r="J5" s="90" t="s">
        <v>336</v>
      </c>
      <c r="K5" s="90" t="s">
        <v>179</v>
      </c>
      <c r="L5" s="90" t="s">
        <v>180</v>
      </c>
      <c r="P5" s="53" t="s">
        <v>104</v>
      </c>
      <c r="Q5" s="54" t="s">
        <v>102</v>
      </c>
      <c r="R5" s="55" t="s">
        <v>103</v>
      </c>
    </row>
    <row r="6" spans="1:18" ht="15" customHeight="1" thickBot="1">
      <c r="A6" s="124"/>
      <c r="B6" s="124"/>
      <c r="C6" s="124"/>
      <c r="D6" s="124"/>
      <c r="E6" s="124"/>
      <c r="F6" s="124"/>
      <c r="M6" s="22"/>
      <c r="N6" s="22"/>
      <c r="O6" s="13"/>
      <c r="P6" s="13"/>
      <c r="Q6" s="13"/>
    </row>
    <row r="7" spans="1:18" ht="15.75" customHeight="1" thickBot="1">
      <c r="A7" s="88" t="s">
        <v>77</v>
      </c>
      <c r="B7" s="33"/>
      <c r="C7" s="33" t="s">
        <v>368</v>
      </c>
      <c r="D7" s="33"/>
      <c r="E7" s="33"/>
      <c r="F7" s="21"/>
      <c r="H7" s="95" t="s">
        <v>184</v>
      </c>
      <c r="I7" s="98" t="s">
        <v>185</v>
      </c>
      <c r="J7" s="90" t="s">
        <v>336</v>
      </c>
      <c r="K7" s="90" t="s">
        <v>179</v>
      </c>
      <c r="L7" s="90" t="s">
        <v>180</v>
      </c>
      <c r="P7" s="53" t="s">
        <v>104</v>
      </c>
      <c r="Q7" s="54" t="s">
        <v>102</v>
      </c>
      <c r="R7" s="55" t="s">
        <v>103</v>
      </c>
    </row>
    <row r="8" spans="1:18" ht="15.75" customHeight="1" thickBot="1">
      <c r="A8" s="119" t="s">
        <v>148</v>
      </c>
      <c r="B8" s="33"/>
      <c r="C8" s="39" t="s">
        <v>158</v>
      </c>
      <c r="D8" s="33"/>
      <c r="E8" s="33"/>
      <c r="F8" s="21"/>
      <c r="P8" s="53"/>
      <c r="Q8" s="54"/>
      <c r="R8" s="55"/>
    </row>
    <row r="9" spans="1:18">
      <c r="A9" s="23" t="s">
        <v>369</v>
      </c>
      <c r="B9" s="9"/>
      <c r="C9" s="9" t="s">
        <v>149</v>
      </c>
      <c r="D9" s="9"/>
      <c r="E9" s="9"/>
      <c r="F9" s="21"/>
      <c r="M9" s="9"/>
      <c r="N9" s="9"/>
      <c r="P9" s="78"/>
      <c r="Q9" s="79"/>
      <c r="R9" s="80"/>
    </row>
    <row r="10" spans="1:18">
      <c r="A10" s="9"/>
      <c r="B10" s="9" t="s">
        <v>5</v>
      </c>
      <c r="C10" s="17" t="s">
        <v>423</v>
      </c>
      <c r="D10" s="9"/>
      <c r="E10" s="9"/>
      <c r="F10" s="21">
        <v>2100000</v>
      </c>
      <c r="I10" s="99" t="s">
        <v>183</v>
      </c>
      <c r="J10" s="90" t="s">
        <v>238</v>
      </c>
      <c r="M10" s="37" t="s">
        <v>108</v>
      </c>
      <c r="N10" s="9"/>
      <c r="P10" s="65"/>
      <c r="Q10" s="96" t="s">
        <v>260</v>
      </c>
      <c r="R10" s="66"/>
    </row>
    <row r="11" spans="1:18">
      <c r="A11" s="9"/>
      <c r="B11" s="9" t="s">
        <v>6</v>
      </c>
      <c r="C11" s="9" t="s">
        <v>159</v>
      </c>
      <c r="D11" s="9"/>
      <c r="E11" s="9"/>
      <c r="F11" s="24">
        <v>3</v>
      </c>
      <c r="I11" s="99" t="s">
        <v>161</v>
      </c>
      <c r="J11" s="90" t="s">
        <v>239</v>
      </c>
      <c r="M11" s="19" t="s">
        <v>101</v>
      </c>
      <c r="N11" s="9"/>
      <c r="P11" s="65"/>
      <c r="Q11" s="67" t="s">
        <v>105</v>
      </c>
      <c r="R11" s="66"/>
    </row>
    <row r="12" spans="1:18">
      <c r="A12" s="9"/>
      <c r="B12" s="9" t="s">
        <v>7</v>
      </c>
      <c r="C12" s="9" t="s">
        <v>21</v>
      </c>
      <c r="D12" s="9"/>
      <c r="E12" s="9"/>
      <c r="F12" s="21">
        <v>84393</v>
      </c>
      <c r="H12" s="95" t="s">
        <v>182</v>
      </c>
      <c r="I12" s="99"/>
      <c r="J12" s="90" t="s">
        <v>297</v>
      </c>
      <c r="L12" s="90" t="s">
        <v>240</v>
      </c>
      <c r="M12" s="19" t="s">
        <v>44</v>
      </c>
      <c r="N12" s="9"/>
      <c r="P12" s="65" t="s">
        <v>126</v>
      </c>
      <c r="Q12" s="67"/>
      <c r="R12" s="66"/>
    </row>
    <row r="13" spans="1:18">
      <c r="A13" s="9"/>
      <c r="B13" s="9" t="s">
        <v>8</v>
      </c>
      <c r="C13" s="9" t="s">
        <v>20</v>
      </c>
      <c r="D13" s="9"/>
      <c r="E13" s="9"/>
      <c r="F13" s="21"/>
      <c r="M13" s="19" t="s">
        <v>101</v>
      </c>
      <c r="N13" s="9"/>
      <c r="P13" s="65"/>
      <c r="Q13" s="67"/>
      <c r="R13" s="113" t="s">
        <v>261</v>
      </c>
    </row>
    <row r="14" spans="1:18">
      <c r="A14" s="9"/>
      <c r="B14" s="9"/>
      <c r="C14" s="82" t="s">
        <v>424</v>
      </c>
      <c r="D14" s="8" t="s">
        <v>98</v>
      </c>
      <c r="E14" s="39" t="s">
        <v>16</v>
      </c>
      <c r="F14" s="21"/>
      <c r="M14" s="9"/>
      <c r="N14" s="9"/>
      <c r="P14" s="65"/>
      <c r="Q14" s="67"/>
      <c r="R14" s="64"/>
    </row>
    <row r="15" spans="1:18">
      <c r="A15" s="9"/>
      <c r="B15" s="9"/>
      <c r="C15" s="9" t="s">
        <v>22</v>
      </c>
      <c r="D15" s="26">
        <v>0.26</v>
      </c>
      <c r="E15" s="26">
        <v>0.26</v>
      </c>
      <c r="F15" s="21"/>
      <c r="I15" s="99" t="s">
        <v>181</v>
      </c>
      <c r="J15" s="90" t="s">
        <v>241</v>
      </c>
      <c r="K15" s="90" t="s">
        <v>246</v>
      </c>
      <c r="M15" s="9"/>
      <c r="N15" s="9"/>
      <c r="P15" s="65"/>
      <c r="Q15" s="67"/>
      <c r="R15" s="74">
        <v>0.26</v>
      </c>
    </row>
    <row r="16" spans="1:18">
      <c r="A16" s="9"/>
      <c r="B16" s="9"/>
      <c r="C16" s="9" t="s">
        <v>23</v>
      </c>
      <c r="D16" s="26">
        <v>0.21</v>
      </c>
      <c r="E16" s="26">
        <v>0.21</v>
      </c>
      <c r="F16" s="21"/>
      <c r="I16" s="99" t="s">
        <v>181</v>
      </c>
      <c r="J16" s="90" t="s">
        <v>242</v>
      </c>
      <c r="K16" s="90" t="s">
        <v>247</v>
      </c>
      <c r="M16" s="9"/>
      <c r="N16" s="9"/>
      <c r="P16" s="65"/>
      <c r="Q16" s="67"/>
      <c r="R16" s="74">
        <v>0.21</v>
      </c>
    </row>
    <row r="17" spans="1:18">
      <c r="A17" s="9"/>
      <c r="B17" s="9"/>
      <c r="C17" s="9" t="s">
        <v>24</v>
      </c>
      <c r="D17" s="26">
        <v>0.19</v>
      </c>
      <c r="E17" s="26">
        <v>0.19</v>
      </c>
      <c r="F17" s="21"/>
      <c r="I17" s="99" t="s">
        <v>181</v>
      </c>
      <c r="J17" s="90" t="s">
        <v>243</v>
      </c>
      <c r="K17" s="90" t="s">
        <v>248</v>
      </c>
      <c r="M17" s="9"/>
      <c r="N17" s="9"/>
      <c r="P17" s="65"/>
      <c r="Q17" s="67"/>
      <c r="R17" s="74">
        <v>0.19</v>
      </c>
    </row>
    <row r="18" spans="1:18">
      <c r="A18" s="9"/>
      <c r="B18" s="9"/>
      <c r="C18" s="9" t="s">
        <v>25</v>
      </c>
      <c r="D18" s="26">
        <v>0.26</v>
      </c>
      <c r="E18" s="26">
        <v>0.26</v>
      </c>
      <c r="F18" s="21"/>
      <c r="I18" s="99" t="s">
        <v>181</v>
      </c>
      <c r="J18" s="90" t="s">
        <v>244</v>
      </c>
      <c r="K18" s="90" t="s">
        <v>249</v>
      </c>
      <c r="M18" s="9"/>
      <c r="N18" s="9"/>
      <c r="P18" s="68"/>
      <c r="Q18" s="67"/>
      <c r="R18" s="74">
        <v>0.26</v>
      </c>
    </row>
    <row r="19" spans="1:18">
      <c r="A19" s="9"/>
      <c r="B19" s="9"/>
      <c r="C19" s="9" t="s">
        <v>26</v>
      </c>
      <c r="D19" s="26">
        <v>0.08</v>
      </c>
      <c r="E19" s="26">
        <v>0.08</v>
      </c>
      <c r="F19" s="21"/>
      <c r="I19" s="99" t="s">
        <v>181</v>
      </c>
      <c r="J19" s="90" t="s">
        <v>245</v>
      </c>
      <c r="K19" s="90" t="s">
        <v>250</v>
      </c>
      <c r="M19" s="9"/>
      <c r="N19" s="9"/>
      <c r="P19" s="65"/>
      <c r="Q19" s="67"/>
      <c r="R19" s="74">
        <v>0.08</v>
      </c>
    </row>
    <row r="20" spans="1:18">
      <c r="A20" s="9"/>
      <c r="B20" s="9"/>
      <c r="C20" s="9"/>
      <c r="D20" s="9" t="s">
        <v>27</v>
      </c>
      <c r="E20" s="26">
        <f>SUM(E15:E19)</f>
        <v>0.99999999999999989</v>
      </c>
      <c r="F20" s="21"/>
      <c r="H20" s="95" t="s">
        <v>160</v>
      </c>
      <c r="I20" s="99"/>
      <c r="J20" s="90" t="s">
        <v>298</v>
      </c>
      <c r="M20" s="9"/>
      <c r="N20" s="9"/>
      <c r="P20" s="65"/>
      <c r="Q20" s="67"/>
      <c r="R20" s="66"/>
    </row>
    <row r="21" spans="1:18">
      <c r="A21" s="9"/>
      <c r="B21" s="9" t="s">
        <v>29</v>
      </c>
      <c r="C21" s="9" t="s">
        <v>370</v>
      </c>
      <c r="D21" s="9"/>
      <c r="E21" s="9"/>
      <c r="F21" s="27">
        <f>F12*E20</f>
        <v>84392.999999999985</v>
      </c>
      <c r="H21" s="95" t="s">
        <v>160</v>
      </c>
      <c r="I21" s="99"/>
      <c r="J21" s="90" t="s">
        <v>299</v>
      </c>
      <c r="M21" s="9"/>
      <c r="N21" s="9"/>
      <c r="P21" s="65"/>
      <c r="Q21" s="67"/>
      <c r="R21" s="66"/>
    </row>
    <row r="22" spans="1:18">
      <c r="A22" s="84" t="s">
        <v>371</v>
      </c>
      <c r="C22" s="11" t="s">
        <v>150</v>
      </c>
      <c r="F22" s="3"/>
      <c r="I22" s="99"/>
    </row>
    <row r="23" spans="1:18">
      <c r="A23" s="84"/>
      <c r="B23" s="9" t="s">
        <v>5</v>
      </c>
      <c r="C23" s="9" t="s">
        <v>75</v>
      </c>
      <c r="D23" s="9"/>
      <c r="E23" s="9"/>
      <c r="F23" s="38">
        <v>0.1</v>
      </c>
      <c r="I23" s="99" t="s">
        <v>181</v>
      </c>
      <c r="J23" s="90" t="s">
        <v>303</v>
      </c>
      <c r="M23" s="15" t="s">
        <v>100</v>
      </c>
      <c r="P23" s="62"/>
      <c r="Q23" s="63" t="s">
        <v>152</v>
      </c>
      <c r="R23" s="64"/>
    </row>
    <row r="24" spans="1:18">
      <c r="B24" s="9" t="s">
        <v>6</v>
      </c>
      <c r="C24" s="9" t="s">
        <v>372</v>
      </c>
      <c r="D24" s="9"/>
      <c r="E24" s="9"/>
      <c r="F24" s="83">
        <f>F21*F23</f>
        <v>8439.2999999999993</v>
      </c>
      <c r="H24" s="95" t="s">
        <v>160</v>
      </c>
      <c r="J24" s="90" t="s">
        <v>304</v>
      </c>
      <c r="M24" s="15"/>
      <c r="P24" s="62"/>
      <c r="Q24" s="63"/>
      <c r="R24" s="64"/>
    </row>
    <row r="25" spans="1:18">
      <c r="A25" s="9"/>
      <c r="B25" s="9"/>
      <c r="C25" s="121" t="s">
        <v>425</v>
      </c>
      <c r="D25" s="9"/>
      <c r="E25" s="9"/>
      <c r="F25" s="30">
        <f>F21+F24</f>
        <v>92832.299999999988</v>
      </c>
      <c r="H25" s="95" t="s">
        <v>160</v>
      </c>
      <c r="J25" s="90" t="s">
        <v>305</v>
      </c>
      <c r="M25" s="9"/>
      <c r="N25" s="9"/>
      <c r="P25" s="65"/>
      <c r="Q25" s="67"/>
      <c r="R25" s="66"/>
    </row>
    <row r="26" spans="1:18">
      <c r="A26" s="9"/>
      <c r="B26" s="9"/>
      <c r="C26" s="9"/>
      <c r="D26" s="9"/>
      <c r="E26" s="9"/>
      <c r="F26" s="21"/>
      <c r="M26" s="9"/>
      <c r="N26" s="9"/>
      <c r="P26" s="65"/>
      <c r="Q26" s="67"/>
      <c r="R26" s="66"/>
    </row>
    <row r="27" spans="1:18">
      <c r="A27" s="88" t="s">
        <v>151</v>
      </c>
      <c r="B27" s="33"/>
      <c r="C27" s="33" t="s">
        <v>153</v>
      </c>
      <c r="D27" s="9"/>
      <c r="E27" s="9"/>
      <c r="F27" s="21"/>
      <c r="M27" s="9"/>
      <c r="N27" s="9"/>
      <c r="P27" s="65"/>
      <c r="Q27" s="67"/>
      <c r="R27" s="66"/>
    </row>
    <row r="28" spans="1:18">
      <c r="A28" s="23" t="s">
        <v>373</v>
      </c>
      <c r="B28" s="9"/>
      <c r="C28" s="9" t="s">
        <v>132</v>
      </c>
      <c r="D28" s="9"/>
      <c r="E28" s="26"/>
      <c r="F28" s="30"/>
      <c r="P28" s="59"/>
      <c r="Q28" s="60"/>
      <c r="R28" s="61"/>
    </row>
    <row r="29" spans="1:18">
      <c r="A29" s="9"/>
      <c r="B29" s="9" t="s">
        <v>5</v>
      </c>
      <c r="C29" s="9" t="s">
        <v>377</v>
      </c>
      <c r="D29" s="9"/>
      <c r="E29" s="26"/>
      <c r="F29" s="30"/>
      <c r="I29" s="99" t="s">
        <v>183</v>
      </c>
      <c r="J29" s="90" t="s">
        <v>374</v>
      </c>
      <c r="M29" s="116" t="s">
        <v>251</v>
      </c>
      <c r="N29" s="115"/>
      <c r="O29" s="115"/>
      <c r="P29" s="117" t="s">
        <v>116</v>
      </c>
      <c r="Q29" s="109" t="s">
        <v>116</v>
      </c>
      <c r="R29" s="110" t="s">
        <v>116</v>
      </c>
    </row>
    <row r="30" spans="1:18">
      <c r="A30" s="9"/>
      <c r="B30" s="9" t="s">
        <v>6</v>
      </c>
      <c r="C30" s="9" t="s">
        <v>317</v>
      </c>
      <c r="D30" s="9"/>
      <c r="E30" s="26"/>
      <c r="F30" s="30"/>
      <c r="I30" s="99" t="s">
        <v>181</v>
      </c>
      <c r="J30" s="90" t="s">
        <v>375</v>
      </c>
      <c r="M30" s="116" t="s">
        <v>251</v>
      </c>
      <c r="N30" s="115"/>
      <c r="O30" s="115"/>
      <c r="P30" s="117" t="s">
        <v>116</v>
      </c>
      <c r="Q30" s="109" t="s">
        <v>116</v>
      </c>
      <c r="R30" s="110" t="s">
        <v>116</v>
      </c>
    </row>
    <row r="31" spans="1:18">
      <c r="A31" s="9"/>
      <c r="B31" s="9" t="s">
        <v>7</v>
      </c>
      <c r="C31" s="9" t="s">
        <v>394</v>
      </c>
      <c r="D31" s="9"/>
      <c r="E31" s="26"/>
      <c r="F31" s="27">
        <v>0</v>
      </c>
      <c r="H31" s="95" t="s">
        <v>160</v>
      </c>
      <c r="J31" s="90" t="s">
        <v>376</v>
      </c>
      <c r="P31" s="117" t="s">
        <v>116</v>
      </c>
      <c r="Q31" s="109" t="s">
        <v>116</v>
      </c>
      <c r="R31" s="110" t="s">
        <v>116</v>
      </c>
    </row>
    <row r="32" spans="1:18">
      <c r="A32" s="23" t="s">
        <v>378</v>
      </c>
      <c r="B32" s="9"/>
      <c r="C32" s="9" t="s">
        <v>132</v>
      </c>
      <c r="D32" s="9"/>
      <c r="E32" s="26"/>
      <c r="F32" s="30"/>
      <c r="P32" s="59"/>
      <c r="Q32" s="60"/>
      <c r="R32" s="61"/>
    </row>
    <row r="33" spans="1:18">
      <c r="A33" s="9"/>
      <c r="B33" s="9" t="s">
        <v>5</v>
      </c>
      <c r="C33" s="9" t="s">
        <v>379</v>
      </c>
      <c r="D33" s="9"/>
      <c r="E33" s="26"/>
      <c r="F33" s="30"/>
      <c r="I33" s="99" t="s">
        <v>183</v>
      </c>
      <c r="J33" s="90" t="s">
        <v>380</v>
      </c>
      <c r="M33" s="116" t="s">
        <v>251</v>
      </c>
      <c r="N33" s="115"/>
      <c r="O33" s="115"/>
      <c r="P33" s="117" t="s">
        <v>116</v>
      </c>
      <c r="Q33" s="109" t="s">
        <v>116</v>
      </c>
      <c r="R33" s="110" t="s">
        <v>116</v>
      </c>
    </row>
    <row r="34" spans="1:18">
      <c r="A34" s="9"/>
      <c r="B34" s="9" t="s">
        <v>6</v>
      </c>
      <c r="C34" s="9" t="s">
        <v>317</v>
      </c>
      <c r="D34" s="9"/>
      <c r="E34" s="26"/>
      <c r="F34" s="30"/>
      <c r="I34" s="99" t="s">
        <v>181</v>
      </c>
      <c r="J34" s="90" t="s">
        <v>381</v>
      </c>
      <c r="M34" s="116" t="s">
        <v>251</v>
      </c>
      <c r="N34" s="115"/>
      <c r="O34" s="115"/>
      <c r="P34" s="117" t="s">
        <v>116</v>
      </c>
      <c r="Q34" s="109" t="s">
        <v>116</v>
      </c>
      <c r="R34" s="110" t="s">
        <v>116</v>
      </c>
    </row>
    <row r="35" spans="1:18">
      <c r="A35" s="9"/>
      <c r="B35" s="9" t="s">
        <v>7</v>
      </c>
      <c r="C35" s="9" t="s">
        <v>393</v>
      </c>
      <c r="D35" s="9"/>
      <c r="E35" s="26"/>
      <c r="F35" s="27">
        <v>0</v>
      </c>
      <c r="H35" s="95" t="s">
        <v>160</v>
      </c>
      <c r="J35" s="90" t="s">
        <v>382</v>
      </c>
      <c r="P35" s="117" t="s">
        <v>116</v>
      </c>
      <c r="Q35" s="109" t="s">
        <v>116</v>
      </c>
      <c r="R35" s="110" t="s">
        <v>116</v>
      </c>
    </row>
    <row r="36" spans="1:18">
      <c r="A36" s="9"/>
      <c r="B36" s="9"/>
      <c r="C36" s="121" t="s">
        <v>426</v>
      </c>
      <c r="D36" s="9"/>
      <c r="E36" s="26"/>
      <c r="F36" s="27"/>
      <c r="H36" s="95" t="s">
        <v>160</v>
      </c>
      <c r="I36" s="99"/>
      <c r="J36" s="90" t="s">
        <v>302</v>
      </c>
      <c r="P36" s="68"/>
      <c r="Q36" s="69"/>
      <c r="R36" s="70"/>
    </row>
    <row r="37" spans="1:18">
      <c r="A37" s="9"/>
      <c r="B37" s="9"/>
      <c r="C37" s="122" t="s">
        <v>427</v>
      </c>
      <c r="D37" s="9"/>
      <c r="E37" s="26"/>
      <c r="F37" s="30">
        <f>F25+F36</f>
        <v>92832.299999999988</v>
      </c>
      <c r="H37" s="95" t="s">
        <v>160</v>
      </c>
      <c r="I37" s="99"/>
      <c r="J37" s="90" t="s">
        <v>383</v>
      </c>
      <c r="P37" s="68"/>
      <c r="Q37" s="69"/>
      <c r="R37" s="70"/>
    </row>
    <row r="38" spans="1:18">
      <c r="A38" s="9"/>
      <c r="B38" s="9"/>
      <c r="C38" s="33"/>
      <c r="D38" s="9"/>
      <c r="E38" s="26"/>
      <c r="F38" s="30"/>
      <c r="P38" s="68"/>
      <c r="Q38" s="69"/>
      <c r="R38" s="70"/>
    </row>
    <row r="39" spans="1:18">
      <c r="A39" s="88" t="s">
        <v>78</v>
      </c>
      <c r="B39" s="33"/>
      <c r="C39" s="33" t="s">
        <v>428</v>
      </c>
      <c r="D39" s="33"/>
      <c r="E39" s="89"/>
      <c r="F39" s="21"/>
      <c r="M39" s="9"/>
      <c r="N39" s="9"/>
      <c r="P39" s="65"/>
      <c r="Q39" s="67"/>
      <c r="R39" s="66"/>
    </row>
    <row r="40" spans="1:18">
      <c r="A40" s="88" t="s">
        <v>154</v>
      </c>
      <c r="B40" s="33"/>
      <c r="C40" s="39" t="s">
        <v>385</v>
      </c>
      <c r="D40" s="33"/>
      <c r="E40" s="89"/>
      <c r="F40" s="21"/>
      <c r="M40" s="9"/>
      <c r="N40" s="9"/>
      <c r="P40" s="65"/>
      <c r="Q40" s="67"/>
      <c r="R40" s="66"/>
    </row>
    <row r="41" spans="1:18">
      <c r="A41" s="88" t="s">
        <v>386</v>
      </c>
      <c r="B41" s="33"/>
      <c r="C41" s="39" t="s">
        <v>155</v>
      </c>
      <c r="D41" s="33"/>
      <c r="E41" s="89"/>
      <c r="F41" s="21"/>
      <c r="M41" s="9"/>
      <c r="N41" s="9"/>
      <c r="P41" s="65"/>
      <c r="Q41" s="67"/>
      <c r="R41" s="66"/>
    </row>
    <row r="42" spans="1:18">
      <c r="A42" s="23"/>
      <c r="B42" s="9" t="s">
        <v>5</v>
      </c>
      <c r="C42" s="9" t="s">
        <v>157</v>
      </c>
      <c r="D42" s="9"/>
      <c r="E42" s="27"/>
      <c r="F42" s="21">
        <f>F21</f>
        <v>84392.999999999985</v>
      </c>
      <c r="H42" s="95" t="s">
        <v>160</v>
      </c>
      <c r="J42" s="120" t="s">
        <v>310</v>
      </c>
      <c r="M42" t="s">
        <v>433</v>
      </c>
      <c r="N42" s="9"/>
      <c r="P42" s="65"/>
      <c r="Q42" s="63" t="s">
        <v>107</v>
      </c>
      <c r="R42" s="64" t="s">
        <v>106</v>
      </c>
    </row>
    <row r="43" spans="1:18">
      <c r="A43" s="23"/>
      <c r="B43" s="9" t="s">
        <v>6</v>
      </c>
      <c r="C43" s="9" t="s">
        <v>156</v>
      </c>
      <c r="D43" s="9"/>
      <c r="F43" s="28">
        <v>0.5</v>
      </c>
      <c r="I43" s="99" t="s">
        <v>300</v>
      </c>
      <c r="J43" s="90" t="s">
        <v>384</v>
      </c>
      <c r="M43" s="9"/>
      <c r="N43" s="9"/>
      <c r="P43" s="65"/>
      <c r="Q43" s="67"/>
      <c r="R43" s="81">
        <v>0.5</v>
      </c>
    </row>
    <row r="44" spans="1:18">
      <c r="A44" s="9"/>
      <c r="B44" s="9" t="s">
        <v>7</v>
      </c>
      <c r="C44" s="9" t="s">
        <v>388</v>
      </c>
      <c r="D44" s="9"/>
      <c r="E44" s="9"/>
      <c r="F44" s="27">
        <f>F42*F43</f>
        <v>42196.499999999993</v>
      </c>
      <c r="H44" s="95" t="s">
        <v>160</v>
      </c>
      <c r="I44" s="99"/>
      <c r="J44" s="90" t="s">
        <v>311</v>
      </c>
      <c r="M44" s="9"/>
      <c r="N44" s="9"/>
      <c r="P44" s="59"/>
      <c r="Q44" s="60"/>
      <c r="R44" s="61"/>
    </row>
    <row r="45" spans="1:18">
      <c r="A45" s="84" t="s">
        <v>387</v>
      </c>
      <c r="C45" s="11" t="s">
        <v>150</v>
      </c>
      <c r="F45" s="3"/>
    </row>
    <row r="46" spans="1:18">
      <c r="A46" s="84"/>
      <c r="B46" s="9" t="s">
        <v>5</v>
      </c>
      <c r="C46" s="9" t="s">
        <v>75</v>
      </c>
      <c r="D46" s="9"/>
      <c r="E46" s="9"/>
      <c r="F46" s="38">
        <v>0.1</v>
      </c>
      <c r="I46" s="99" t="s">
        <v>181</v>
      </c>
      <c r="J46" s="90" t="s">
        <v>306</v>
      </c>
      <c r="M46" s="15" t="s">
        <v>100</v>
      </c>
      <c r="P46" s="63"/>
      <c r="Q46" s="63" t="s">
        <v>152</v>
      </c>
      <c r="R46" s="63"/>
    </row>
    <row r="47" spans="1:18">
      <c r="B47" s="9" t="s">
        <v>6</v>
      </c>
      <c r="C47" s="9" t="s">
        <v>389</v>
      </c>
      <c r="D47" s="9"/>
      <c r="E47" s="9"/>
      <c r="F47" s="83">
        <f>F44*F46</f>
        <v>4219.6499999999996</v>
      </c>
      <c r="H47" s="100" t="s">
        <v>160</v>
      </c>
      <c r="I47" s="101"/>
      <c r="J47" s="90" t="s">
        <v>307</v>
      </c>
      <c r="M47" s="15"/>
      <c r="P47" s="63"/>
      <c r="Q47" s="63"/>
      <c r="R47" s="63"/>
    </row>
    <row r="48" spans="1:18">
      <c r="A48" s="9"/>
      <c r="B48" s="9"/>
      <c r="C48" s="121" t="s">
        <v>429</v>
      </c>
      <c r="D48" s="9"/>
      <c r="E48" s="9"/>
      <c r="F48" s="30">
        <f>F44+F47</f>
        <v>46416.149999999994</v>
      </c>
      <c r="H48" s="100" t="s">
        <v>160</v>
      </c>
      <c r="I48" s="103"/>
      <c r="J48" s="90" t="s">
        <v>301</v>
      </c>
      <c r="M48" s="9"/>
      <c r="N48" s="9"/>
      <c r="P48" s="67"/>
      <c r="Q48" s="67"/>
      <c r="R48" s="67"/>
    </row>
    <row r="49" spans="1:18">
      <c r="A49" s="9"/>
      <c r="B49" s="9"/>
      <c r="C49" s="33"/>
      <c r="D49" s="9"/>
      <c r="E49" s="9"/>
      <c r="F49" s="30"/>
      <c r="G49" s="104"/>
      <c r="H49" s="100"/>
      <c r="I49" s="103"/>
      <c r="J49" s="102"/>
      <c r="M49" s="9"/>
      <c r="N49" s="9"/>
      <c r="P49" s="67"/>
      <c r="Q49" s="67"/>
      <c r="R49" s="67"/>
    </row>
    <row r="50" spans="1:18">
      <c r="A50" s="88" t="s">
        <v>390</v>
      </c>
      <c r="B50" s="33"/>
      <c r="C50" s="33" t="s">
        <v>153</v>
      </c>
      <c r="D50" s="9"/>
      <c r="E50" s="9"/>
      <c r="F50" s="21"/>
      <c r="G50" s="104"/>
      <c r="H50" s="100"/>
      <c r="I50" s="103"/>
      <c r="J50" s="102"/>
      <c r="M50" s="9"/>
      <c r="N50" s="9"/>
      <c r="P50" s="67"/>
      <c r="Q50" s="67"/>
      <c r="R50" s="67"/>
    </row>
    <row r="51" spans="1:18">
      <c r="A51" s="23" t="s">
        <v>391</v>
      </c>
      <c r="B51" s="9"/>
      <c r="C51" s="9" t="s">
        <v>132</v>
      </c>
      <c r="D51" s="9"/>
      <c r="E51" s="26"/>
      <c r="F51" s="30"/>
      <c r="G51" s="104"/>
      <c r="H51" s="100"/>
      <c r="I51" s="101"/>
      <c r="J51" s="102"/>
      <c r="P51" s="60"/>
      <c r="Q51" s="60"/>
      <c r="R51" s="60"/>
    </row>
    <row r="52" spans="1:18">
      <c r="A52" s="9"/>
      <c r="B52" s="9" t="s">
        <v>5</v>
      </c>
      <c r="C52" s="9" t="s">
        <v>392</v>
      </c>
      <c r="D52" s="9"/>
      <c r="E52" s="26"/>
      <c r="F52" s="30"/>
      <c r="G52" s="104"/>
      <c r="H52" s="100"/>
      <c r="I52" s="101" t="s">
        <v>183</v>
      </c>
      <c r="J52" s="102" t="s">
        <v>396</v>
      </c>
      <c r="M52" s="116" t="s">
        <v>251</v>
      </c>
      <c r="N52" s="115"/>
      <c r="O52" s="115"/>
      <c r="P52" s="109" t="s">
        <v>116</v>
      </c>
      <c r="Q52" s="109" t="s">
        <v>116</v>
      </c>
      <c r="R52" s="109" t="s">
        <v>116</v>
      </c>
    </row>
    <row r="53" spans="1:18">
      <c r="A53" s="9"/>
      <c r="B53" s="9" t="s">
        <v>6</v>
      </c>
      <c r="C53" s="9" t="s">
        <v>317</v>
      </c>
      <c r="D53" s="9"/>
      <c r="E53" s="26"/>
      <c r="F53" s="30"/>
      <c r="G53" s="104"/>
      <c r="H53" s="100"/>
      <c r="I53" s="101" t="s">
        <v>181</v>
      </c>
      <c r="J53" s="102" t="s">
        <v>397</v>
      </c>
      <c r="M53" s="116" t="s">
        <v>251</v>
      </c>
      <c r="N53" s="115"/>
      <c r="O53" s="115"/>
      <c r="P53" s="109" t="s">
        <v>116</v>
      </c>
      <c r="Q53" s="109" t="s">
        <v>116</v>
      </c>
      <c r="R53" s="109" t="s">
        <v>116</v>
      </c>
    </row>
    <row r="54" spans="1:18">
      <c r="A54" s="9"/>
      <c r="B54" s="9" t="s">
        <v>7</v>
      </c>
      <c r="C54" s="9" t="s">
        <v>395</v>
      </c>
      <c r="D54" s="9"/>
      <c r="E54" s="26"/>
      <c r="F54" s="27">
        <v>0</v>
      </c>
      <c r="G54" s="104"/>
      <c r="H54" s="100" t="s">
        <v>160</v>
      </c>
      <c r="I54" s="103"/>
      <c r="J54" s="102" t="s">
        <v>398</v>
      </c>
      <c r="P54" s="109" t="s">
        <v>116</v>
      </c>
      <c r="Q54" s="109" t="s">
        <v>116</v>
      </c>
      <c r="R54" s="109" t="s">
        <v>116</v>
      </c>
    </row>
    <row r="55" spans="1:18">
      <c r="A55" s="9"/>
      <c r="B55" s="9"/>
      <c r="C55" s="121" t="s">
        <v>430</v>
      </c>
      <c r="D55" s="9"/>
      <c r="E55" s="26"/>
      <c r="F55" s="27">
        <v>0</v>
      </c>
      <c r="G55" s="104"/>
      <c r="H55" s="100" t="s">
        <v>160</v>
      </c>
      <c r="I55" s="101"/>
      <c r="J55" s="90" t="s">
        <v>308</v>
      </c>
      <c r="P55" s="69"/>
      <c r="Q55" s="69"/>
      <c r="R55" s="69"/>
    </row>
    <row r="56" spans="1:18">
      <c r="A56" s="9"/>
      <c r="B56" s="9"/>
      <c r="C56" s="122" t="s">
        <v>431</v>
      </c>
      <c r="D56" s="9"/>
      <c r="E56" s="26"/>
      <c r="F56" s="30">
        <f>F44+F47+F55</f>
        <v>46416.149999999994</v>
      </c>
      <c r="G56" s="104"/>
      <c r="H56" s="100" t="s">
        <v>160</v>
      </c>
      <c r="I56" s="103"/>
      <c r="J56" s="102" t="s">
        <v>309</v>
      </c>
      <c r="P56" s="69"/>
      <c r="Q56" s="69"/>
      <c r="R56" s="69"/>
    </row>
    <row r="57" spans="1:18">
      <c r="A57" s="9"/>
      <c r="B57" s="9"/>
      <c r="C57" s="122"/>
      <c r="D57" s="9"/>
      <c r="E57" s="26"/>
      <c r="F57" s="30"/>
      <c r="G57" s="104"/>
      <c r="H57" s="100"/>
      <c r="I57" s="103"/>
      <c r="J57" s="102"/>
      <c r="P57" s="69"/>
      <c r="Q57" s="69"/>
      <c r="R57" s="69"/>
    </row>
    <row r="58" spans="1:18">
      <c r="A58" s="23"/>
      <c r="B58" s="9"/>
      <c r="C58" s="82" t="s">
        <v>432</v>
      </c>
      <c r="D58" s="9"/>
      <c r="E58" s="8"/>
      <c r="F58" s="40">
        <f>F37+F56</f>
        <v>139248.44999999998</v>
      </c>
      <c r="G58" s="104"/>
      <c r="H58" s="100" t="s">
        <v>160</v>
      </c>
      <c r="I58" s="103"/>
      <c r="J58" s="102" t="s">
        <v>275</v>
      </c>
      <c r="M58" s="9"/>
      <c r="N58" s="9"/>
      <c r="P58" s="60"/>
      <c r="Q58" s="60"/>
      <c r="R58" s="60"/>
    </row>
    <row r="61" spans="1:18" ht="15.75">
      <c r="A61" s="4" t="s">
        <v>80</v>
      </c>
      <c r="B61" s="4"/>
      <c r="C61" s="4" t="s">
        <v>79</v>
      </c>
      <c r="D61" s="4"/>
      <c r="E61" s="11"/>
    </row>
    <row r="63" spans="1:18">
      <c r="A63" s="42" t="s">
        <v>82</v>
      </c>
      <c r="C63" t="s">
        <v>81</v>
      </c>
    </row>
    <row r="64" spans="1:18">
      <c r="A64" s="1" t="s">
        <v>83</v>
      </c>
      <c r="C64" t="s">
        <v>84</v>
      </c>
      <c r="F64" s="44">
        <v>135786.20000000001</v>
      </c>
      <c r="H64" s="95" t="s">
        <v>160</v>
      </c>
      <c r="J64" s="120" t="s">
        <v>402</v>
      </c>
      <c r="M64" t="s">
        <v>433</v>
      </c>
    </row>
    <row r="65" spans="1:13">
      <c r="A65" s="1" t="s">
        <v>86</v>
      </c>
      <c r="C65" t="s">
        <v>85</v>
      </c>
      <c r="F65" s="45">
        <v>44133.06</v>
      </c>
      <c r="H65" s="95" t="s">
        <v>160</v>
      </c>
      <c r="J65" s="120" t="s">
        <v>403</v>
      </c>
      <c r="M65" t="s">
        <v>433</v>
      </c>
    </row>
    <row r="66" spans="1:13">
      <c r="A66" s="1" t="s">
        <v>87</v>
      </c>
      <c r="C66" t="s">
        <v>88</v>
      </c>
      <c r="F66" s="45">
        <v>90750.78</v>
      </c>
      <c r="H66" s="95" t="s">
        <v>160</v>
      </c>
      <c r="J66" s="120" t="s">
        <v>404</v>
      </c>
      <c r="M66" t="s">
        <v>433</v>
      </c>
    </row>
    <row r="67" spans="1:13" ht="15.75">
      <c r="C67" s="11" t="s">
        <v>89</v>
      </c>
      <c r="F67" s="46">
        <f>SUM(F64:F66)</f>
        <v>270670.04000000004</v>
      </c>
      <c r="H67" s="95" t="s">
        <v>160</v>
      </c>
      <c r="J67" s="90" t="s">
        <v>274</v>
      </c>
    </row>
    <row r="69" spans="1:13">
      <c r="A69" s="1" t="s">
        <v>90</v>
      </c>
      <c r="C69" t="s">
        <v>91</v>
      </c>
    </row>
    <row r="70" spans="1:13">
      <c r="A70" s="1" t="s">
        <v>99</v>
      </c>
      <c r="C70" t="s">
        <v>92</v>
      </c>
      <c r="F70" s="43">
        <f>F58</f>
        <v>139248.44999999998</v>
      </c>
      <c r="H70" s="95" t="s">
        <v>160</v>
      </c>
      <c r="J70" s="120" t="s">
        <v>401</v>
      </c>
      <c r="M70" t="s">
        <v>433</v>
      </c>
    </row>
    <row r="71" spans="1:13" ht="15.75">
      <c r="C71" s="4" t="s">
        <v>93</v>
      </c>
      <c r="F71" s="46">
        <f>F70</f>
        <v>139248.44999999998</v>
      </c>
      <c r="H71" s="95" t="s">
        <v>160</v>
      </c>
      <c r="J71" s="90" t="s">
        <v>276</v>
      </c>
    </row>
    <row r="72" spans="1:13" ht="15.75">
      <c r="E72" s="51" t="s">
        <v>94</v>
      </c>
      <c r="F72" s="46">
        <f>F67+F71</f>
        <v>409918.49</v>
      </c>
      <c r="H72" s="95" t="s">
        <v>160</v>
      </c>
      <c r="J72" s="90" t="s">
        <v>277</v>
      </c>
    </row>
  </sheetData>
  <pageMargins left="0.70866141732283472" right="0.70866141732283472" top="0.78740157480314965" bottom="0.78740157480314965" header="0.31496062992125984" footer="0.31496062992125984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4"/>
  <sheetViews>
    <sheetView workbookViewId="0">
      <selection activeCell="B1" sqref="B1"/>
    </sheetView>
  </sheetViews>
  <sheetFormatPr baseColWidth="10" defaultRowHeight="15"/>
  <cols>
    <col min="1" max="1" width="34" bestFit="1" customWidth="1"/>
    <col min="2" max="2" width="20.5703125" bestFit="1" customWidth="1"/>
    <col min="4" max="4" width="20.5703125" bestFit="1" customWidth="1"/>
  </cols>
  <sheetData>
    <row r="1" spans="1:4">
      <c r="A1" s="90" t="s">
        <v>219</v>
      </c>
      <c r="B1" s="90"/>
    </row>
    <row r="2" spans="1:4">
      <c r="A2" s="90" t="s">
        <v>163</v>
      </c>
      <c r="B2" s="90"/>
    </row>
    <row r="3" spans="1:4">
      <c r="A3" s="90" t="s">
        <v>262</v>
      </c>
      <c r="B3" s="90"/>
    </row>
    <row r="4" spans="1:4">
      <c r="A4" s="90" t="s">
        <v>164</v>
      </c>
      <c r="D4" s="90"/>
    </row>
    <row r="5" spans="1:4">
      <c r="A5" s="90" t="s">
        <v>165</v>
      </c>
      <c r="D5" s="90"/>
    </row>
    <row r="6" spans="1:4">
      <c r="A6" s="90" t="s">
        <v>166</v>
      </c>
      <c r="D6" s="90"/>
    </row>
    <row r="7" spans="1:4">
      <c r="A7" s="90" t="s">
        <v>167</v>
      </c>
      <c r="D7" s="90"/>
    </row>
    <row r="8" spans="1:4">
      <c r="A8" s="90" t="s">
        <v>168</v>
      </c>
      <c r="D8" s="90"/>
    </row>
    <row r="9" spans="1:4">
      <c r="A9" s="90" t="s">
        <v>169</v>
      </c>
      <c r="D9" s="90"/>
    </row>
    <row r="10" spans="1:4">
      <c r="A10" s="90" t="s">
        <v>170</v>
      </c>
      <c r="D10" s="90"/>
    </row>
    <row r="11" spans="1:4">
      <c r="A11" s="90" t="s">
        <v>171</v>
      </c>
      <c r="D11" s="90"/>
    </row>
    <row r="12" spans="1:4">
      <c r="A12" s="90" t="s">
        <v>172</v>
      </c>
      <c r="D12" s="90"/>
    </row>
    <row r="13" spans="1:4">
      <c r="A13" s="90" t="s">
        <v>263</v>
      </c>
      <c r="B13" s="90"/>
    </row>
    <row r="14" spans="1:4">
      <c r="A14" s="90" t="s">
        <v>312</v>
      </c>
      <c r="B14" s="90"/>
    </row>
    <row r="15" spans="1:4">
      <c r="A15" s="90" t="s">
        <v>188</v>
      </c>
      <c r="B15" s="90"/>
    </row>
    <row r="16" spans="1:4">
      <c r="A16" s="90" t="s">
        <v>189</v>
      </c>
      <c r="B16" s="90"/>
    </row>
    <row r="17" spans="1:2">
      <c r="A17" s="90" t="s">
        <v>190</v>
      </c>
      <c r="B17" s="90"/>
    </row>
    <row r="18" spans="1:2">
      <c r="A18" s="90" t="s">
        <v>191</v>
      </c>
      <c r="B18" s="90"/>
    </row>
    <row r="19" spans="1:2">
      <c r="A19" s="90" t="s">
        <v>192</v>
      </c>
      <c r="B19" s="90"/>
    </row>
    <row r="20" spans="1:2">
      <c r="A20" s="90" t="s">
        <v>193</v>
      </c>
      <c r="B20" s="90"/>
    </row>
    <row r="21" spans="1:2">
      <c r="A21" s="90" t="s">
        <v>194</v>
      </c>
      <c r="B21" s="90"/>
    </row>
    <row r="22" spans="1:2">
      <c r="A22" s="90" t="s">
        <v>195</v>
      </c>
      <c r="B22" s="90"/>
    </row>
    <row r="23" spans="1:2">
      <c r="A23" s="90" t="s">
        <v>196</v>
      </c>
      <c r="B23" s="90"/>
    </row>
    <row r="24" spans="1:2">
      <c r="A24" s="90" t="s">
        <v>198</v>
      </c>
      <c r="B24" s="90"/>
    </row>
    <row r="25" spans="1:2">
      <c r="A25" s="90" t="s">
        <v>264</v>
      </c>
      <c r="B25" s="90"/>
    </row>
    <row r="26" spans="1:2">
      <c r="A26" s="120" t="s">
        <v>314</v>
      </c>
      <c r="B26" s="90"/>
    </row>
    <row r="27" spans="1:2">
      <c r="A27" s="90" t="s">
        <v>173</v>
      </c>
      <c r="B27" s="90"/>
    </row>
    <row r="28" spans="1:2">
      <c r="A28" s="90" t="s">
        <v>265</v>
      </c>
      <c r="B28" s="90"/>
    </row>
    <row r="29" spans="1:2">
      <c r="A29" s="90" t="s">
        <v>279</v>
      </c>
      <c r="B29" s="90"/>
    </row>
    <row r="30" spans="1:2">
      <c r="A30" s="120" t="s">
        <v>315</v>
      </c>
      <c r="B30" s="90"/>
    </row>
    <row r="31" spans="1:2">
      <c r="A31" s="90" t="s">
        <v>175</v>
      </c>
      <c r="B31" s="90"/>
    </row>
    <row r="32" spans="1:2">
      <c r="A32" s="90" t="s">
        <v>409</v>
      </c>
      <c r="B32" s="90"/>
    </row>
    <row r="33" spans="1:2">
      <c r="A33" s="90" t="s">
        <v>266</v>
      </c>
      <c r="B33" s="90"/>
    </row>
    <row r="34" spans="1:2">
      <c r="A34" s="102" t="s">
        <v>321</v>
      </c>
      <c r="B34" s="90"/>
    </row>
    <row r="35" spans="1:2">
      <c r="A35" s="102" t="s">
        <v>176</v>
      </c>
      <c r="B35" s="90"/>
    </row>
    <row r="36" spans="1:2">
      <c r="A36" s="102" t="s">
        <v>267</v>
      </c>
      <c r="B36" s="90"/>
    </row>
    <row r="37" spans="1:2">
      <c r="A37" s="102" t="s">
        <v>322</v>
      </c>
      <c r="B37" s="90"/>
    </row>
    <row r="38" spans="1:2">
      <c r="A38" s="102" t="s">
        <v>177</v>
      </c>
      <c r="B38" s="90"/>
    </row>
    <row r="39" spans="1:2">
      <c r="A39" s="102" t="s">
        <v>268</v>
      </c>
      <c r="B39" s="90"/>
    </row>
    <row r="40" spans="1:2">
      <c r="A40" s="102" t="s">
        <v>400</v>
      </c>
    </row>
    <row r="41" spans="1:2">
      <c r="A41" s="102" t="s">
        <v>178</v>
      </c>
    </row>
    <row r="42" spans="1:2">
      <c r="A42" s="102" t="s">
        <v>269</v>
      </c>
    </row>
    <row r="43" spans="1:2">
      <c r="A43" s="90" t="s">
        <v>270</v>
      </c>
    </row>
    <row r="44" spans="1:2">
      <c r="A44" s="90" t="s">
        <v>271</v>
      </c>
    </row>
    <row r="45" spans="1:2">
      <c r="A45" s="90" t="s">
        <v>218</v>
      </c>
    </row>
    <row r="46" spans="1:2">
      <c r="A46" s="90" t="s">
        <v>186</v>
      </c>
    </row>
    <row r="47" spans="1:2">
      <c r="A47" s="90" t="s">
        <v>280</v>
      </c>
    </row>
    <row r="48" spans="1:2">
      <c r="A48" s="90" t="s">
        <v>197</v>
      </c>
    </row>
    <row r="49" spans="1:2">
      <c r="A49" s="90" t="s">
        <v>199</v>
      </c>
      <c r="B49" s="90"/>
    </row>
    <row r="50" spans="1:2">
      <c r="A50" s="90" t="s">
        <v>200</v>
      </c>
      <c r="B50" s="90"/>
    </row>
    <row r="51" spans="1:2">
      <c r="A51" s="90" t="s">
        <v>201</v>
      </c>
      <c r="B51" s="90"/>
    </row>
    <row r="52" spans="1:2">
      <c r="A52" s="90" t="s">
        <v>202</v>
      </c>
      <c r="B52" s="90"/>
    </row>
    <row r="53" spans="1:2">
      <c r="A53" s="90" t="s">
        <v>203</v>
      </c>
      <c r="B53" s="90"/>
    </row>
    <row r="54" spans="1:2">
      <c r="A54" s="90" t="s">
        <v>204</v>
      </c>
      <c r="B54" s="90"/>
    </row>
    <row r="55" spans="1:2">
      <c r="A55" s="90" t="s">
        <v>205</v>
      </c>
      <c r="B55" s="90"/>
    </row>
    <row r="56" spans="1:2">
      <c r="A56" s="90" t="s">
        <v>206</v>
      </c>
      <c r="B56" s="90"/>
    </row>
    <row r="57" spans="1:2">
      <c r="A57" s="90" t="s">
        <v>278</v>
      </c>
      <c r="B57" s="90"/>
    </row>
    <row r="58" spans="1:2">
      <c r="A58" s="90" t="s">
        <v>326</v>
      </c>
      <c r="B58" s="90"/>
    </row>
    <row r="59" spans="1:2">
      <c r="A59" s="90" t="s">
        <v>207</v>
      </c>
      <c r="B59" s="90"/>
    </row>
    <row r="60" spans="1:2">
      <c r="A60" s="90" t="s">
        <v>208</v>
      </c>
      <c r="B60" s="90"/>
    </row>
    <row r="61" spans="1:2">
      <c r="A61" s="90" t="s">
        <v>209</v>
      </c>
      <c r="B61" s="90"/>
    </row>
    <row r="62" spans="1:2">
      <c r="A62" s="90" t="s">
        <v>210</v>
      </c>
      <c r="B62" s="90"/>
    </row>
    <row r="63" spans="1:2">
      <c r="A63" s="90" t="s">
        <v>211</v>
      </c>
      <c r="B63" s="90"/>
    </row>
    <row r="64" spans="1:2">
      <c r="A64" s="90" t="s">
        <v>212</v>
      </c>
      <c r="B64" s="90"/>
    </row>
    <row r="65" spans="1:2">
      <c r="A65" s="90" t="s">
        <v>213</v>
      </c>
      <c r="B65" s="90"/>
    </row>
    <row r="66" spans="1:2">
      <c r="A66" s="90" t="s">
        <v>214</v>
      </c>
      <c r="B66" s="90"/>
    </row>
    <row r="67" spans="1:2">
      <c r="A67" s="90" t="s">
        <v>215</v>
      </c>
      <c r="B67" s="90"/>
    </row>
    <row r="68" spans="1:2">
      <c r="A68" s="90" t="s">
        <v>216</v>
      </c>
      <c r="B68" s="90"/>
    </row>
    <row r="69" spans="1:2">
      <c r="A69" s="90" t="s">
        <v>324</v>
      </c>
      <c r="B69" s="90"/>
    </row>
    <row r="70" spans="1:2">
      <c r="A70" s="90" t="s">
        <v>325</v>
      </c>
      <c r="B70" s="90"/>
    </row>
    <row r="71" spans="1:2">
      <c r="A71" s="90" t="s">
        <v>327</v>
      </c>
      <c r="B71" s="90"/>
    </row>
    <row r="72" spans="1:2">
      <c r="A72" s="90" t="s">
        <v>328</v>
      </c>
      <c r="B72" s="90"/>
    </row>
    <row r="73" spans="1:2">
      <c r="A73" s="90" t="s">
        <v>329</v>
      </c>
    </row>
    <row r="74" spans="1:2">
      <c r="A74" s="90" t="s">
        <v>332</v>
      </c>
      <c r="B74" s="90"/>
    </row>
    <row r="75" spans="1:2">
      <c r="A75" s="90" t="s">
        <v>333</v>
      </c>
      <c r="B75" s="90"/>
    </row>
    <row r="76" spans="1:2">
      <c r="A76" s="90" t="s">
        <v>334</v>
      </c>
      <c r="B76" s="90"/>
    </row>
    <row r="77" spans="1:2">
      <c r="A77" s="90" t="s">
        <v>335</v>
      </c>
      <c r="B77" s="90"/>
    </row>
    <row r="78" spans="1:2">
      <c r="A78" s="90" t="s">
        <v>272</v>
      </c>
    </row>
    <row r="79" spans="1:2">
      <c r="A79" s="90" t="s">
        <v>287</v>
      </c>
    </row>
    <row r="80" spans="1:2">
      <c r="A80" s="90" t="s">
        <v>288</v>
      </c>
    </row>
    <row r="81" spans="1:2">
      <c r="A81" s="90" t="s">
        <v>289</v>
      </c>
    </row>
    <row r="82" spans="1:2">
      <c r="A82" s="90" t="s">
        <v>220</v>
      </c>
    </row>
    <row r="83" spans="1:2">
      <c r="A83" s="90" t="s">
        <v>221</v>
      </c>
      <c r="B83" s="90"/>
    </row>
    <row r="84" spans="1:2">
      <c r="A84" s="90" t="s">
        <v>222</v>
      </c>
      <c r="B84" s="90"/>
    </row>
    <row r="85" spans="1:2">
      <c r="A85" s="90" t="s">
        <v>223</v>
      </c>
      <c r="B85" s="90"/>
    </row>
    <row r="86" spans="1:2">
      <c r="A86" s="90" t="s">
        <v>224</v>
      </c>
      <c r="B86" s="90"/>
    </row>
    <row r="87" spans="1:2">
      <c r="A87" s="90" t="s">
        <v>225</v>
      </c>
      <c r="B87" s="90"/>
    </row>
    <row r="88" spans="1:2">
      <c r="A88" s="90" t="s">
        <v>226</v>
      </c>
      <c r="B88" s="90"/>
    </row>
    <row r="89" spans="1:2">
      <c r="A89" s="90" t="s">
        <v>227</v>
      </c>
      <c r="B89" s="90"/>
    </row>
    <row r="90" spans="1:2">
      <c r="A90" s="90" t="s">
        <v>228</v>
      </c>
      <c r="B90" s="90"/>
    </row>
    <row r="91" spans="1:2">
      <c r="A91" s="90" t="s">
        <v>293</v>
      </c>
      <c r="B91" s="90"/>
    </row>
    <row r="92" spans="1:2">
      <c r="A92" s="90" t="s">
        <v>294</v>
      </c>
      <c r="B92" s="90"/>
    </row>
    <row r="93" spans="1:2">
      <c r="A93" s="90" t="s">
        <v>229</v>
      </c>
      <c r="B93" s="90"/>
    </row>
    <row r="94" spans="1:2">
      <c r="A94" s="90" t="s">
        <v>230</v>
      </c>
      <c r="B94" s="90"/>
    </row>
    <row r="95" spans="1:2">
      <c r="A95" s="90" t="s">
        <v>231</v>
      </c>
      <c r="B95" s="90"/>
    </row>
    <row r="96" spans="1:2">
      <c r="A96" s="90" t="s">
        <v>232</v>
      </c>
      <c r="B96" s="90"/>
    </row>
    <row r="97" spans="1:2">
      <c r="A97" s="90" t="s">
        <v>233</v>
      </c>
      <c r="B97" s="90"/>
    </row>
    <row r="98" spans="1:2">
      <c r="A98" s="90" t="s">
        <v>234</v>
      </c>
      <c r="B98" s="90"/>
    </row>
    <row r="99" spans="1:2">
      <c r="A99" s="90" t="s">
        <v>235</v>
      </c>
      <c r="B99" s="90"/>
    </row>
    <row r="100" spans="1:2">
      <c r="A100" s="90" t="s">
        <v>236</v>
      </c>
      <c r="B100" s="90"/>
    </row>
    <row r="101" spans="1:2">
      <c r="A101" s="90" t="s">
        <v>237</v>
      </c>
      <c r="B101" s="90"/>
    </row>
    <row r="102" spans="1:2">
      <c r="A102" s="90" t="s">
        <v>290</v>
      </c>
      <c r="B102" s="90"/>
    </row>
    <row r="103" spans="1:2">
      <c r="A103" s="90" t="s">
        <v>291</v>
      </c>
      <c r="B103" s="90"/>
    </row>
    <row r="104" spans="1:2">
      <c r="A104" s="90" t="s">
        <v>292</v>
      </c>
    </row>
    <row r="105" spans="1:2">
      <c r="A105" s="90" t="s">
        <v>284</v>
      </c>
    </row>
    <row r="106" spans="1:2">
      <c r="A106" s="90" t="s">
        <v>285</v>
      </c>
    </row>
    <row r="107" spans="1:2">
      <c r="A107" s="90" t="s">
        <v>286</v>
      </c>
    </row>
    <row r="108" spans="1:2">
      <c r="A108" s="90" t="s">
        <v>339</v>
      </c>
    </row>
    <row r="109" spans="1:2">
      <c r="A109" s="90" t="s">
        <v>340</v>
      </c>
      <c r="B109" s="90"/>
    </row>
    <row r="110" spans="1:2">
      <c r="A110" s="90" t="s">
        <v>341</v>
      </c>
      <c r="B110" s="90"/>
    </row>
    <row r="111" spans="1:2">
      <c r="A111" s="90" t="s">
        <v>342</v>
      </c>
      <c r="B111" s="90"/>
    </row>
    <row r="112" spans="1:2">
      <c r="A112" s="90" t="s">
        <v>343</v>
      </c>
      <c r="B112" s="90"/>
    </row>
    <row r="113" spans="1:2">
      <c r="A113" s="90" t="s">
        <v>344</v>
      </c>
      <c r="B113" s="90"/>
    </row>
    <row r="114" spans="1:2">
      <c r="A114" s="90" t="s">
        <v>345</v>
      </c>
      <c r="B114" s="90"/>
    </row>
    <row r="115" spans="1:2">
      <c r="A115" s="90" t="s">
        <v>346</v>
      </c>
      <c r="B115" s="90"/>
    </row>
    <row r="116" spans="1:2">
      <c r="A116" s="90" t="s">
        <v>347</v>
      </c>
      <c r="B116" s="90"/>
    </row>
    <row r="117" spans="1:2">
      <c r="A117" s="90" t="s">
        <v>348</v>
      </c>
      <c r="B117" s="90"/>
    </row>
    <row r="118" spans="1:2">
      <c r="A118" s="90" t="s">
        <v>349</v>
      </c>
      <c r="B118" s="90"/>
    </row>
    <row r="119" spans="1:2">
      <c r="A119" s="90" t="s">
        <v>350</v>
      </c>
      <c r="B119" s="90"/>
    </row>
    <row r="120" spans="1:2">
      <c r="A120" s="90" t="s">
        <v>351</v>
      </c>
      <c r="B120" s="90"/>
    </row>
    <row r="121" spans="1:2">
      <c r="A121" s="90" t="s">
        <v>352</v>
      </c>
      <c r="B121" s="90"/>
    </row>
    <row r="122" spans="1:2">
      <c r="A122" s="90" t="s">
        <v>353</v>
      </c>
      <c r="B122" s="90"/>
    </row>
    <row r="123" spans="1:2">
      <c r="A123" s="90" t="s">
        <v>354</v>
      </c>
      <c r="B123" s="90"/>
    </row>
    <row r="124" spans="1:2">
      <c r="A124" s="90" t="s">
        <v>355</v>
      </c>
      <c r="B124" s="90"/>
    </row>
    <row r="125" spans="1:2">
      <c r="A125" s="90" t="s">
        <v>356</v>
      </c>
      <c r="B125" s="90"/>
    </row>
    <row r="126" spans="1:2">
      <c r="A126" s="90" t="s">
        <v>357</v>
      </c>
      <c r="B126" s="90"/>
    </row>
    <row r="127" spans="1:2">
      <c r="A127" s="90" t="s">
        <v>358</v>
      </c>
      <c r="B127" s="90"/>
    </row>
    <row r="128" spans="1:2">
      <c r="A128" s="90" t="s">
        <v>283</v>
      </c>
      <c r="B128" s="90"/>
    </row>
    <row r="129" spans="1:2">
      <c r="A129" s="90" t="s">
        <v>282</v>
      </c>
      <c r="B129" s="90"/>
    </row>
    <row r="130" spans="1:2">
      <c r="A130" s="90" t="s">
        <v>281</v>
      </c>
      <c r="B130" s="90"/>
    </row>
    <row r="131" spans="1:2">
      <c r="A131" s="90" t="s">
        <v>337</v>
      </c>
      <c r="B131" s="90"/>
    </row>
    <row r="132" spans="1:2">
      <c r="A132" s="90" t="s">
        <v>362</v>
      </c>
      <c r="B132" s="90"/>
    </row>
    <row r="133" spans="1:2">
      <c r="A133" s="90" t="s">
        <v>363</v>
      </c>
      <c r="B133" s="90"/>
    </row>
    <row r="134" spans="1:2">
      <c r="A134" s="90" t="s">
        <v>364</v>
      </c>
    </row>
    <row r="135" spans="1:2">
      <c r="A135" s="90" t="s">
        <v>365</v>
      </c>
      <c r="B135" s="90"/>
    </row>
    <row r="136" spans="1:2">
      <c r="A136" s="90" t="s">
        <v>366</v>
      </c>
      <c r="B136" s="90"/>
    </row>
    <row r="137" spans="1:2">
      <c r="A137" s="90" t="s">
        <v>367</v>
      </c>
      <c r="B137" s="90"/>
    </row>
    <row r="138" spans="1:2">
      <c r="A138" s="90" t="s">
        <v>295</v>
      </c>
      <c r="B138" s="90"/>
    </row>
    <row r="139" spans="1:2">
      <c r="A139" s="90" t="s">
        <v>273</v>
      </c>
    </row>
    <row r="140" spans="1:2">
      <c r="A140" s="90" t="s">
        <v>238</v>
      </c>
    </row>
    <row r="141" spans="1:2">
      <c r="A141" s="90" t="s">
        <v>239</v>
      </c>
    </row>
    <row r="142" spans="1:2">
      <c r="A142" s="90" t="s">
        <v>297</v>
      </c>
      <c r="B142" s="90"/>
    </row>
    <row r="143" spans="1:2">
      <c r="A143" s="90" t="s">
        <v>241</v>
      </c>
      <c r="B143" s="90"/>
    </row>
    <row r="144" spans="1:2">
      <c r="A144" s="90" t="s">
        <v>242</v>
      </c>
      <c r="B144" s="90"/>
    </row>
    <row r="145" spans="1:2">
      <c r="A145" s="90" t="s">
        <v>243</v>
      </c>
      <c r="B145" s="90"/>
    </row>
    <row r="146" spans="1:2">
      <c r="A146" s="90" t="s">
        <v>244</v>
      </c>
      <c r="B146" s="90"/>
    </row>
    <row r="147" spans="1:2">
      <c r="A147" s="90" t="s">
        <v>245</v>
      </c>
      <c r="B147" s="90"/>
    </row>
    <row r="148" spans="1:2">
      <c r="A148" s="90" t="s">
        <v>298</v>
      </c>
      <c r="B148" s="90"/>
    </row>
    <row r="149" spans="1:2">
      <c r="A149" s="90" t="s">
        <v>299</v>
      </c>
      <c r="B149" s="90"/>
    </row>
    <row r="150" spans="1:2">
      <c r="A150" s="90" t="s">
        <v>246</v>
      </c>
      <c r="B150" s="90"/>
    </row>
    <row r="151" spans="1:2">
      <c r="A151" s="90" t="s">
        <v>247</v>
      </c>
      <c r="B151" s="90"/>
    </row>
    <row r="152" spans="1:2">
      <c r="A152" s="90" t="s">
        <v>248</v>
      </c>
      <c r="B152" s="90"/>
    </row>
    <row r="153" spans="1:2">
      <c r="A153" s="90" t="s">
        <v>249</v>
      </c>
      <c r="B153" s="90"/>
    </row>
    <row r="154" spans="1:2">
      <c r="A154" s="90" t="s">
        <v>250</v>
      </c>
      <c r="B154" s="90"/>
    </row>
    <row r="155" spans="1:2">
      <c r="A155" s="90" t="s">
        <v>303</v>
      </c>
      <c r="B155" s="90"/>
    </row>
    <row r="156" spans="1:2">
      <c r="A156" s="90" t="s">
        <v>304</v>
      </c>
      <c r="B156" s="90"/>
    </row>
    <row r="157" spans="1:2">
      <c r="A157" s="90" t="s">
        <v>305</v>
      </c>
      <c r="B157" s="90"/>
    </row>
    <row r="158" spans="1:2">
      <c r="A158" s="90" t="s">
        <v>374</v>
      </c>
      <c r="B158" s="90"/>
    </row>
    <row r="159" spans="1:2">
      <c r="A159" s="90" t="s">
        <v>375</v>
      </c>
      <c r="B159" s="90"/>
    </row>
    <row r="160" spans="1:2">
      <c r="A160" s="90" t="s">
        <v>376</v>
      </c>
      <c r="B160" s="90"/>
    </row>
    <row r="161" spans="1:2">
      <c r="A161" s="90" t="s">
        <v>380</v>
      </c>
      <c r="B161" s="90"/>
    </row>
    <row r="162" spans="1:2">
      <c r="A162" s="90" t="s">
        <v>381</v>
      </c>
      <c r="B162" s="90"/>
    </row>
    <row r="163" spans="1:2">
      <c r="A163" s="90" t="s">
        <v>382</v>
      </c>
      <c r="B163" s="90"/>
    </row>
    <row r="164" spans="1:2">
      <c r="A164" s="90" t="s">
        <v>302</v>
      </c>
      <c r="B164" s="90"/>
    </row>
    <row r="165" spans="1:2">
      <c r="A165" s="90" t="s">
        <v>383</v>
      </c>
      <c r="B165" s="90"/>
    </row>
    <row r="166" spans="1:2">
      <c r="A166" s="120" t="s">
        <v>310</v>
      </c>
      <c r="B166" s="90"/>
    </row>
    <row r="167" spans="1:2">
      <c r="A167" s="90" t="s">
        <v>384</v>
      </c>
      <c r="B167" s="90"/>
    </row>
    <row r="168" spans="1:2">
      <c r="A168" s="90" t="s">
        <v>311</v>
      </c>
      <c r="B168" s="90"/>
    </row>
    <row r="169" spans="1:2">
      <c r="A169" s="90" t="s">
        <v>306</v>
      </c>
      <c r="B169" s="90"/>
    </row>
    <row r="170" spans="1:2">
      <c r="A170" s="90" t="s">
        <v>307</v>
      </c>
      <c r="B170" s="90"/>
    </row>
    <row r="171" spans="1:2">
      <c r="A171" s="90" t="s">
        <v>301</v>
      </c>
      <c r="B171" s="90"/>
    </row>
    <row r="172" spans="1:2">
      <c r="A172" s="102" t="s">
        <v>396</v>
      </c>
      <c r="B172" s="90"/>
    </row>
    <row r="173" spans="1:2">
      <c r="A173" s="102" t="s">
        <v>397</v>
      </c>
      <c r="B173" s="90"/>
    </row>
    <row r="174" spans="1:2">
      <c r="A174" s="102" t="s">
        <v>398</v>
      </c>
      <c r="B174" s="90"/>
    </row>
    <row r="175" spans="1:2">
      <c r="A175" s="90" t="s">
        <v>308</v>
      </c>
      <c r="B175" s="90"/>
    </row>
    <row r="176" spans="1:2">
      <c r="A176" s="102" t="s">
        <v>309</v>
      </c>
      <c r="B176" s="90"/>
    </row>
    <row r="177" spans="1:2">
      <c r="A177" s="102" t="s">
        <v>275</v>
      </c>
      <c r="B177" s="90"/>
    </row>
    <row r="178" spans="1:2">
      <c r="A178" s="120" t="s">
        <v>402</v>
      </c>
    </row>
    <row r="179" spans="1:2">
      <c r="A179" s="120" t="s">
        <v>403</v>
      </c>
    </row>
    <row r="180" spans="1:2">
      <c r="A180" s="120" t="s">
        <v>404</v>
      </c>
    </row>
    <row r="181" spans="1:2">
      <c r="A181" s="90" t="s">
        <v>274</v>
      </c>
    </row>
    <row r="182" spans="1:2">
      <c r="A182" s="120" t="s">
        <v>401</v>
      </c>
    </row>
    <row r="183" spans="1:2">
      <c r="A183" s="90" t="s">
        <v>276</v>
      </c>
    </row>
    <row r="184" spans="1:2">
      <c r="A184" s="90" t="s">
        <v>277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HonErm HOAI1</vt:lpstr>
      <vt:lpstr>HonErm HOAI2</vt:lpstr>
      <vt:lpstr>HonErm HOAI3</vt:lpstr>
      <vt:lpstr>HonErm AHO1</vt:lpstr>
      <vt:lpstr>Tabelle1</vt:lpstr>
      <vt:lpstr>'HonErm AHO1'!Druckbereich</vt:lpstr>
      <vt:lpstr>'HonErm HOAI1'!Druckbereich</vt:lpstr>
      <vt:lpstr>'HonErm HOAI2'!Druckbereich</vt:lpstr>
      <vt:lpstr>'HonErm HOAI3'!Druckbereich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gk</cp:lastModifiedBy>
  <cp:lastPrinted>2012-11-01T08:33:08Z</cp:lastPrinted>
  <dcterms:created xsi:type="dcterms:W3CDTF">2012-08-19T21:56:25Z</dcterms:created>
  <dcterms:modified xsi:type="dcterms:W3CDTF">2012-11-01T08:35:25Z</dcterms:modified>
</cp:coreProperties>
</file>