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11565"/>
  </bookViews>
  <sheets>
    <sheet name="Tabelle1" sheetId="1" r:id="rId1"/>
  </sheets>
  <calcPr calcId="125725"/>
</workbook>
</file>

<file path=xl/calcChain.xml><?xml version="1.0" encoding="utf-8"?>
<calcChain xmlns="http://schemas.openxmlformats.org/spreadsheetml/2006/main">
  <c r="K12" i="1"/>
  <c r="F12"/>
  <c r="J21"/>
  <c r="E21"/>
  <c r="J4"/>
  <c r="M4" s="1"/>
  <c r="N4" s="1"/>
  <c r="J5"/>
  <c r="J6"/>
  <c r="M6" s="1"/>
  <c r="N6" s="1"/>
  <c r="J7"/>
  <c r="N7" s="1"/>
  <c r="J8"/>
  <c r="J9"/>
  <c r="J10"/>
  <c r="E4"/>
  <c r="G4" s="1"/>
  <c r="E5"/>
  <c r="G5" s="1"/>
  <c r="E6"/>
  <c r="G6" s="1"/>
  <c r="E7"/>
  <c r="G7" s="1"/>
  <c r="E8"/>
  <c r="G8" s="1"/>
  <c r="E9"/>
  <c r="G9" s="1"/>
  <c r="E10"/>
  <c r="G10" s="1"/>
  <c r="J3"/>
  <c r="E3"/>
  <c r="G3" s="1"/>
  <c r="G12" l="1"/>
  <c r="M3"/>
  <c r="N3" s="1"/>
  <c r="M5"/>
  <c r="N5" s="1"/>
  <c r="N8"/>
  <c r="N10"/>
  <c r="N9"/>
  <c r="E12"/>
  <c r="J12"/>
  <c r="N12"/>
  <c r="M12" l="1"/>
  <c r="C15" s="1"/>
</calcChain>
</file>

<file path=xl/sharedStrings.xml><?xml version="1.0" encoding="utf-8"?>
<sst xmlns="http://schemas.openxmlformats.org/spreadsheetml/2006/main" count="16" uniqueCount="16">
  <si>
    <t>Beginn IST</t>
  </si>
  <si>
    <t>Beginn SOLL</t>
  </si>
  <si>
    <t>Ende IST</t>
  </si>
  <si>
    <t>Ende SOLL</t>
  </si>
  <si>
    <t xml:space="preserve">Summe : </t>
  </si>
  <si>
    <t xml:space="preserve">Fortschrittsgrad alt : </t>
  </si>
  <si>
    <t xml:space="preserve">Fortschrittsgrad neu : </t>
  </si>
  <si>
    <t>Dauer IST
bis Stichtag</t>
  </si>
  <si>
    <t>Dauer SOL
bis Stichtag</t>
  </si>
  <si>
    <t>Dauer SOLL
in Tagen</t>
  </si>
  <si>
    <t>Dauer IST
* Abschluss</t>
  </si>
  <si>
    <t>Bezugsdauer
* Abschluss</t>
  </si>
  <si>
    <t>Dauer IST
in Tagen</t>
  </si>
  <si>
    <t>Bezugs
-Dauer</t>
  </si>
  <si>
    <t>Abschluss
in %</t>
  </si>
  <si>
    <t>Welche Rolle spielt der Stichtag (fiktiv = 15.2.2015 gesetzt) ?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</si>
</sst>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 wrapText="1"/>
    </xf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H7" sqref="H7"/>
    </sheetView>
  </sheetViews>
  <sheetFormatPr baseColWidth="10" defaultRowHeight="15"/>
  <cols>
    <col min="1" max="1" width="20.28515625" style="6" bestFit="1" customWidth="1"/>
    <col min="2" max="2" width="9.7109375" style="1" bestFit="1" customWidth="1"/>
    <col min="3" max="4" width="10.140625" style="2" bestFit="1" customWidth="1"/>
    <col min="5" max="5" width="9.28515625" style="1" bestFit="1" customWidth="1"/>
    <col min="6" max="6" width="11" style="1" bestFit="1" customWidth="1"/>
    <col min="7" max="7" width="11.140625" style="1" bestFit="1" customWidth="1"/>
    <col min="8" max="8" width="11.7109375" style="2" bestFit="1" customWidth="1"/>
    <col min="9" max="9" width="10.140625" style="2" bestFit="1" customWidth="1"/>
    <col min="10" max="10" width="10.85546875" style="1" bestFit="1" customWidth="1"/>
    <col min="11" max="11" width="11" style="12" bestFit="1" customWidth="1"/>
    <col min="12" max="12" width="11" style="15" customWidth="1"/>
    <col min="13" max="13" width="7.140625" style="1" bestFit="1" customWidth="1"/>
    <col min="14" max="14" width="12.28515625" style="1" bestFit="1" customWidth="1"/>
    <col min="15" max="16384" width="11.42578125" style="3"/>
  </cols>
  <sheetData>
    <row r="1" spans="1:14" ht="30">
      <c r="B1" s="10" t="s">
        <v>14</v>
      </c>
      <c r="C1" s="2" t="s">
        <v>0</v>
      </c>
      <c r="D1" s="2" t="s">
        <v>2</v>
      </c>
      <c r="E1" s="10" t="s">
        <v>12</v>
      </c>
      <c r="F1" s="10" t="s">
        <v>7</v>
      </c>
      <c r="G1" s="10" t="s">
        <v>10</v>
      </c>
      <c r="H1" s="2" t="s">
        <v>1</v>
      </c>
      <c r="I1" s="2" t="s">
        <v>3</v>
      </c>
      <c r="J1" s="10" t="s">
        <v>9</v>
      </c>
      <c r="K1" s="11" t="s">
        <v>8</v>
      </c>
      <c r="L1" s="14"/>
      <c r="M1" s="10" t="s">
        <v>13</v>
      </c>
      <c r="N1" s="10" t="s">
        <v>11</v>
      </c>
    </row>
    <row r="3" spans="1:14">
      <c r="B3" s="1">
        <v>100</v>
      </c>
      <c r="C3" s="2">
        <v>41346</v>
      </c>
      <c r="D3" s="2">
        <v>41346</v>
      </c>
      <c r="E3" s="4">
        <f>D3-C3+1</f>
        <v>1</v>
      </c>
      <c r="F3" s="4">
        <v>1</v>
      </c>
      <c r="G3" s="4">
        <f>E3*B3/100</f>
        <v>1</v>
      </c>
      <c r="H3" s="2">
        <v>41346</v>
      </c>
      <c r="I3" s="2">
        <v>41346</v>
      </c>
      <c r="J3" s="5">
        <f>I3-H3+1</f>
        <v>1</v>
      </c>
      <c r="K3" s="13">
        <v>1</v>
      </c>
      <c r="M3" s="4">
        <f>E3</f>
        <v>1</v>
      </c>
      <c r="N3" s="1">
        <f>B3*M3/100</f>
        <v>1</v>
      </c>
    </row>
    <row r="4" spans="1:14">
      <c r="B4" s="1">
        <v>100</v>
      </c>
      <c r="C4" s="2">
        <v>41347</v>
      </c>
      <c r="D4" s="2">
        <v>41472</v>
      </c>
      <c r="E4" s="4">
        <f t="shared" ref="E4:E10" si="0">D4-C4+1</f>
        <v>126</v>
      </c>
      <c r="F4" s="4">
        <v>126</v>
      </c>
      <c r="G4" s="4">
        <f>E4*B4/100</f>
        <v>126</v>
      </c>
      <c r="H4" s="2">
        <v>41347</v>
      </c>
      <c r="I4" s="2">
        <v>41387</v>
      </c>
      <c r="J4" s="5">
        <f>I4-H4+1</f>
        <v>41</v>
      </c>
      <c r="K4" s="13">
        <v>41</v>
      </c>
      <c r="M4" s="5">
        <f>J4</f>
        <v>41</v>
      </c>
      <c r="N4" s="1">
        <f>B4*M4/100</f>
        <v>41</v>
      </c>
    </row>
    <row r="5" spans="1:14">
      <c r="B5" s="1">
        <v>90</v>
      </c>
      <c r="C5" s="2">
        <v>41472</v>
      </c>
      <c r="D5" s="2">
        <v>41576</v>
      </c>
      <c r="E5" s="4">
        <f t="shared" si="0"/>
        <v>105</v>
      </c>
      <c r="F5" s="4">
        <v>105</v>
      </c>
      <c r="G5" s="4">
        <f>E5*B5/100</f>
        <v>94.5</v>
      </c>
      <c r="H5" s="2">
        <v>41388</v>
      </c>
      <c r="I5" s="2">
        <v>41569</v>
      </c>
      <c r="J5" s="5">
        <f>I5-H5+1</f>
        <v>182</v>
      </c>
      <c r="K5" s="13">
        <v>182</v>
      </c>
      <c r="M5" s="4">
        <f>E5</f>
        <v>105</v>
      </c>
      <c r="N5" s="1">
        <f>B5*M5/100</f>
        <v>94.5</v>
      </c>
    </row>
    <row r="6" spans="1:14">
      <c r="B6" s="1">
        <v>100</v>
      </c>
      <c r="C6" s="2">
        <v>41576</v>
      </c>
      <c r="D6" s="2">
        <v>41673</v>
      </c>
      <c r="E6" s="4">
        <f t="shared" si="0"/>
        <v>98</v>
      </c>
      <c r="F6" s="4">
        <v>98</v>
      </c>
      <c r="G6" s="4">
        <f>E6*B6/100</f>
        <v>98</v>
      </c>
      <c r="H6" s="2">
        <v>41638</v>
      </c>
      <c r="I6" s="2">
        <v>41722</v>
      </c>
      <c r="J6" s="5">
        <f>I6-H6+1</f>
        <v>85</v>
      </c>
      <c r="K6" s="13">
        <v>85</v>
      </c>
      <c r="M6" s="5">
        <f>J6</f>
        <v>85</v>
      </c>
      <c r="N6" s="1">
        <f>B6*M6/100</f>
        <v>85</v>
      </c>
    </row>
    <row r="7" spans="1:14">
      <c r="B7" s="1">
        <v>80</v>
      </c>
      <c r="C7" s="2">
        <v>41673</v>
      </c>
      <c r="D7" s="2">
        <v>42092</v>
      </c>
      <c r="E7" s="4">
        <f t="shared" si="0"/>
        <v>420</v>
      </c>
      <c r="F7" s="4">
        <v>378</v>
      </c>
      <c r="G7" s="4">
        <f>E7*B7/100</f>
        <v>336</v>
      </c>
      <c r="H7" s="2">
        <v>41722</v>
      </c>
      <c r="I7" s="2">
        <v>42073</v>
      </c>
      <c r="J7" s="5">
        <f>I7-H7+1</f>
        <v>352</v>
      </c>
      <c r="K7" s="13">
        <v>329</v>
      </c>
      <c r="M7" s="5">
        <v>329</v>
      </c>
      <c r="N7" s="1">
        <f>B7*M7/100</f>
        <v>263.2</v>
      </c>
    </row>
    <row r="8" spans="1:14">
      <c r="B8" s="1">
        <v>50</v>
      </c>
      <c r="C8" s="2">
        <v>42092</v>
      </c>
      <c r="D8" s="2">
        <v>42120</v>
      </c>
      <c r="E8" s="4">
        <f t="shared" si="0"/>
        <v>29</v>
      </c>
      <c r="F8" s="4">
        <v>0</v>
      </c>
      <c r="G8" s="4">
        <f>E8*B8/100</f>
        <v>14.5</v>
      </c>
      <c r="H8" s="2">
        <v>42074</v>
      </c>
      <c r="I8" s="2">
        <v>42108</v>
      </c>
      <c r="J8" s="5">
        <f>I8-H8+1</f>
        <v>35</v>
      </c>
      <c r="K8" s="13">
        <v>0</v>
      </c>
      <c r="M8" s="4">
        <v>0</v>
      </c>
      <c r="N8" s="1">
        <f>B8*M8/100</f>
        <v>0</v>
      </c>
    </row>
    <row r="9" spans="1:14">
      <c r="B9" s="1">
        <v>0</v>
      </c>
      <c r="C9" s="2">
        <v>42120</v>
      </c>
      <c r="D9" s="2">
        <v>42127</v>
      </c>
      <c r="E9" s="4">
        <f t="shared" si="0"/>
        <v>8</v>
      </c>
      <c r="F9" s="4">
        <v>0</v>
      </c>
      <c r="G9" s="4">
        <f>E9*B9/100</f>
        <v>0</v>
      </c>
      <c r="H9" s="2">
        <v>42109</v>
      </c>
      <c r="I9" s="2">
        <v>42116</v>
      </c>
      <c r="J9" s="5">
        <f>I9-H9+1</f>
        <v>8</v>
      </c>
      <c r="K9" s="13">
        <v>0</v>
      </c>
      <c r="M9" s="4">
        <v>0</v>
      </c>
      <c r="N9" s="1">
        <f>B9*M9/100</f>
        <v>0</v>
      </c>
    </row>
    <row r="10" spans="1:14">
      <c r="B10" s="1">
        <v>0</v>
      </c>
      <c r="C10" s="2">
        <v>42127</v>
      </c>
      <c r="D10" s="2">
        <v>42127</v>
      </c>
      <c r="E10" s="4">
        <f t="shared" si="0"/>
        <v>1</v>
      </c>
      <c r="F10" s="4">
        <v>0</v>
      </c>
      <c r="G10" s="4">
        <f>E10*B10/100</f>
        <v>0</v>
      </c>
      <c r="H10" s="2">
        <v>42117</v>
      </c>
      <c r="I10" s="2">
        <v>42117</v>
      </c>
      <c r="J10" s="5">
        <f>I10-H10+1</f>
        <v>1</v>
      </c>
      <c r="K10" s="13">
        <v>0</v>
      </c>
      <c r="M10" s="4">
        <v>0</v>
      </c>
      <c r="N10" s="1">
        <f>B10*M10/100</f>
        <v>0</v>
      </c>
    </row>
    <row r="12" spans="1:14">
      <c r="A12" s="6" t="s">
        <v>4</v>
      </c>
      <c r="E12" s="1">
        <f>SUM(E3:E10)</f>
        <v>788</v>
      </c>
      <c r="F12" s="1">
        <f>SUM(F3:F10)</f>
        <v>708</v>
      </c>
      <c r="G12" s="1">
        <f>SUM(G3:G10)</f>
        <v>670</v>
      </c>
      <c r="J12" s="1">
        <f>SUM(J3:J10)</f>
        <v>705</v>
      </c>
      <c r="K12" s="1">
        <f>SUM(K3:K10)</f>
        <v>638</v>
      </c>
      <c r="L12" s="16"/>
      <c r="M12" s="1">
        <f>SUM(M3:M10)</f>
        <v>561</v>
      </c>
      <c r="N12" s="1">
        <f>SUM(N3:N10)</f>
        <v>484.7</v>
      </c>
    </row>
    <row r="14" spans="1:14">
      <c r="A14" s="6" t="s">
        <v>5</v>
      </c>
      <c r="C14" s="7"/>
    </row>
    <row r="15" spans="1:14">
      <c r="A15" s="6" t="s">
        <v>6</v>
      </c>
      <c r="C15" s="7">
        <f>N12/M12</f>
        <v>0.86399286987522284</v>
      </c>
    </row>
    <row r="18" spans="1:14">
      <c r="A18" s="8" t="s">
        <v>15</v>
      </c>
      <c r="B18" s="5"/>
      <c r="C18" s="9"/>
      <c r="D18" s="9"/>
      <c r="E18" s="5"/>
      <c r="F18" s="5"/>
      <c r="G18" s="5"/>
      <c r="H18" s="9"/>
      <c r="I18" s="9"/>
      <c r="J18" s="5"/>
      <c r="K18" s="13"/>
      <c r="M18" s="5"/>
      <c r="N18" s="5"/>
    </row>
    <row r="21" spans="1:14">
      <c r="C21" s="2">
        <v>41673</v>
      </c>
      <c r="D21" s="2">
        <v>42051</v>
      </c>
      <c r="E21" s="1">
        <f>D21-C21</f>
        <v>378</v>
      </c>
      <c r="H21" s="2">
        <v>41722</v>
      </c>
      <c r="I21" s="2">
        <v>42051</v>
      </c>
      <c r="J21" s="1">
        <f>I21-H21</f>
        <v>329</v>
      </c>
    </row>
  </sheetData>
  <pageMargins left="0.7" right="0.7" top="0.78740157499999996" bottom="0.78740157499999996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2013-03-13T07:43:25Z</dcterms:created>
  <dcterms:modified xsi:type="dcterms:W3CDTF">2013-03-13T11:31:56Z</dcterms:modified>
</cp:coreProperties>
</file>