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érémy\Documents\Université\3e année\Session 6\Physique expérimentale V\Données\H24_Laue\"/>
    </mc:Choice>
  </mc:AlternateContent>
  <xr:revisionPtr revIDLastSave="0" documentId="13_ncr:1_{636F0903-D113-4A81-8F67-D9E4DCC60704}" xr6:coauthVersionLast="47" xr6:coauthVersionMax="47" xr10:uidLastSave="{00000000-0000-0000-0000-000000000000}"/>
  <bookViews>
    <workbookView xWindow="-110" yWindow="-110" windowWidth="22780" windowHeight="14540" activeTab="1" xr2:uid="{764AEB3C-2E0E-4606-93FB-C3C91F9E9BC0}"/>
  </bookViews>
  <sheets>
    <sheet name="SNR" sheetId="1" r:id="rId1"/>
    <sheet name="CN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2" i="2"/>
  <c r="P8" i="2"/>
  <c r="P7" i="2"/>
  <c r="P6" i="2"/>
  <c r="P5" i="2"/>
  <c r="P4" i="2"/>
  <c r="P3" i="2"/>
  <c r="P2" i="2"/>
  <c r="K8" i="2"/>
  <c r="K7" i="2"/>
  <c r="K6" i="2"/>
  <c r="K5" i="2"/>
  <c r="K4" i="2"/>
  <c r="K3" i="2"/>
  <c r="K2" i="2"/>
  <c r="F3" i="2"/>
  <c r="R3" i="2" s="1"/>
  <c r="F4" i="2"/>
  <c r="F5" i="2"/>
  <c r="F6" i="2"/>
  <c r="F7" i="2"/>
  <c r="F8" i="2"/>
  <c r="F2" i="2"/>
  <c r="W3" i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S2" i="1"/>
  <c r="T3" i="1"/>
  <c r="T4" i="1"/>
  <c r="T5" i="1"/>
  <c r="T6" i="1"/>
  <c r="T7" i="1"/>
  <c r="T8" i="1"/>
  <c r="T2" i="1"/>
  <c r="S3" i="1"/>
  <c r="S4" i="1"/>
  <c r="S5" i="1"/>
  <c r="S6" i="1"/>
  <c r="S7" i="1"/>
  <c r="S8" i="1"/>
  <c r="R3" i="1"/>
  <c r="R4" i="1"/>
  <c r="R5" i="1"/>
  <c r="R6" i="1"/>
  <c r="R7" i="1"/>
  <c r="R8" i="1"/>
  <c r="R2" i="1"/>
  <c r="R2" i="2" l="1"/>
  <c r="S2" i="2" s="1"/>
  <c r="R8" i="2"/>
  <c r="S8" i="2" s="1"/>
  <c r="R7" i="2"/>
  <c r="S7" i="2" s="1"/>
  <c r="R5" i="2"/>
  <c r="S5" i="2" s="1"/>
  <c r="R4" i="2"/>
  <c r="S4" i="2" s="1"/>
  <c r="R6" i="2"/>
  <c r="S6" i="2" s="1"/>
  <c r="S3" i="2"/>
</calcChain>
</file>

<file path=xl/sharedStrings.xml><?xml version="1.0" encoding="utf-8"?>
<sst xmlns="http://schemas.openxmlformats.org/spreadsheetml/2006/main" count="42" uniqueCount="40">
  <si>
    <t>bruit_moyen</t>
  </si>
  <si>
    <t>aire1</t>
  </si>
  <si>
    <t>moyen1</t>
  </si>
  <si>
    <t>min1</t>
  </si>
  <si>
    <t>max1</t>
  </si>
  <si>
    <t>aire2</t>
  </si>
  <si>
    <t>moyen2</t>
  </si>
  <si>
    <t>min2</t>
  </si>
  <si>
    <t>max2</t>
  </si>
  <si>
    <t>aire3</t>
  </si>
  <si>
    <t>moyen3</t>
  </si>
  <si>
    <t>min3</t>
  </si>
  <si>
    <t>max3</t>
  </si>
  <si>
    <t>n_images</t>
  </si>
  <si>
    <t>point_aire</t>
  </si>
  <si>
    <t>point_moyen</t>
  </si>
  <si>
    <t>point_min</t>
  </si>
  <si>
    <t>point_max</t>
  </si>
  <si>
    <t>snr1</t>
  </si>
  <si>
    <t>snr2</t>
  </si>
  <si>
    <t>snr3</t>
  </si>
  <si>
    <t>snr_moyen</t>
  </si>
  <si>
    <t>std_point</t>
  </si>
  <si>
    <t>point1_aire</t>
  </si>
  <si>
    <t>point1_moyen</t>
  </si>
  <si>
    <t>point1_min</t>
  </si>
  <si>
    <t>point1_max</t>
  </si>
  <si>
    <t>point1_std</t>
  </si>
  <si>
    <t>int_moyen</t>
  </si>
  <si>
    <t>point2_aire</t>
  </si>
  <si>
    <t>point2_moyen</t>
  </si>
  <si>
    <t>point2_min</t>
  </si>
  <si>
    <t>point2_max</t>
  </si>
  <si>
    <t>point2_std</t>
  </si>
  <si>
    <t>point3_aire</t>
  </si>
  <si>
    <t>point3_moyen</t>
  </si>
  <si>
    <t>point3_min</t>
  </si>
  <si>
    <t>point3_max</t>
  </si>
  <si>
    <t>point3_std</t>
  </si>
  <si>
    <t>CNR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</si>
</sst>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SNR!$A$2:$A$8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36</c:v>
                </c:pt>
                <c:pt idx="6">
                  <c:v>52</c:v>
                </c:pt>
              </c:numCache>
            </c:numRef>
          </c:xVal>
          <c:yVal>
            <c:numRef>
              <c:f>SNR!$V$2:$V$8</c:f>
              <c:numCache>
                <c:formatCode>0.000</c:formatCode>
                <c:ptCount val="7"/>
                <c:pt idx="0">
                  <c:v>9.4784474287585976</c:v>
                </c:pt>
                <c:pt idx="1">
                  <c:v>8.2953384598114059</c:v>
                </c:pt>
                <c:pt idx="2">
                  <c:v>8.0667302950767521</c:v>
                </c:pt>
                <c:pt idx="3">
                  <c:v>7.2471724534128041</c:v>
                </c:pt>
                <c:pt idx="4">
                  <c:v>6.4582760107595334</c:v>
                </c:pt>
                <c:pt idx="5">
                  <c:v>5.4284935596404136</c:v>
                </c:pt>
                <c:pt idx="6">
                  <c:v>4.6045140272985936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DC8-B7AC-B01C6B8D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79008"/>
        <c:axId val="763971328"/>
      </c:scatterChart>
      <c:valAx>
        <c:axId val="763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1328"/>
        <c:crosses val="autoZero"/>
        <c:crossBetween val="midCat"/>
      </c:valAx>
      <c:valAx>
        <c:axId val="763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CNR!$A$2:$A$8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36</c:v>
                </c:pt>
                <c:pt idx="6">
                  <c:v>52</c:v>
                </c:pt>
              </c:numCache>
            </c:numRef>
          </c:xVal>
          <c:yVal>
            <c:numRef>
              <c:f>CNR!$S$2:$S$8</c:f>
              <c:numCache>
                <c:formatCode>0.00</c:formatCode>
                <c:ptCount val="7"/>
                <c:pt idx="0">
                  <c:v>1.8894752706877238</c:v>
                </c:pt>
                <c:pt idx="1">
                  <c:v>2.0013017456454754</c:v>
                </c:pt>
                <c:pt idx="2">
                  <c:v>2.1106965557570656</c:v>
                </c:pt>
                <c:pt idx="3">
                  <c:v>2.1476437651682332</c:v>
                </c:pt>
                <c:pt idx="4">
                  <c:v>2.1771839172538874</c:v>
                </c:pt>
                <c:pt idx="5">
                  <c:v>2.2959161469601126</c:v>
                </c:pt>
                <c:pt idx="6">
                  <c:v>2.4327471327445394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A-4FBA-AB42-C1DB461D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79008"/>
        <c:axId val="763971328"/>
      </c:scatterChart>
      <c:valAx>
        <c:axId val="763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1328"/>
        <c:crosses val="autoZero"/>
        <c:crossBetween val="midCat"/>
      </c:valAx>
      <c:valAx>
        <c:axId val="763971328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269363</xdr:colOff>
      <xdr:row>13</xdr:row>
      <xdr:rowOff>14367</xdr:rowOff>
    </xdr:from>
    <xdr:to>
      <xdr:col>11</xdr:col>
      <xdr:colOff>210093</xdr:colOff>
      <xdr:row>27</xdr:row>
      <xdr:rowOff>130211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1A4B5A-BCCC-6D16-426C-D08209FC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685397</xdr:colOff>
      <xdr:row>11</xdr:row>
      <xdr:rowOff>80056</xdr:rowOff>
    </xdr:from>
    <xdr:to>
      <xdr:col>11</xdr:col>
      <xdr:colOff>642299</xdr:colOff>
      <xdr:row>29</xdr:row>
      <xdr:rowOff>7299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0A4691-B850-49CC-BA96-9C5CB63AC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0366-37C4-4613-A9FB-33FD37824DBE}">
  <dimension ref="A1:W8"/>
  <sheetViews>
    <sheetView topLeftCell="E1" zoomScale="87" workbookViewId="0">
      <selection activeCell="X7" sqref="X7"/>
    </sheetView>
  </sheetViews>
  <sheetFormatPr baseColWidth="10" defaultRowHeight="14.5" x14ac:dyDescent="0.35"/>
  <cols>
    <col min="7" max="7" width="11.36328125" bestFit="1" customWidth="1"/>
    <col min="11" max="11" width="11.36328125" bestFit="1" customWidth="1"/>
    <col min="15" max="15" width="11.36328125" bestFit="1" customWidth="1"/>
    <col min="18" max="18" width="11.36328125" bestFit="1" customWidth="1"/>
  </cols>
  <sheetData>
    <row r="1" spans="1:23" x14ac:dyDescent="0.3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0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 s="1">
        <v>1</v>
      </c>
      <c r="B2" s="3">
        <v>208</v>
      </c>
      <c r="C2" s="1">
        <v>192.91800000000001</v>
      </c>
      <c r="D2" s="1">
        <v>90</v>
      </c>
      <c r="E2" s="1">
        <v>271</v>
      </c>
      <c r="F2" s="3">
        <v>19608</v>
      </c>
      <c r="G2" s="2">
        <v>11.441000000000001</v>
      </c>
      <c r="H2" s="1">
        <v>0</v>
      </c>
      <c r="I2" s="1">
        <v>83</v>
      </c>
      <c r="J2" s="3">
        <v>17000</v>
      </c>
      <c r="K2" s="2">
        <v>10.034000000000001</v>
      </c>
      <c r="L2" s="1">
        <v>0</v>
      </c>
      <c r="M2" s="1">
        <v>108</v>
      </c>
      <c r="N2" s="3">
        <v>7200</v>
      </c>
      <c r="O2" s="2">
        <v>39.585000000000001</v>
      </c>
      <c r="P2" s="1">
        <v>0</v>
      </c>
      <c r="Q2" s="1">
        <v>157</v>
      </c>
      <c r="R2" s="2">
        <f>AVERAGE(G2,K2,O2)</f>
        <v>20.353333333333335</v>
      </c>
      <c r="S2" s="2">
        <f t="shared" ref="S2:S8" si="0">C2/G2</f>
        <v>16.861987588497509</v>
      </c>
      <c r="T2" s="2">
        <f t="shared" ref="T2:T8" si="1">C2/K2</f>
        <v>19.22643013753239</v>
      </c>
      <c r="U2" s="2">
        <f>C2/O2</f>
        <v>4.8735126942023497</v>
      </c>
      <c r="V2" s="2">
        <f>C2/R2</f>
        <v>9.4784474287585976</v>
      </c>
      <c r="W2" s="2">
        <f>SQRT(((D2-C2)^2+(E2-C2)^2)/2)</f>
        <v>91.347997920042005</v>
      </c>
    </row>
    <row r="3" spans="1:23" x14ac:dyDescent="0.35">
      <c r="A3" s="1">
        <v>4</v>
      </c>
      <c r="B3" s="3"/>
      <c r="C3" s="1">
        <v>197.053</v>
      </c>
      <c r="D3" s="1">
        <v>93</v>
      </c>
      <c r="E3" s="1">
        <v>283</v>
      </c>
      <c r="F3" s="3"/>
      <c r="G3" s="2">
        <v>14.545999999999999</v>
      </c>
      <c r="H3" s="1">
        <v>0</v>
      </c>
      <c r="I3" s="1">
        <v>82</v>
      </c>
      <c r="J3" s="3"/>
      <c r="K3" s="2">
        <v>13.321</v>
      </c>
      <c r="L3" s="1">
        <v>0</v>
      </c>
      <c r="M3" s="1">
        <v>75</v>
      </c>
      <c r="N3" s="3"/>
      <c r="O3" s="2">
        <v>43.396999999999998</v>
      </c>
      <c r="P3" s="1">
        <v>18</v>
      </c>
      <c r="Q3" s="1">
        <v>165</v>
      </c>
      <c r="R3" s="2">
        <f t="shared" ref="R3:R8" si="2">AVERAGE(G3,K3,O3)</f>
        <v>23.754666666666665</v>
      </c>
      <c r="S3" s="2">
        <f t="shared" si="0"/>
        <v>13.546885741784683</v>
      </c>
      <c r="T3" s="2">
        <f t="shared" si="1"/>
        <v>14.79265820884318</v>
      </c>
      <c r="U3" s="2">
        <f t="shared" ref="U3:U8" si="3">C3/O3</f>
        <v>4.5407055787266399</v>
      </c>
      <c r="V3" s="2">
        <f t="shared" ref="V3:V8" si="4">C3/R3</f>
        <v>8.2953384598114059</v>
      </c>
      <c r="W3" s="2">
        <f t="shared" ref="W3:W8" si="5">SQRT(((D3-C3)^2+(E3-C3)^2)/2)</f>
        <v>95.430376762328663</v>
      </c>
    </row>
    <row r="4" spans="1:23" x14ac:dyDescent="0.35">
      <c r="A4" s="1">
        <v>9</v>
      </c>
      <c r="B4" s="3"/>
      <c r="C4" s="1">
        <v>202.846</v>
      </c>
      <c r="D4" s="1">
        <v>92</v>
      </c>
      <c r="E4" s="1">
        <v>265</v>
      </c>
      <c r="F4" s="3"/>
      <c r="G4" s="2">
        <v>16.03</v>
      </c>
      <c r="H4" s="1">
        <v>0</v>
      </c>
      <c r="I4" s="1">
        <v>130</v>
      </c>
      <c r="J4" s="3"/>
      <c r="K4" s="2">
        <v>14.461</v>
      </c>
      <c r="L4" s="1">
        <v>0</v>
      </c>
      <c r="M4" s="1">
        <v>81</v>
      </c>
      <c r="N4" s="3"/>
      <c r="O4" s="2">
        <v>44.947000000000003</v>
      </c>
      <c r="P4" s="1">
        <v>11</v>
      </c>
      <c r="Q4" s="1">
        <v>103</v>
      </c>
      <c r="R4" s="2">
        <f t="shared" si="2"/>
        <v>25.146000000000001</v>
      </c>
      <c r="S4" s="2">
        <f t="shared" si="0"/>
        <v>12.65414847161572</v>
      </c>
      <c r="T4" s="2">
        <f t="shared" si="1"/>
        <v>14.027107392296521</v>
      </c>
      <c r="U4" s="2">
        <f t="shared" si="3"/>
        <v>4.513004204952499</v>
      </c>
      <c r="V4" s="2">
        <f t="shared" si="4"/>
        <v>8.0667302950767521</v>
      </c>
      <c r="W4" s="2">
        <f t="shared" si="5"/>
        <v>89.860879786478833</v>
      </c>
    </row>
    <row r="5" spans="1:23" x14ac:dyDescent="0.35">
      <c r="A5" s="1">
        <v>17</v>
      </c>
      <c r="B5" s="3"/>
      <c r="C5" s="1">
        <v>201.84100000000001</v>
      </c>
      <c r="D5" s="1">
        <v>99</v>
      </c>
      <c r="E5" s="1">
        <v>268</v>
      </c>
      <c r="F5" s="3"/>
      <c r="G5" s="2">
        <v>18.850999999999999</v>
      </c>
      <c r="H5" s="1">
        <v>0</v>
      </c>
      <c r="I5" s="1">
        <v>122</v>
      </c>
      <c r="J5" s="3"/>
      <c r="K5" s="2">
        <v>17.254999999999999</v>
      </c>
      <c r="L5" s="1">
        <v>0</v>
      </c>
      <c r="M5" s="1">
        <v>43</v>
      </c>
      <c r="N5" s="3"/>
      <c r="O5" s="2">
        <v>47.447000000000003</v>
      </c>
      <c r="P5" s="1">
        <v>0</v>
      </c>
      <c r="Q5" s="1">
        <v>165</v>
      </c>
      <c r="R5" s="2">
        <f t="shared" si="2"/>
        <v>27.850999999999999</v>
      </c>
      <c r="S5" s="2">
        <f t="shared" si="0"/>
        <v>10.707177338072253</v>
      </c>
      <c r="T5" s="2">
        <f t="shared" si="1"/>
        <v>11.697536945812809</v>
      </c>
      <c r="U5" s="2">
        <f t="shared" si="3"/>
        <v>4.2540308133285558</v>
      </c>
      <c r="V5" s="2">
        <f t="shared" si="4"/>
        <v>7.2471724534128041</v>
      </c>
      <c r="W5" s="2">
        <f t="shared" si="5"/>
        <v>86.467579363597309</v>
      </c>
    </row>
    <row r="6" spans="1:23" x14ac:dyDescent="0.35">
      <c r="A6" s="1">
        <v>25</v>
      </c>
      <c r="B6" s="3"/>
      <c r="C6" s="1">
        <v>209.68299999999999</v>
      </c>
      <c r="D6" s="1">
        <v>101</v>
      </c>
      <c r="E6" s="1">
        <v>274</v>
      </c>
      <c r="F6" s="3"/>
      <c r="G6" s="2">
        <v>23.422999999999998</v>
      </c>
      <c r="H6" s="1">
        <v>0</v>
      </c>
      <c r="I6" s="1">
        <v>88</v>
      </c>
      <c r="J6" s="3"/>
      <c r="K6" s="2">
        <v>21.818999999999999</v>
      </c>
      <c r="L6" s="1">
        <v>0</v>
      </c>
      <c r="M6" s="1">
        <v>72</v>
      </c>
      <c r="N6" s="3"/>
      <c r="O6" s="2">
        <v>52.16</v>
      </c>
      <c r="P6" s="1">
        <v>26</v>
      </c>
      <c r="Q6" s="1">
        <v>95</v>
      </c>
      <c r="R6" s="2">
        <f t="shared" si="2"/>
        <v>32.467333333333329</v>
      </c>
      <c r="S6" s="2">
        <f t="shared" si="0"/>
        <v>8.9520129786961533</v>
      </c>
      <c r="T6" s="2">
        <f t="shared" si="1"/>
        <v>9.6101104541913021</v>
      </c>
      <c r="U6" s="2">
        <f t="shared" si="3"/>
        <v>4.0199961656441721</v>
      </c>
      <c r="V6" s="2">
        <f t="shared" si="4"/>
        <v>6.4582760107595334</v>
      </c>
      <c r="W6" s="2">
        <f t="shared" si="5"/>
        <v>89.299134872629082</v>
      </c>
    </row>
    <row r="7" spans="1:23" x14ac:dyDescent="0.35">
      <c r="A7" s="1">
        <v>36</v>
      </c>
      <c r="B7" s="3"/>
      <c r="C7" s="1">
        <v>215.779</v>
      </c>
      <c r="D7" s="1">
        <v>111</v>
      </c>
      <c r="E7" s="1">
        <v>278</v>
      </c>
      <c r="F7" s="3"/>
      <c r="G7" s="2">
        <v>31.161999999999999</v>
      </c>
      <c r="H7" s="1">
        <v>4</v>
      </c>
      <c r="I7" s="1">
        <v>109</v>
      </c>
      <c r="J7" s="3"/>
      <c r="K7" s="2">
        <v>28.646999999999998</v>
      </c>
      <c r="L7" s="1">
        <v>0</v>
      </c>
      <c r="M7" s="1">
        <v>106</v>
      </c>
      <c r="N7" s="3"/>
      <c r="O7" s="2">
        <v>59.439</v>
      </c>
      <c r="P7" s="1">
        <v>34</v>
      </c>
      <c r="Q7" s="1">
        <v>112</v>
      </c>
      <c r="R7" s="2">
        <f t="shared" si="2"/>
        <v>39.749333333333333</v>
      </c>
      <c r="S7" s="2">
        <f t="shared" si="0"/>
        <v>6.924427186958475</v>
      </c>
      <c r="T7" s="2">
        <f t="shared" si="1"/>
        <v>7.5323419555276301</v>
      </c>
      <c r="U7" s="2">
        <f t="shared" si="3"/>
        <v>3.6302595938693449</v>
      </c>
      <c r="V7" s="2">
        <f t="shared" si="4"/>
        <v>5.4284935596404136</v>
      </c>
      <c r="W7" s="2">
        <f t="shared" si="5"/>
        <v>86.16870569412076</v>
      </c>
    </row>
    <row r="8" spans="1:23" x14ac:dyDescent="0.35">
      <c r="A8" s="1">
        <v>52</v>
      </c>
      <c r="B8" s="3"/>
      <c r="C8" s="1">
        <v>223.322</v>
      </c>
      <c r="D8" s="1">
        <v>117</v>
      </c>
      <c r="E8" s="1">
        <v>287</v>
      </c>
      <c r="F8" s="3"/>
      <c r="G8" s="2">
        <v>40.158999999999999</v>
      </c>
      <c r="H8" s="1">
        <v>15</v>
      </c>
      <c r="I8" s="1">
        <v>124</v>
      </c>
      <c r="J8" s="3"/>
      <c r="K8" s="2">
        <v>37.067999999999998</v>
      </c>
      <c r="L8" s="1">
        <v>0</v>
      </c>
      <c r="M8" s="1">
        <v>78</v>
      </c>
      <c r="N8" s="3"/>
      <c r="O8" s="2">
        <v>68.275000000000006</v>
      </c>
      <c r="P8" s="1">
        <v>41</v>
      </c>
      <c r="Q8" s="1">
        <v>200</v>
      </c>
      <c r="R8" s="2">
        <f t="shared" si="2"/>
        <v>48.500666666666667</v>
      </c>
      <c r="S8" s="2">
        <f t="shared" si="0"/>
        <v>5.5609452426604253</v>
      </c>
      <c r="T8" s="2">
        <f t="shared" si="1"/>
        <v>6.0246573864249493</v>
      </c>
      <c r="U8" s="2">
        <f t="shared" si="3"/>
        <v>3.2709190772610763</v>
      </c>
      <c r="V8" s="2">
        <f t="shared" si="4"/>
        <v>4.6045140272985936</v>
      </c>
      <c r="W8" s="2">
        <f t="shared" si="5"/>
        <v>87.633484947250608</v>
      </c>
    </row>
  </sheetData>
  <mergeCells count="4">
    <mergeCell ref="F2:F8"/>
    <mergeCell ref="J2:J8"/>
    <mergeCell ref="N2:N8"/>
    <mergeCell ref="B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91F2-A236-48A7-BFD9-1FEB6CE54CF2}">
  <dimension ref="A1:X8"/>
  <sheetViews>
    <sheetView tabSelected="1" topLeftCell="B1" zoomScale="87" workbookViewId="0">
      <selection activeCell="S2" sqref="S2:S8"/>
    </sheetView>
  </sheetViews>
  <sheetFormatPr baseColWidth="10" defaultRowHeight="14.5" x14ac:dyDescent="0.35"/>
  <cols>
    <col min="8" max="8" width="11.36328125" bestFit="1" customWidth="1"/>
    <col min="12" max="12" width="11.36328125" bestFit="1" customWidth="1"/>
    <col min="16" max="16" width="11.36328125" bestFit="1" customWidth="1"/>
    <col min="19" max="19" width="11.36328125" bestFit="1" customWidth="1"/>
  </cols>
  <sheetData>
    <row r="1" spans="1:24" x14ac:dyDescent="0.35">
      <c r="A1" s="1" t="s">
        <v>13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28</v>
      </c>
      <c r="R1" s="1" t="s">
        <v>0</v>
      </c>
      <c r="S1" s="1" t="s">
        <v>39</v>
      </c>
      <c r="T1" s="1"/>
      <c r="U1" s="1"/>
      <c r="V1" s="1"/>
      <c r="W1" s="1"/>
      <c r="X1" s="1"/>
    </row>
    <row r="2" spans="1:24" x14ac:dyDescent="0.35">
      <c r="A2" s="1">
        <v>1</v>
      </c>
      <c r="B2" s="3">
        <v>229</v>
      </c>
      <c r="C2">
        <v>151.44999999999999</v>
      </c>
      <c r="D2">
        <v>67</v>
      </c>
      <c r="E2">
        <v>224</v>
      </c>
      <c r="F2" s="1">
        <f>SQRT(((D2-C2)^2+(E2-C2)^2)/2)</f>
        <v>78.725170688922617</v>
      </c>
      <c r="G2" s="3">
        <v>208</v>
      </c>
      <c r="H2">
        <v>185.58699999999999</v>
      </c>
      <c r="I2">
        <v>77</v>
      </c>
      <c r="J2">
        <v>277</v>
      </c>
      <c r="K2" s="1">
        <f>SQRT(((I2-H2)^2+(J2-H2)^2)/2)</f>
        <v>100.36800570400909</v>
      </c>
      <c r="L2" s="3">
        <v>216</v>
      </c>
      <c r="M2">
        <v>192.583</v>
      </c>
      <c r="N2">
        <v>77</v>
      </c>
      <c r="O2">
        <v>277</v>
      </c>
      <c r="P2" s="1">
        <f>SQRT(((N2-M2)^2+(O2-M2)^2)/2)</f>
        <v>101.20686680754424</v>
      </c>
      <c r="Q2" s="1">
        <f>AVERAGE(C2,H2,M2)</f>
        <v>176.54</v>
      </c>
      <c r="R2" s="1">
        <f>AVERAGE(F2,K2,P2)</f>
        <v>93.433347733491985</v>
      </c>
      <c r="S2" s="4">
        <f>Q2/R2</f>
        <v>1.8894752706877238</v>
      </c>
      <c r="T2" s="2"/>
      <c r="U2" s="2"/>
      <c r="V2" s="2"/>
      <c r="W2" s="2"/>
      <c r="X2" s="2"/>
    </row>
    <row r="3" spans="1:24" x14ac:dyDescent="0.35">
      <c r="A3" s="1">
        <v>4</v>
      </c>
      <c r="B3" s="3"/>
      <c r="C3">
        <v>153.21</v>
      </c>
      <c r="D3">
        <v>72</v>
      </c>
      <c r="E3">
        <v>217</v>
      </c>
      <c r="F3" s="1">
        <f>SQRT(((D3-C3)^2+(E3-C3)^2)/2)</f>
        <v>73.021326336899691</v>
      </c>
      <c r="G3" s="3"/>
      <c r="H3">
        <v>193.51900000000001</v>
      </c>
      <c r="I3">
        <v>77</v>
      </c>
      <c r="J3">
        <v>268</v>
      </c>
      <c r="K3" s="1">
        <f>SQRT(((I3-H3)^2+(J3-H3)^2)/2)</f>
        <v>97.785726775434881</v>
      </c>
      <c r="L3" s="3"/>
      <c r="M3">
        <v>181.5</v>
      </c>
      <c r="N3">
        <v>75</v>
      </c>
      <c r="O3">
        <v>259</v>
      </c>
      <c r="P3" s="1">
        <f t="shared" ref="P3:P8" si="0">SQRT(((N3-M3)^2+(O3-M3)^2)/2)</f>
        <v>93.135653753006963</v>
      </c>
      <c r="Q3" s="1">
        <f>AVERAGE(C3,H3,M3)</f>
        <v>176.07633333333334</v>
      </c>
      <c r="R3" s="1">
        <f t="shared" ref="R3:R8" si="1">AVERAGE(F3,K3,P3)</f>
        <v>87.980902288447183</v>
      </c>
      <c r="S3" s="4">
        <f t="shared" ref="S3:S8" si="2">Q3/R3</f>
        <v>2.0013017456454754</v>
      </c>
      <c r="T3" s="2"/>
      <c r="U3" s="2"/>
      <c r="V3" s="2"/>
      <c r="W3" s="2"/>
      <c r="X3" s="2"/>
    </row>
    <row r="4" spans="1:24" x14ac:dyDescent="0.35">
      <c r="A4" s="1">
        <v>9</v>
      </c>
      <c r="B4" s="3"/>
      <c r="C4">
        <v>160.74700000000001</v>
      </c>
      <c r="D4">
        <v>82</v>
      </c>
      <c r="E4">
        <v>219</v>
      </c>
      <c r="F4" s="1">
        <f t="shared" ref="F4:F8" si="3">SQRT(((D4-C4)^2+(E4-C4)^2)/2)</f>
        <v>69.262190327768295</v>
      </c>
      <c r="G4" s="3"/>
      <c r="H4">
        <v>193.38499999999999</v>
      </c>
      <c r="I4">
        <v>77</v>
      </c>
      <c r="J4">
        <v>263</v>
      </c>
      <c r="K4" s="1">
        <f t="shared" ref="K4:K8" si="4">SQRT(((I4-H4)^2+(J4-H4)^2)/2)</f>
        <v>95.895037541053185</v>
      </c>
      <c r="L4" s="3"/>
      <c r="M4">
        <v>185.53200000000001</v>
      </c>
      <c r="N4">
        <v>78</v>
      </c>
      <c r="O4">
        <v>255</v>
      </c>
      <c r="P4" s="1">
        <f t="shared" si="0"/>
        <v>90.523295476910263</v>
      </c>
      <c r="Q4" s="1">
        <f t="shared" ref="Q4:Q8" si="5">AVERAGE(C4,H4,M4)</f>
        <v>179.88800000000001</v>
      </c>
      <c r="R4" s="1">
        <f t="shared" si="1"/>
        <v>85.226841115243914</v>
      </c>
      <c r="S4" s="4">
        <f t="shared" si="2"/>
        <v>2.1106965557570656</v>
      </c>
      <c r="T4" s="2"/>
      <c r="U4" s="2"/>
      <c r="V4" s="2"/>
      <c r="W4" s="2"/>
      <c r="X4" s="2"/>
    </row>
    <row r="5" spans="1:24" x14ac:dyDescent="0.35">
      <c r="A5" s="1">
        <v>17</v>
      </c>
      <c r="B5" s="3"/>
      <c r="C5">
        <v>161.34100000000001</v>
      </c>
      <c r="D5">
        <v>84</v>
      </c>
      <c r="E5">
        <v>214</v>
      </c>
      <c r="F5" s="1">
        <f t="shared" si="3"/>
        <v>66.161168981510599</v>
      </c>
      <c r="G5" s="3"/>
      <c r="H5">
        <v>198.572</v>
      </c>
      <c r="I5">
        <v>80</v>
      </c>
      <c r="J5">
        <v>270</v>
      </c>
      <c r="K5" s="1">
        <f t="shared" si="4"/>
        <v>97.880739596715344</v>
      </c>
      <c r="L5" s="3"/>
      <c r="M5">
        <v>187.708</v>
      </c>
      <c r="N5">
        <v>80</v>
      </c>
      <c r="O5">
        <v>258</v>
      </c>
      <c r="P5" s="1">
        <f t="shared" si="0"/>
        <v>90.944979322665191</v>
      </c>
      <c r="Q5" s="1">
        <f t="shared" si="5"/>
        <v>182.54033333333334</v>
      </c>
      <c r="R5" s="1">
        <f t="shared" si="1"/>
        <v>84.99562930029704</v>
      </c>
      <c r="S5" s="4">
        <f t="shared" si="2"/>
        <v>2.1476437651682332</v>
      </c>
      <c r="T5" s="2"/>
      <c r="U5" s="2"/>
      <c r="V5" s="2"/>
      <c r="W5" s="2"/>
      <c r="X5" s="2"/>
    </row>
    <row r="6" spans="1:24" x14ac:dyDescent="0.35">
      <c r="A6" s="1">
        <v>25</v>
      </c>
      <c r="B6" s="3"/>
      <c r="C6">
        <v>166.428</v>
      </c>
      <c r="D6">
        <v>85</v>
      </c>
      <c r="E6">
        <v>222</v>
      </c>
      <c r="F6" s="1">
        <f t="shared" si="3"/>
        <v>69.709276168957601</v>
      </c>
      <c r="G6" s="3"/>
      <c r="H6">
        <v>199.505</v>
      </c>
      <c r="I6">
        <v>83</v>
      </c>
      <c r="J6">
        <v>274</v>
      </c>
      <c r="K6" s="1">
        <f t="shared" si="4"/>
        <v>97.78271843735989</v>
      </c>
      <c r="L6" s="3"/>
      <c r="M6">
        <v>192.27799999999999</v>
      </c>
      <c r="N6">
        <v>87</v>
      </c>
      <c r="O6">
        <v>261</v>
      </c>
      <c r="P6" s="1">
        <f t="shared" si="0"/>
        <v>88.899298557412706</v>
      </c>
      <c r="Q6" s="1">
        <f t="shared" si="5"/>
        <v>186.07033333333334</v>
      </c>
      <c r="R6" s="1">
        <f t="shared" si="1"/>
        <v>85.463764387910075</v>
      </c>
      <c r="S6" s="4">
        <f t="shared" si="2"/>
        <v>2.1771839172538874</v>
      </c>
      <c r="T6" s="2"/>
      <c r="U6" s="2"/>
      <c r="V6" s="2"/>
      <c r="W6" s="2"/>
      <c r="X6" s="2"/>
    </row>
    <row r="7" spans="1:24" x14ac:dyDescent="0.35">
      <c r="A7" s="1">
        <v>36</v>
      </c>
      <c r="B7" s="3"/>
      <c r="C7">
        <v>172.55</v>
      </c>
      <c r="D7">
        <v>95</v>
      </c>
      <c r="E7">
        <v>224</v>
      </c>
      <c r="F7" s="1">
        <f t="shared" si="3"/>
        <v>65.806933525275284</v>
      </c>
      <c r="G7" s="3"/>
      <c r="H7">
        <v>207.63</v>
      </c>
      <c r="I7">
        <v>94</v>
      </c>
      <c r="J7">
        <v>285</v>
      </c>
      <c r="K7" s="1">
        <f t="shared" si="4"/>
        <v>97.205693763277054</v>
      </c>
      <c r="L7" s="3"/>
      <c r="M7">
        <v>201.375</v>
      </c>
      <c r="N7">
        <v>95</v>
      </c>
      <c r="O7">
        <v>272</v>
      </c>
      <c r="P7" s="1">
        <f t="shared" si="0"/>
        <v>90.287128789213355</v>
      </c>
      <c r="Q7" s="1">
        <f t="shared" si="5"/>
        <v>193.85166666666669</v>
      </c>
      <c r="R7" s="1">
        <f t="shared" si="1"/>
        <v>84.433252025921888</v>
      </c>
      <c r="S7" s="4">
        <f t="shared" si="2"/>
        <v>2.2959161469601126</v>
      </c>
      <c r="T7" s="2"/>
      <c r="U7" s="2"/>
      <c r="V7" s="2"/>
      <c r="W7" s="2"/>
      <c r="X7" s="2"/>
    </row>
    <row r="8" spans="1:24" x14ac:dyDescent="0.35">
      <c r="A8" s="1">
        <v>52</v>
      </c>
      <c r="B8" s="3"/>
      <c r="C8">
        <v>181.92599999999999</v>
      </c>
      <c r="D8">
        <v>101</v>
      </c>
      <c r="E8">
        <v>237</v>
      </c>
      <c r="F8" s="1">
        <f t="shared" si="3"/>
        <v>69.21763847459691</v>
      </c>
      <c r="G8" s="3"/>
      <c r="H8">
        <v>216.053</v>
      </c>
      <c r="I8">
        <v>107</v>
      </c>
      <c r="J8">
        <v>291</v>
      </c>
      <c r="K8" s="1">
        <f t="shared" si="4"/>
        <v>93.567113928986828</v>
      </c>
      <c r="L8" s="3"/>
      <c r="M8">
        <v>207.05099999999999</v>
      </c>
      <c r="N8">
        <v>105</v>
      </c>
      <c r="O8">
        <v>273</v>
      </c>
      <c r="P8" s="1">
        <f t="shared" si="0"/>
        <v>85.917626835242601</v>
      </c>
      <c r="Q8" s="1">
        <f t="shared" si="5"/>
        <v>201.67666666666665</v>
      </c>
      <c r="R8" s="1">
        <f t="shared" si="1"/>
        <v>82.900793079608789</v>
      </c>
      <c r="S8" s="4">
        <f t="shared" si="2"/>
        <v>2.4327471327445394</v>
      </c>
      <c r="T8" s="2"/>
      <c r="U8" s="2"/>
      <c r="V8" s="2"/>
      <c r="W8" s="2"/>
      <c r="X8" s="2"/>
    </row>
  </sheetData>
  <mergeCells count="3">
    <mergeCell ref="B2:B8"/>
    <mergeCell ref="G2:G8"/>
    <mergeCell ref="L2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SNR</vt:lpstr>
      <vt:lpstr>CNR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Gérémy Michaud</dc:creator>
  <cp:lastModifiedBy>Gérémy Michaud</cp:lastModifiedBy>
  <dcterms:created xsi:type="dcterms:W3CDTF">2024-03-24T02:33:18Z</dcterms:created>
  <dcterms:modified xsi:type="dcterms:W3CDTF">2024-03-24T17:34:24Z</dcterms:modified>
</cp:coreProperties>
</file>