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ergo\OneDrive\Asztali gép\ReviewRINENG\"/>
    </mc:Choice>
  </mc:AlternateContent>
  <xr:revisionPtr revIDLastSave="0" documentId="13_ncr:1_{95120497-8D7E-4DFF-8088-4E9D701461C7}" xr6:coauthVersionLast="47" xr6:coauthVersionMax="47" xr10:uidLastSave="{00000000-0000-0000-0000-000000000000}"/>
  <bookViews>
    <workbookView xWindow="-120" yWindow="-120" windowWidth="29040" windowHeight="15840" xr2:uid="{C8F74ACA-79F2-45DA-8445-06A143244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5" i="1" l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U74" i="1"/>
  <c r="U75" i="1"/>
  <c r="U76" i="1"/>
  <c r="U77" i="1"/>
  <c r="T74" i="1"/>
  <c r="T75" i="1"/>
  <c r="T76" i="1"/>
  <c r="T77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T7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K84" i="1"/>
  <c r="K81" i="1"/>
  <c r="K79" i="1"/>
  <c r="K76" i="1"/>
  <c r="K75" i="1"/>
  <c r="K73" i="1"/>
  <c r="K71" i="1"/>
  <c r="K70" i="1"/>
  <c r="K68" i="1"/>
  <c r="K67" i="1"/>
  <c r="K65" i="1"/>
  <c r="K63" i="1"/>
  <c r="K62" i="1"/>
  <c r="K60" i="1"/>
  <c r="K59" i="1"/>
  <c r="K57" i="1"/>
  <c r="K55" i="1"/>
  <c r="K54" i="1"/>
  <c r="K52" i="1"/>
  <c r="J51" i="1"/>
  <c r="K49" i="1"/>
  <c r="K47" i="1"/>
  <c r="K46" i="1"/>
  <c r="K44" i="1"/>
  <c r="K43" i="1"/>
  <c r="K41" i="1"/>
  <c r="K39" i="1"/>
  <c r="K38" i="1"/>
  <c r="K36" i="1"/>
  <c r="J35" i="1"/>
  <c r="K33" i="1"/>
  <c r="K31" i="1"/>
  <c r="J30" i="1"/>
  <c r="K28" i="1"/>
  <c r="K27" i="1"/>
  <c r="K25" i="1"/>
  <c r="K23" i="1"/>
  <c r="K22" i="1"/>
  <c r="K20" i="1"/>
  <c r="K19" i="1"/>
  <c r="K17" i="1"/>
  <c r="K15" i="1"/>
  <c r="J14" i="1"/>
  <c r="K12" i="1"/>
  <c r="K11" i="1"/>
  <c r="K9" i="1"/>
  <c r="K7" i="1"/>
  <c r="K6" i="1"/>
  <c r="K4" i="1"/>
  <c r="J3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86" i="1"/>
  <c r="K85" i="1"/>
  <c r="K83" i="1"/>
  <c r="K82" i="1"/>
  <c r="K80" i="1"/>
  <c r="K78" i="1"/>
  <c r="K77" i="1"/>
  <c r="K74" i="1"/>
  <c r="K72" i="1"/>
  <c r="K69" i="1"/>
  <c r="K66" i="1"/>
  <c r="K64" i="1"/>
  <c r="K61" i="1"/>
  <c r="K58" i="1"/>
  <c r="K56" i="1"/>
  <c r="K53" i="1"/>
  <c r="K50" i="1"/>
  <c r="K48" i="1"/>
  <c r="K45" i="1"/>
  <c r="K42" i="1"/>
  <c r="K40" i="1"/>
  <c r="K37" i="1"/>
  <c r="K35" i="1"/>
  <c r="K34" i="1"/>
  <c r="K32" i="1"/>
  <c r="K29" i="1"/>
  <c r="K26" i="1"/>
  <c r="K24" i="1"/>
  <c r="K21" i="1"/>
  <c r="K18" i="1"/>
  <c r="K16" i="1"/>
  <c r="K13" i="1"/>
  <c r="K10" i="1"/>
  <c r="K8" i="1"/>
  <c r="K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Y53" i="1"/>
  <c r="Y45" i="1"/>
  <c r="Y37" i="1"/>
  <c r="Y29" i="1"/>
  <c r="Y21" i="1"/>
  <c r="Y13" i="1"/>
  <c r="Y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2" i="1"/>
  <c r="J86" i="1"/>
  <c r="J85" i="1"/>
  <c r="J83" i="1"/>
  <c r="J82" i="1"/>
  <c r="J80" i="1"/>
  <c r="J78" i="1"/>
  <c r="J77" i="1"/>
  <c r="J74" i="1"/>
  <c r="J72" i="1"/>
  <c r="J69" i="1"/>
  <c r="J67" i="1"/>
  <c r="J66" i="1"/>
  <c r="J64" i="1"/>
  <c r="J61" i="1"/>
  <c r="J58" i="1"/>
  <c r="J56" i="1"/>
  <c r="J53" i="1"/>
  <c r="J50" i="1"/>
  <c r="J48" i="1"/>
  <c r="J45" i="1"/>
  <c r="J42" i="1"/>
  <c r="J40" i="1"/>
  <c r="J37" i="1"/>
  <c r="J34" i="1"/>
  <c r="J32" i="1"/>
  <c r="J29" i="1"/>
  <c r="J26" i="1"/>
  <c r="J24" i="1"/>
  <c r="J21" i="1"/>
  <c r="J18" i="1"/>
  <c r="J16" i="1"/>
  <c r="J13" i="1"/>
  <c r="J11" i="1"/>
  <c r="J10" i="1"/>
  <c r="J8" i="1"/>
  <c r="J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  <c r="W2" i="1"/>
  <c r="X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V3" i="1"/>
  <c r="Z3" i="1" s="1"/>
  <c r="V4" i="1"/>
  <c r="Z4" i="1" s="1"/>
  <c r="V5" i="1"/>
  <c r="Z5" i="1" s="1"/>
  <c r="V6" i="1"/>
  <c r="Z6" i="1" s="1"/>
  <c r="V7" i="1"/>
  <c r="Z7" i="1" s="1"/>
  <c r="V8" i="1"/>
  <c r="Z8" i="1" s="1"/>
  <c r="V9" i="1"/>
  <c r="Z9" i="1" s="1"/>
  <c r="V10" i="1"/>
  <c r="Z10" i="1" s="1"/>
  <c r="V11" i="1"/>
  <c r="Z11" i="1" s="1"/>
  <c r="V12" i="1"/>
  <c r="Z12" i="1" s="1"/>
  <c r="V13" i="1"/>
  <c r="Z13" i="1" s="1"/>
  <c r="V14" i="1"/>
  <c r="Z14" i="1" s="1"/>
  <c r="V15" i="1"/>
  <c r="Z15" i="1" s="1"/>
  <c r="V16" i="1"/>
  <c r="Z16" i="1" s="1"/>
  <c r="V17" i="1"/>
  <c r="Z17" i="1" s="1"/>
  <c r="V18" i="1"/>
  <c r="Z18" i="1" s="1"/>
  <c r="V19" i="1"/>
  <c r="Z19" i="1" s="1"/>
  <c r="V20" i="1"/>
  <c r="Z20" i="1" s="1"/>
  <c r="V21" i="1"/>
  <c r="Z21" i="1" s="1"/>
  <c r="V22" i="1"/>
  <c r="Z22" i="1" s="1"/>
  <c r="V23" i="1"/>
  <c r="Z23" i="1" s="1"/>
  <c r="V24" i="1"/>
  <c r="Z24" i="1" s="1"/>
  <c r="V25" i="1"/>
  <c r="Z25" i="1" s="1"/>
  <c r="V26" i="1"/>
  <c r="Z26" i="1" s="1"/>
  <c r="V27" i="1"/>
  <c r="Z27" i="1" s="1"/>
  <c r="V28" i="1"/>
  <c r="Z28" i="1" s="1"/>
  <c r="V29" i="1"/>
  <c r="Z29" i="1" s="1"/>
  <c r="V30" i="1"/>
  <c r="Z30" i="1" s="1"/>
  <c r="V31" i="1"/>
  <c r="Z31" i="1" s="1"/>
  <c r="V32" i="1"/>
  <c r="Z32" i="1" s="1"/>
  <c r="V33" i="1"/>
  <c r="Z33" i="1" s="1"/>
  <c r="V34" i="1"/>
  <c r="Z34" i="1" s="1"/>
  <c r="V35" i="1"/>
  <c r="Z35" i="1" s="1"/>
  <c r="V36" i="1"/>
  <c r="Z36" i="1" s="1"/>
  <c r="V37" i="1"/>
  <c r="Z37" i="1" s="1"/>
  <c r="V38" i="1"/>
  <c r="Z38" i="1" s="1"/>
  <c r="V39" i="1"/>
  <c r="Z39" i="1" s="1"/>
  <c r="V40" i="1"/>
  <c r="Z40" i="1" s="1"/>
  <c r="V41" i="1"/>
  <c r="Z41" i="1" s="1"/>
  <c r="V42" i="1"/>
  <c r="Z42" i="1" s="1"/>
  <c r="V43" i="1"/>
  <c r="Z43" i="1" s="1"/>
  <c r="V44" i="1"/>
  <c r="Z44" i="1" s="1"/>
  <c r="V45" i="1"/>
  <c r="Z45" i="1" s="1"/>
  <c r="V46" i="1"/>
  <c r="Z46" i="1" s="1"/>
  <c r="V47" i="1"/>
  <c r="Z47" i="1" s="1"/>
  <c r="V48" i="1"/>
  <c r="Z48" i="1" s="1"/>
  <c r="V49" i="1"/>
  <c r="Z49" i="1" s="1"/>
  <c r="V50" i="1"/>
  <c r="Z50" i="1" s="1"/>
  <c r="V51" i="1"/>
  <c r="Z51" i="1" s="1"/>
  <c r="V52" i="1"/>
  <c r="Z52" i="1" s="1"/>
  <c r="V53" i="1"/>
  <c r="Z53" i="1" s="1"/>
  <c r="V54" i="1"/>
  <c r="Z54" i="1" s="1"/>
  <c r="V2" i="1"/>
  <c r="Z2" i="1" s="1"/>
  <c r="Y7" i="1" l="1"/>
  <c r="Y15" i="1"/>
  <c r="Y23" i="1"/>
  <c r="Y31" i="1"/>
  <c r="Y39" i="1"/>
  <c r="Y47" i="1"/>
  <c r="Y8" i="1"/>
  <c r="Y16" i="1"/>
  <c r="Y24" i="1"/>
  <c r="Y32" i="1"/>
  <c r="Y40" i="1"/>
  <c r="Y48" i="1"/>
  <c r="Y9" i="1"/>
  <c r="Y17" i="1"/>
  <c r="Y25" i="1"/>
  <c r="Y33" i="1"/>
  <c r="Y41" i="1"/>
  <c r="Y49" i="1"/>
  <c r="Y2" i="1"/>
  <c r="Y10" i="1"/>
  <c r="Y18" i="1"/>
  <c r="Y26" i="1"/>
  <c r="Y34" i="1"/>
  <c r="Y42" i="1"/>
  <c r="Y50" i="1"/>
  <c r="Y3" i="1"/>
  <c r="Y11" i="1"/>
  <c r="Y19" i="1"/>
  <c r="Y27" i="1"/>
  <c r="Y35" i="1"/>
  <c r="Y43" i="1"/>
  <c r="Y51" i="1"/>
  <c r="Y4" i="1"/>
  <c r="Y12" i="1"/>
  <c r="Y20" i="1"/>
  <c r="Y28" i="1"/>
  <c r="Y36" i="1"/>
  <c r="Y44" i="1"/>
  <c r="Y52" i="1"/>
  <c r="Y6" i="1"/>
  <c r="Y14" i="1"/>
  <c r="Y22" i="1"/>
  <c r="Y30" i="1"/>
  <c r="Y38" i="1"/>
  <c r="Y46" i="1"/>
  <c r="Y54" i="1"/>
  <c r="K51" i="1"/>
  <c r="J19" i="1"/>
  <c r="J27" i="1"/>
  <c r="J43" i="1"/>
  <c r="J59" i="1"/>
  <c r="J75" i="1"/>
  <c r="K3" i="1"/>
  <c r="J4" i="1"/>
  <c r="J12" i="1"/>
  <c r="J20" i="1"/>
  <c r="J28" i="1"/>
  <c r="J36" i="1"/>
  <c r="J44" i="1"/>
  <c r="J52" i="1"/>
  <c r="J60" i="1"/>
  <c r="J68" i="1"/>
  <c r="J76" i="1"/>
  <c r="J84" i="1"/>
  <c r="J6" i="1"/>
  <c r="J22" i="1"/>
  <c r="J38" i="1"/>
  <c r="J46" i="1"/>
  <c r="J54" i="1"/>
  <c r="J62" i="1"/>
  <c r="J70" i="1"/>
  <c r="K14" i="1"/>
  <c r="K30" i="1"/>
  <c r="J7" i="1"/>
  <c r="J15" i="1"/>
  <c r="J23" i="1"/>
  <c r="J31" i="1"/>
  <c r="J39" i="1"/>
  <c r="J47" i="1"/>
  <c r="J55" i="1"/>
  <c r="J63" i="1"/>
  <c r="J71" i="1"/>
  <c r="J79" i="1"/>
  <c r="J9" i="1"/>
  <c r="J17" i="1"/>
  <c r="J25" i="1"/>
  <c r="J33" i="1"/>
  <c r="J41" i="1"/>
  <c r="J49" i="1"/>
  <c r="J57" i="1"/>
  <c r="J65" i="1"/>
  <c r="J73" i="1"/>
  <c r="J81" i="1"/>
</calcChain>
</file>

<file path=xl/sharedStrings.xml><?xml version="1.0" encoding="utf-8"?>
<sst xmlns="http://schemas.openxmlformats.org/spreadsheetml/2006/main" count="26" uniqueCount="25">
  <si>
    <t>Frequency [MHz]</t>
  </si>
  <si>
    <t>P1dB [dBm]</t>
  </si>
  <si>
    <t>AVG: Insertion Loss [dB]</t>
  </si>
  <si>
    <t>St. dev. Insertion Loss [dB]</t>
  </si>
  <si>
    <t>AVG: NF [dB]</t>
  </si>
  <si>
    <t>St. dev. NF [dB]</t>
  </si>
  <si>
    <t>AVG: P1dB [dBm]</t>
  </si>
  <si>
    <t>St. dev. P1dB [dBm]</t>
  </si>
  <si>
    <t>AVG: IIP3 [dBm]</t>
  </si>
  <si>
    <t>St. dev. IIP3 [dBm]</t>
  </si>
  <si>
    <t>St. dev. OIP3 [dBm]</t>
  </si>
  <si>
    <t>Insertion Loss #1 [dB]</t>
  </si>
  <si>
    <t>NF #1 [dB]</t>
  </si>
  <si>
    <t>P1dB #1 [dBm]</t>
  </si>
  <si>
    <t>IIP3 #1 [dBm]</t>
  </si>
  <si>
    <t>OIP3 #1 [dBm]</t>
  </si>
  <si>
    <t>AVG: OIP3 [dBm]</t>
  </si>
  <si>
    <t>OIP3 #2 [dBm]</t>
  </si>
  <si>
    <t>OIP3 #3 [dBm]</t>
  </si>
  <si>
    <t>IIP3 #2 [dBm]</t>
  </si>
  <si>
    <t>IIP3 #3 [dBm]</t>
  </si>
  <si>
    <t>NF #2 [dB]</t>
  </si>
  <si>
    <t>NF #3 [dB]</t>
  </si>
  <si>
    <t>Insertion Loss #2 [dB]</t>
  </si>
  <si>
    <t>Insertion Loss #3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</si>
</sst>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CE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/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55D9-5750-4693-BD6F-2C5A2EA4CC94}">
  <dimension ref="A1:Z86"/>
  <sheetViews>
    <sheetView tabSelected="1" topLeftCell="A61" zoomScale="85" zoomScaleNormal="85" workbookViewId="0">
      <selection activeCell="V55" sqref="V55:Z77"/>
    </sheetView>
  </sheetViews>
  <sheetFormatPr defaultRowHeight="15"/>
  <cols>
    <col min="1" max="1" width="16.5" style="11" bestFit="1" customWidth="1"/>
    <col min="2" max="2" width="17.375" bestFit="1" customWidth="1"/>
    <col min="3" max="4" width="18.875" bestFit="1" customWidth="1"/>
    <col min="5" max="5" width="23.625" style="15" bestFit="1" customWidth="1"/>
    <col min="6" max="6" width="25.5" style="19" bestFit="1" customWidth="1"/>
    <col min="8" max="9" width="9.875" bestFit="1" customWidth="1"/>
    <col min="10" max="10" width="13" style="11" bestFit="1" customWidth="1"/>
    <col min="11" max="11" width="15" style="19" customWidth="1"/>
    <col min="12" max="12" width="13.625" style="12" bestFit="1" customWidth="1"/>
    <col min="13" max="14" width="11" style="12" bestFit="1" customWidth="1"/>
    <col min="15" max="15" width="16.125" style="15" bestFit="1" customWidth="1"/>
    <col min="16" max="16" width="17.75" style="20" bestFit="1" customWidth="1"/>
    <col min="17" max="17" width="12" style="12" bestFit="1" customWidth="1"/>
    <col min="18" max="18" width="46.125" style="12" bestFit="1" customWidth="1"/>
    <col min="19" max="19" width="12" style="12" bestFit="1" customWidth="1"/>
    <col min="20" max="20" width="14.5" style="15" bestFit="1" customWidth="1"/>
    <col min="21" max="21" width="16.125" style="20" bestFit="1" customWidth="1"/>
    <col min="22" max="22" width="13" style="12" bestFit="1" customWidth="1"/>
    <col min="23" max="23" width="13" style="12" customWidth="1"/>
    <col min="24" max="24" width="13" style="12" bestFit="1" customWidth="1"/>
    <col min="25" max="25" width="16.5" style="15" bestFit="1" customWidth="1"/>
    <col min="26" max="26" width="17.25" style="20" bestFit="1" customWidth="1"/>
  </cols>
  <sheetData>
    <row r="1" spans="1:26">
      <c r="A1" s="5" t="s">
        <v>0</v>
      </c>
      <c r="B1" s="3" t="s">
        <v>11</v>
      </c>
      <c r="C1" s="3" t="s">
        <v>23</v>
      </c>
      <c r="D1" s="3" t="s">
        <v>24</v>
      </c>
      <c r="E1" s="13" t="s">
        <v>2</v>
      </c>
      <c r="F1" s="17" t="s">
        <v>3</v>
      </c>
      <c r="G1" s="3" t="s">
        <v>12</v>
      </c>
      <c r="H1" s="3" t="s">
        <v>21</v>
      </c>
      <c r="I1" s="3" t="s">
        <v>22</v>
      </c>
      <c r="J1" s="13" t="s">
        <v>4</v>
      </c>
      <c r="K1" s="17" t="s">
        <v>5</v>
      </c>
      <c r="L1" s="3" t="s">
        <v>13</v>
      </c>
      <c r="M1" s="3" t="s">
        <v>1</v>
      </c>
      <c r="N1" s="3" t="s">
        <v>1</v>
      </c>
      <c r="O1" s="13" t="s">
        <v>6</v>
      </c>
      <c r="P1" s="17" t="s">
        <v>7</v>
      </c>
      <c r="Q1" s="4" t="s">
        <v>14</v>
      </c>
      <c r="R1" s="4" t="s">
        <v>19</v>
      </c>
      <c r="S1" s="4" t="s">
        <v>20</v>
      </c>
      <c r="T1" s="13" t="s">
        <v>8</v>
      </c>
      <c r="U1" s="17" t="s">
        <v>9</v>
      </c>
      <c r="V1" s="4" t="s">
        <v>15</v>
      </c>
      <c r="W1" s="4" t="s">
        <v>17</v>
      </c>
      <c r="X1" s="4" t="s">
        <v>18</v>
      </c>
      <c r="Y1" s="13" t="s">
        <v>16</v>
      </c>
      <c r="Z1" s="17" t="s">
        <v>10</v>
      </c>
    </row>
    <row r="2" spans="1:26">
      <c r="A2" s="6">
        <v>50</v>
      </c>
      <c r="B2" s="1">
        <v>11.51</v>
      </c>
      <c r="C2" s="1">
        <v>11.52</v>
      </c>
      <c r="D2" s="1">
        <v>11.55</v>
      </c>
      <c r="E2" s="14">
        <f>AVERAGE(B2:D2)</f>
        <v>11.526666666666666</v>
      </c>
      <c r="F2" s="18">
        <f>_xlfn.STDEV.P(B2:D2)</f>
        <v>1.6996731711976399E-2</v>
      </c>
      <c r="G2" s="1">
        <v>18.199999999999989</v>
      </c>
      <c r="H2" s="1">
        <v>20.53</v>
      </c>
      <c r="I2" s="1">
        <v>20.180000000000007</v>
      </c>
      <c r="J2" s="16">
        <f>AVERAGE(G2:I2)</f>
        <v>19.636666666666667</v>
      </c>
      <c r="K2" s="18">
        <f>_xlfn.STDEV.P(G2:I2)</f>
        <v>1.0258763191643701</v>
      </c>
      <c r="L2" s="1">
        <v>9.99</v>
      </c>
      <c r="M2" s="1">
        <v>9.48</v>
      </c>
      <c r="N2" s="1">
        <v>9.4499999999999993</v>
      </c>
      <c r="O2" s="14">
        <f>AVERAGE(L2:N2)</f>
        <v>9.6399999999999988</v>
      </c>
      <c r="P2" s="18">
        <f>_xlfn.STDEV.P(L2:N2)</f>
        <v>0.24779023386727755</v>
      </c>
      <c r="Q2" s="1">
        <v>42.576759000000003</v>
      </c>
      <c r="R2" s="1">
        <v>35.827970000000001</v>
      </c>
      <c r="S2" s="1">
        <v>42.400199000000001</v>
      </c>
      <c r="T2" s="14">
        <f>AVERAGE(Q2:S2)</f>
        <v>40.268309333333335</v>
      </c>
      <c r="U2" s="18">
        <f>_xlfn.STDEV.P(Q2:S2)</f>
        <v>3.1406213190768839</v>
      </c>
      <c r="V2" s="1">
        <f t="shared" ref="V2:V33" si="0">Q2-B2</f>
        <v>31.066759000000005</v>
      </c>
      <c r="W2" s="1">
        <f t="shared" ref="W2:W33" si="1">R2-C2</f>
        <v>24.307970000000001</v>
      </c>
      <c r="X2" s="1">
        <f t="shared" ref="X2:X33" si="2">S2-D2</f>
        <v>30.850199</v>
      </c>
      <c r="Y2" s="14">
        <f>AVERAGE(V2:X2)</f>
        <v>28.741642666666667</v>
      </c>
      <c r="Z2" s="18">
        <f>_xlfn.STDEV.P(V2:X2)</f>
        <v>3.1363263589493302</v>
      </c>
    </row>
    <row r="3" spans="1:26">
      <c r="A3" s="6">
        <v>150</v>
      </c>
      <c r="B3" s="1">
        <v>11.81</v>
      </c>
      <c r="C3" s="1">
        <v>11.88</v>
      </c>
      <c r="D3" s="1">
        <v>11.83</v>
      </c>
      <c r="E3" s="14">
        <f t="shared" ref="E3:E66" si="3">AVERAGE(B3:D3)</f>
        <v>11.840000000000002</v>
      </c>
      <c r="F3" s="18">
        <f t="shared" ref="F3:F66" si="4">_xlfn.STDEV.P(B3:D3)</f>
        <v>2.9439202887759666E-2</v>
      </c>
      <c r="G3" s="1">
        <v>13.5</v>
      </c>
      <c r="H3" s="1">
        <v>14.799999999999983</v>
      </c>
      <c r="I3" s="1">
        <v>14.230000000000018</v>
      </c>
      <c r="J3" s="16">
        <f t="shared" ref="J3:J66" si="5">AVERAGE(G3:I3)</f>
        <v>14.176666666666668</v>
      </c>
      <c r="K3" s="18">
        <f t="shared" ref="K3:K66" si="6">_xlfn.STDEV.P(G3:I3)</f>
        <v>0.53206098230267029</v>
      </c>
      <c r="L3" s="1">
        <v>11.69</v>
      </c>
      <c r="M3" s="1">
        <v>10.119999999999999</v>
      </c>
      <c r="N3" s="1">
        <v>11.17</v>
      </c>
      <c r="O3" s="14">
        <f t="shared" ref="O3:O66" si="7">AVERAGE(L3:N3)</f>
        <v>10.993333333333332</v>
      </c>
      <c r="P3" s="18">
        <f t="shared" ref="P3:P66" si="8">_xlfn.STDEV.P(L3:N3)</f>
        <v>0.65301012413455162</v>
      </c>
      <c r="Q3" s="1">
        <v>42.446814000000003</v>
      </c>
      <c r="R3" s="1">
        <v>41.891452000000001</v>
      </c>
      <c r="S3" s="1">
        <v>34.640832000000003</v>
      </c>
      <c r="T3" s="14">
        <f t="shared" ref="T3:T66" si="9">AVERAGE(Q3:S3)</f>
        <v>39.659699333333336</v>
      </c>
      <c r="U3" s="18">
        <f t="shared" ref="U3:U66" si="10">_xlfn.STDEV.P(Q3:S3)</f>
        <v>3.5561101145269514</v>
      </c>
      <c r="V3" s="1">
        <f t="shared" si="0"/>
        <v>30.636814000000001</v>
      </c>
      <c r="W3" s="1">
        <f t="shared" si="1"/>
        <v>30.011451999999998</v>
      </c>
      <c r="X3" s="1">
        <f t="shared" si="2"/>
        <v>22.810832000000005</v>
      </c>
      <c r="Y3" s="14">
        <f t="shared" ref="Y3:Y66" si="11">AVERAGE(V3:X3)</f>
        <v>27.819699333333336</v>
      </c>
      <c r="Z3" s="18">
        <f t="shared" ref="Z3:Z66" si="12">_xlfn.STDEV.P(V3:X3)</f>
        <v>3.5509936055477147</v>
      </c>
    </row>
    <row r="4" spans="1:26">
      <c r="A4" s="6">
        <v>250</v>
      </c>
      <c r="B4" s="1">
        <v>11.8</v>
      </c>
      <c r="C4" s="1">
        <v>11.86</v>
      </c>
      <c r="D4" s="1">
        <v>11.82</v>
      </c>
      <c r="E4" s="14">
        <f t="shared" si="3"/>
        <v>11.826666666666668</v>
      </c>
      <c r="F4" s="18">
        <f t="shared" si="4"/>
        <v>2.4944382578492411E-2</v>
      </c>
      <c r="G4" s="1">
        <v>15.930000000000007</v>
      </c>
      <c r="H4" s="1">
        <v>15.690000000000026</v>
      </c>
      <c r="I4" s="1">
        <v>15.519999999999982</v>
      </c>
      <c r="J4" s="16">
        <f t="shared" si="5"/>
        <v>15.713333333333338</v>
      </c>
      <c r="K4" s="18">
        <f t="shared" si="6"/>
        <v>0.16819301082058022</v>
      </c>
      <c r="L4" s="1">
        <v>10.7</v>
      </c>
      <c r="M4" s="1">
        <v>10.14</v>
      </c>
      <c r="N4" s="1">
        <v>11.18</v>
      </c>
      <c r="O4" s="14">
        <f t="shared" si="7"/>
        <v>10.673333333333332</v>
      </c>
      <c r="P4" s="18">
        <f t="shared" si="8"/>
        <v>0.42499673201357907</v>
      </c>
      <c r="Q4" s="1">
        <v>42.582013000000003</v>
      </c>
      <c r="R4" s="1">
        <v>38.176996000000003</v>
      </c>
      <c r="S4" s="1">
        <v>37.899003999999998</v>
      </c>
      <c r="T4" s="14">
        <f t="shared" si="9"/>
        <v>39.552671000000004</v>
      </c>
      <c r="U4" s="18">
        <f t="shared" si="10"/>
        <v>2.1450725866100679</v>
      </c>
      <c r="V4" s="1">
        <f t="shared" si="0"/>
        <v>30.782013000000003</v>
      </c>
      <c r="W4" s="1">
        <f t="shared" si="1"/>
        <v>26.316996000000003</v>
      </c>
      <c r="X4" s="1">
        <f t="shared" si="2"/>
        <v>26.079003999999998</v>
      </c>
      <c r="Y4" s="14">
        <f t="shared" si="11"/>
        <v>27.726004333333336</v>
      </c>
      <c r="Z4" s="18">
        <f t="shared" si="12"/>
        <v>2.163107606519278</v>
      </c>
    </row>
    <row r="5" spans="1:26">
      <c r="A5" s="6">
        <v>350</v>
      </c>
      <c r="B5" s="1">
        <v>11.91</v>
      </c>
      <c r="C5" s="1">
        <v>11.97</v>
      </c>
      <c r="D5" s="1">
        <v>11.94</v>
      </c>
      <c r="E5" s="14">
        <f t="shared" si="3"/>
        <v>11.94</v>
      </c>
      <c r="F5" s="18">
        <f t="shared" si="4"/>
        <v>2.4494897427831983E-2</v>
      </c>
      <c r="G5" s="1">
        <v>16.199999999999989</v>
      </c>
      <c r="H5" s="1">
        <v>16.03</v>
      </c>
      <c r="I5" s="1">
        <v>16.210000000000008</v>
      </c>
      <c r="J5" s="16">
        <f t="shared" si="5"/>
        <v>16.146666666666665</v>
      </c>
      <c r="K5" s="18">
        <f t="shared" si="6"/>
        <v>8.2596744622424834E-2</v>
      </c>
      <c r="L5" s="2">
        <v>13.09</v>
      </c>
      <c r="M5" s="2">
        <v>13.03</v>
      </c>
      <c r="N5" s="2">
        <v>13.06</v>
      </c>
      <c r="O5" s="14">
        <f t="shared" si="7"/>
        <v>13.06</v>
      </c>
      <c r="P5" s="18">
        <f t="shared" si="8"/>
        <v>2.4494897427831983E-2</v>
      </c>
      <c r="Q5" s="1">
        <v>40.921950000000002</v>
      </c>
      <c r="R5" s="1">
        <v>35.747943999999997</v>
      </c>
      <c r="S5" s="1">
        <v>37.319439000000003</v>
      </c>
      <c r="T5" s="14">
        <f t="shared" si="9"/>
        <v>37.996444333333336</v>
      </c>
      <c r="U5" s="18">
        <f t="shared" si="10"/>
        <v>2.1658465147266468</v>
      </c>
      <c r="V5" s="1">
        <f t="shared" si="0"/>
        <v>29.011950000000002</v>
      </c>
      <c r="W5" s="1">
        <f t="shared" si="1"/>
        <v>23.777943999999998</v>
      </c>
      <c r="X5" s="1">
        <f t="shared" si="2"/>
        <v>25.379439000000005</v>
      </c>
      <c r="Y5" s="14">
        <f t="shared" si="11"/>
        <v>26.056444333333335</v>
      </c>
      <c r="Z5" s="18">
        <f t="shared" si="12"/>
        <v>2.1897422782952245</v>
      </c>
    </row>
    <row r="6" spans="1:26">
      <c r="A6" s="6">
        <v>450</v>
      </c>
      <c r="B6" s="1">
        <v>11.85</v>
      </c>
      <c r="C6" s="1">
        <v>11.89</v>
      </c>
      <c r="D6" s="1">
        <v>11.86</v>
      </c>
      <c r="E6" s="14">
        <f t="shared" si="3"/>
        <v>11.866666666666667</v>
      </c>
      <c r="F6" s="18">
        <f t="shared" si="4"/>
        <v>1.6996731711976399E-2</v>
      </c>
      <c r="G6" s="1">
        <v>17.009999999999991</v>
      </c>
      <c r="H6" s="1">
        <v>17.759999999999991</v>
      </c>
      <c r="I6" s="1">
        <v>16.900000000000006</v>
      </c>
      <c r="J6" s="16">
        <f t="shared" si="5"/>
        <v>17.223333333333329</v>
      </c>
      <c r="K6" s="18">
        <f t="shared" si="6"/>
        <v>0.38212854149123565</v>
      </c>
      <c r="L6" s="2">
        <v>13.15</v>
      </c>
      <c r="M6" s="2">
        <v>13.11</v>
      </c>
      <c r="N6" s="2">
        <v>13.14</v>
      </c>
      <c r="O6" s="14">
        <f t="shared" si="7"/>
        <v>13.133333333333333</v>
      </c>
      <c r="P6" s="18">
        <f t="shared" si="8"/>
        <v>1.6996731711976399E-2</v>
      </c>
      <c r="Q6" s="1">
        <v>41.983376</v>
      </c>
      <c r="R6" s="1">
        <v>40.182949000000001</v>
      </c>
      <c r="S6" s="1">
        <v>40.099066000000001</v>
      </c>
      <c r="T6" s="14">
        <f t="shared" si="9"/>
        <v>40.755130333333334</v>
      </c>
      <c r="U6" s="18">
        <f t="shared" si="10"/>
        <v>0.86917572166059809</v>
      </c>
      <c r="V6" s="1">
        <f t="shared" si="0"/>
        <v>30.133375999999998</v>
      </c>
      <c r="W6" s="1">
        <f t="shared" si="1"/>
        <v>28.292949</v>
      </c>
      <c r="X6" s="1">
        <f t="shared" si="2"/>
        <v>28.239066000000001</v>
      </c>
      <c r="Y6" s="14">
        <f t="shared" si="11"/>
        <v>28.888463666666667</v>
      </c>
      <c r="Z6" s="18">
        <f t="shared" si="12"/>
        <v>0.88056076174459441</v>
      </c>
    </row>
    <row r="7" spans="1:26">
      <c r="A7" s="6">
        <v>550</v>
      </c>
      <c r="B7" s="1">
        <v>12.02</v>
      </c>
      <c r="C7" s="1">
        <v>12.06</v>
      </c>
      <c r="D7" s="1">
        <v>12.02</v>
      </c>
      <c r="E7" s="14">
        <f t="shared" si="3"/>
        <v>12.033333333333331</v>
      </c>
      <c r="F7" s="18">
        <f t="shared" si="4"/>
        <v>1.8856180831641704E-2</v>
      </c>
      <c r="G7" s="1">
        <v>17.700000000000017</v>
      </c>
      <c r="H7" s="1">
        <v>17.960000000000008</v>
      </c>
      <c r="I7" s="1">
        <v>17.260000000000019</v>
      </c>
      <c r="J7" s="16">
        <f t="shared" si="5"/>
        <v>17.640000000000015</v>
      </c>
      <c r="K7" s="18">
        <f t="shared" si="6"/>
        <v>0.28890598240026832</v>
      </c>
      <c r="L7" s="2">
        <v>12.98</v>
      </c>
      <c r="M7" s="2">
        <v>12.94</v>
      </c>
      <c r="N7" s="2">
        <v>12.98</v>
      </c>
      <c r="O7" s="14">
        <f t="shared" si="7"/>
        <v>12.966666666666669</v>
      </c>
      <c r="P7" s="18">
        <f t="shared" si="8"/>
        <v>1.8856180831641704E-2</v>
      </c>
      <c r="Q7" s="1">
        <v>43.057017000000002</v>
      </c>
      <c r="R7" s="1">
        <v>42.097993000000002</v>
      </c>
      <c r="S7" s="1">
        <v>36.881776000000002</v>
      </c>
      <c r="T7" s="14">
        <f t="shared" si="9"/>
        <v>40.678928666666671</v>
      </c>
      <c r="U7" s="18">
        <f t="shared" si="10"/>
        <v>2.7133875553907805</v>
      </c>
      <c r="V7" s="1">
        <f t="shared" si="0"/>
        <v>31.037017000000002</v>
      </c>
      <c r="W7" s="1">
        <f t="shared" si="1"/>
        <v>30.037993</v>
      </c>
      <c r="X7" s="1">
        <f t="shared" si="2"/>
        <v>24.861776000000003</v>
      </c>
      <c r="Y7" s="14">
        <f t="shared" si="11"/>
        <v>28.645595333333336</v>
      </c>
      <c r="Z7" s="18">
        <f t="shared" si="12"/>
        <v>2.7064711093506157</v>
      </c>
    </row>
    <row r="8" spans="1:26">
      <c r="A8" s="6">
        <v>650</v>
      </c>
      <c r="B8" s="1">
        <v>11.79</v>
      </c>
      <c r="C8" s="1">
        <v>11.85</v>
      </c>
      <c r="D8" s="1">
        <v>11.8</v>
      </c>
      <c r="E8" s="14">
        <f t="shared" si="3"/>
        <v>11.813333333333333</v>
      </c>
      <c r="F8" s="18">
        <f t="shared" si="4"/>
        <v>2.6246692913372671E-2</v>
      </c>
      <c r="G8" s="1">
        <v>16.039999999999992</v>
      </c>
      <c r="H8" s="1">
        <v>16.439999999999998</v>
      </c>
      <c r="I8" s="1">
        <v>15.630000000000024</v>
      </c>
      <c r="J8" s="16">
        <f t="shared" si="5"/>
        <v>16.036666666666672</v>
      </c>
      <c r="K8" s="18">
        <f t="shared" si="6"/>
        <v>0.33068951533961344</v>
      </c>
      <c r="L8" s="2">
        <v>13.21</v>
      </c>
      <c r="M8" s="2">
        <v>13.15</v>
      </c>
      <c r="N8" s="2">
        <v>13.2</v>
      </c>
      <c r="O8" s="14">
        <f t="shared" si="7"/>
        <v>13.186666666666667</v>
      </c>
      <c r="P8" s="18">
        <f t="shared" si="8"/>
        <v>2.6246692913372671E-2</v>
      </c>
      <c r="Q8" s="1">
        <v>39.860041000000002</v>
      </c>
      <c r="R8" s="1">
        <v>36.581169000000003</v>
      </c>
      <c r="S8" s="1">
        <v>36.175522999999998</v>
      </c>
      <c r="T8" s="14">
        <f t="shared" si="9"/>
        <v>37.538911000000006</v>
      </c>
      <c r="U8" s="18">
        <f t="shared" si="10"/>
        <v>1.6496202647890426</v>
      </c>
      <c r="V8" s="1">
        <f t="shared" si="0"/>
        <v>28.070041000000003</v>
      </c>
      <c r="W8" s="1">
        <f t="shared" si="1"/>
        <v>24.731169000000001</v>
      </c>
      <c r="X8" s="1">
        <f t="shared" si="2"/>
        <v>24.375522999999998</v>
      </c>
      <c r="Y8" s="14">
        <f t="shared" si="11"/>
        <v>25.725577666666666</v>
      </c>
      <c r="Z8" s="18">
        <f t="shared" si="12"/>
        <v>1.6641318578240414</v>
      </c>
    </row>
    <row r="9" spans="1:26">
      <c r="A9" s="6">
        <v>750</v>
      </c>
      <c r="B9" s="1">
        <v>11.75</v>
      </c>
      <c r="C9" s="1">
        <v>11.8</v>
      </c>
      <c r="D9" s="1">
        <v>11.78</v>
      </c>
      <c r="E9" s="14">
        <f t="shared" si="3"/>
        <v>11.776666666666666</v>
      </c>
      <c r="F9" s="18">
        <f t="shared" si="4"/>
        <v>2.054804667656349E-2</v>
      </c>
      <c r="G9" s="1">
        <v>16.509999999999991</v>
      </c>
      <c r="H9" s="1">
        <v>15.460000000000008</v>
      </c>
      <c r="I9" s="1">
        <v>16.390000000000015</v>
      </c>
      <c r="J9" s="16">
        <f t="shared" si="5"/>
        <v>16.120000000000005</v>
      </c>
      <c r="K9" s="18">
        <f t="shared" si="6"/>
        <v>0.46925472826599923</v>
      </c>
      <c r="L9" s="2">
        <v>13.25</v>
      </c>
      <c r="M9" s="2">
        <v>13.2</v>
      </c>
      <c r="N9" s="2">
        <v>13.22</v>
      </c>
      <c r="O9" s="14">
        <f t="shared" si="7"/>
        <v>13.223333333333334</v>
      </c>
      <c r="P9" s="18">
        <f t="shared" si="8"/>
        <v>2.054804667656349E-2</v>
      </c>
      <c r="Q9" s="1">
        <v>44.865290999999999</v>
      </c>
      <c r="R9" s="1">
        <v>40.932772</v>
      </c>
      <c r="S9" s="1">
        <v>40.219741999999997</v>
      </c>
      <c r="T9" s="14">
        <f t="shared" si="9"/>
        <v>42.005935000000001</v>
      </c>
      <c r="U9" s="18">
        <f t="shared" si="10"/>
        <v>2.0427172257032225</v>
      </c>
      <c r="V9" s="1">
        <f t="shared" si="0"/>
        <v>33.115290999999999</v>
      </c>
      <c r="W9" s="1">
        <f t="shared" si="1"/>
        <v>29.132771999999999</v>
      </c>
      <c r="X9" s="1">
        <f t="shared" si="2"/>
        <v>28.439741999999995</v>
      </c>
      <c r="Y9" s="14">
        <f t="shared" si="11"/>
        <v>30.229268333333334</v>
      </c>
      <c r="Z9" s="18">
        <f t="shared" si="12"/>
        <v>2.060245579149945</v>
      </c>
    </row>
    <row r="10" spans="1:26">
      <c r="A10" s="6">
        <v>850</v>
      </c>
      <c r="B10" s="1">
        <v>11.88</v>
      </c>
      <c r="C10" s="1">
        <v>11.91</v>
      </c>
      <c r="D10" s="1">
        <v>11.89</v>
      </c>
      <c r="E10" s="14">
        <f t="shared" si="3"/>
        <v>11.893333333333333</v>
      </c>
      <c r="F10" s="18">
        <f t="shared" si="4"/>
        <v>1.2472191289246206E-2</v>
      </c>
      <c r="G10" s="1">
        <v>16.699999999999989</v>
      </c>
      <c r="H10" s="1">
        <v>16.960000000000008</v>
      </c>
      <c r="I10" s="1">
        <v>16.649999999999977</v>
      </c>
      <c r="J10" s="16">
        <f t="shared" si="5"/>
        <v>16.769999999999992</v>
      </c>
      <c r="K10" s="18">
        <f t="shared" si="6"/>
        <v>0.1358921140709424</v>
      </c>
      <c r="L10" s="2">
        <v>13.12</v>
      </c>
      <c r="M10" s="2">
        <v>13.09</v>
      </c>
      <c r="N10" s="2">
        <v>13.11</v>
      </c>
      <c r="O10" s="14">
        <f t="shared" si="7"/>
        <v>13.106666666666667</v>
      </c>
      <c r="P10" s="18">
        <f t="shared" si="8"/>
        <v>1.2472191289246206E-2</v>
      </c>
      <c r="Q10" s="1">
        <v>39.131720000000001</v>
      </c>
      <c r="R10" s="1">
        <v>40.037376999999999</v>
      </c>
      <c r="S10" s="1">
        <v>39.881345000000003</v>
      </c>
      <c r="T10" s="14">
        <f t="shared" si="9"/>
        <v>39.683480666666668</v>
      </c>
      <c r="U10" s="18">
        <f t="shared" si="10"/>
        <v>0.39531959325448141</v>
      </c>
      <c r="V10" s="1">
        <f t="shared" si="0"/>
        <v>27.251719999999999</v>
      </c>
      <c r="W10" s="1">
        <f t="shared" si="1"/>
        <v>28.127376999999999</v>
      </c>
      <c r="X10" s="1">
        <f t="shared" si="2"/>
        <v>27.991345000000003</v>
      </c>
      <c r="Y10" s="14">
        <f t="shared" si="11"/>
        <v>27.790147333333334</v>
      </c>
      <c r="Z10" s="18">
        <f t="shared" si="12"/>
        <v>0.38475461549437295</v>
      </c>
    </row>
    <row r="11" spans="1:26">
      <c r="A11" s="6">
        <v>950</v>
      </c>
      <c r="B11" s="1">
        <v>11.86</v>
      </c>
      <c r="C11" s="1">
        <v>11.92</v>
      </c>
      <c r="D11" s="1">
        <v>11.88</v>
      </c>
      <c r="E11" s="14">
        <f t="shared" si="3"/>
        <v>11.886666666666668</v>
      </c>
      <c r="F11" s="18">
        <f t="shared" si="4"/>
        <v>2.4944382578493043E-2</v>
      </c>
      <c r="G11" s="1">
        <v>17.610000000000014</v>
      </c>
      <c r="H11" s="1">
        <v>17.619999999999976</v>
      </c>
      <c r="I11" s="1">
        <v>17.359999999999985</v>
      </c>
      <c r="J11" s="16">
        <f t="shared" si="5"/>
        <v>17.52999999999999</v>
      </c>
      <c r="K11" s="18">
        <f t="shared" si="6"/>
        <v>0.12027745701779546</v>
      </c>
      <c r="L11" s="2">
        <v>13.14</v>
      </c>
      <c r="M11" s="2">
        <v>13.08</v>
      </c>
      <c r="N11" s="2">
        <v>13.12</v>
      </c>
      <c r="O11" s="14">
        <f t="shared" si="7"/>
        <v>13.113333333333332</v>
      </c>
      <c r="P11" s="18">
        <f t="shared" si="8"/>
        <v>2.4944382578493043E-2</v>
      </c>
      <c r="Q11" s="1">
        <v>42.814568000000001</v>
      </c>
      <c r="R11" s="1">
        <v>37.170786999999997</v>
      </c>
      <c r="S11" s="1">
        <v>38.026429</v>
      </c>
      <c r="T11" s="14">
        <f t="shared" si="9"/>
        <v>39.337261333333338</v>
      </c>
      <c r="U11" s="18">
        <f t="shared" si="10"/>
        <v>2.4835159282187482</v>
      </c>
      <c r="V11" s="1">
        <f t="shared" si="0"/>
        <v>30.954568000000002</v>
      </c>
      <c r="W11" s="1">
        <f t="shared" si="1"/>
        <v>25.250786999999995</v>
      </c>
      <c r="X11" s="1">
        <f t="shared" si="2"/>
        <v>26.146428999999998</v>
      </c>
      <c r="Y11" s="14">
        <f t="shared" si="11"/>
        <v>27.450594666666664</v>
      </c>
      <c r="Z11" s="18">
        <f t="shared" si="12"/>
        <v>2.5045179827096939</v>
      </c>
    </row>
    <row r="12" spans="1:26">
      <c r="A12" s="6">
        <v>1050</v>
      </c>
      <c r="B12" s="1">
        <v>12.36</v>
      </c>
      <c r="C12" s="1">
        <v>12.39</v>
      </c>
      <c r="D12" s="1">
        <v>12.36</v>
      </c>
      <c r="E12" s="14">
        <f t="shared" si="3"/>
        <v>12.37</v>
      </c>
      <c r="F12" s="18">
        <f t="shared" si="4"/>
        <v>1.4142135623731487E-2</v>
      </c>
      <c r="G12" s="1">
        <v>17.940000000000026</v>
      </c>
      <c r="H12" s="1">
        <v>17.97999999999999</v>
      </c>
      <c r="I12" s="1">
        <v>17.54000000000002</v>
      </c>
      <c r="J12" s="16">
        <f t="shared" si="5"/>
        <v>17.820000000000011</v>
      </c>
      <c r="K12" s="18">
        <f t="shared" si="6"/>
        <v>0.19866219234334409</v>
      </c>
      <c r="L12" s="2">
        <v>12.64</v>
      </c>
      <c r="M12" s="2">
        <v>12.61</v>
      </c>
      <c r="N12" s="2">
        <v>12.64</v>
      </c>
      <c r="O12" s="14">
        <f t="shared" si="7"/>
        <v>12.63</v>
      </c>
      <c r="P12" s="18">
        <f t="shared" si="8"/>
        <v>1.4142135623731487E-2</v>
      </c>
      <c r="Q12" s="1">
        <v>46.315798000000001</v>
      </c>
      <c r="R12" s="1">
        <v>37.702469000000001</v>
      </c>
      <c r="S12" s="1">
        <v>36.805974999999997</v>
      </c>
      <c r="T12" s="14">
        <f t="shared" si="9"/>
        <v>40.27474733333333</v>
      </c>
      <c r="U12" s="18">
        <f t="shared" si="10"/>
        <v>4.2873181392672146</v>
      </c>
      <c r="V12" s="1">
        <f t="shared" si="0"/>
        <v>33.955798000000001</v>
      </c>
      <c r="W12" s="1">
        <f t="shared" si="1"/>
        <v>25.312469</v>
      </c>
      <c r="X12" s="1">
        <f t="shared" si="2"/>
        <v>24.445974999999997</v>
      </c>
      <c r="Y12" s="14">
        <f t="shared" si="11"/>
        <v>27.904747333333333</v>
      </c>
      <c r="Z12" s="18">
        <f t="shared" si="12"/>
        <v>4.2933369765202665</v>
      </c>
    </row>
    <row r="13" spans="1:26">
      <c r="A13" s="6">
        <v>1150</v>
      </c>
      <c r="B13" s="1">
        <v>12.52</v>
      </c>
      <c r="C13" s="1">
        <v>12.56</v>
      </c>
      <c r="D13" s="1">
        <v>12.55</v>
      </c>
      <c r="E13" s="14">
        <f t="shared" si="3"/>
        <v>12.543333333333331</v>
      </c>
      <c r="F13" s="18">
        <f t="shared" si="4"/>
        <v>1.6996731711976399E-2</v>
      </c>
      <c r="G13" s="1">
        <v>18.510000000000019</v>
      </c>
      <c r="H13" s="1">
        <v>18.539999999999992</v>
      </c>
      <c r="I13" s="1">
        <v>18.660000000000025</v>
      </c>
      <c r="J13" s="16">
        <f t="shared" si="5"/>
        <v>18.570000000000011</v>
      </c>
      <c r="K13" s="18">
        <f t="shared" si="6"/>
        <v>6.480740698408545E-2</v>
      </c>
      <c r="L13" s="2">
        <v>12.48</v>
      </c>
      <c r="M13" s="2">
        <v>12.44</v>
      </c>
      <c r="N13" s="2">
        <v>12.45</v>
      </c>
      <c r="O13" s="14">
        <f t="shared" si="7"/>
        <v>12.456666666666669</v>
      </c>
      <c r="P13" s="18">
        <f t="shared" si="8"/>
        <v>1.6996731711976399E-2</v>
      </c>
      <c r="Q13" s="1">
        <v>42.752253000000003</v>
      </c>
      <c r="R13" s="1">
        <v>40.725160000000002</v>
      </c>
      <c r="S13" s="1">
        <v>37.902428999999998</v>
      </c>
      <c r="T13" s="14">
        <f t="shared" si="9"/>
        <v>40.459947333333339</v>
      </c>
      <c r="U13" s="18">
        <f t="shared" si="10"/>
        <v>1.9887938600509181</v>
      </c>
      <c r="V13" s="1">
        <f t="shared" si="0"/>
        <v>30.232253000000004</v>
      </c>
      <c r="W13" s="1">
        <f t="shared" si="1"/>
        <v>28.16516</v>
      </c>
      <c r="X13" s="1">
        <f t="shared" si="2"/>
        <v>25.352428999999997</v>
      </c>
      <c r="Y13" s="14">
        <f t="shared" si="11"/>
        <v>27.916613999999999</v>
      </c>
      <c r="Z13" s="18">
        <f t="shared" si="12"/>
        <v>1.9999169821655123</v>
      </c>
    </row>
    <row r="14" spans="1:26">
      <c r="A14" s="6">
        <v>1250</v>
      </c>
      <c r="B14" s="1">
        <v>12.97</v>
      </c>
      <c r="C14" s="1">
        <v>13.03</v>
      </c>
      <c r="D14" s="1">
        <v>13.01</v>
      </c>
      <c r="E14" s="14">
        <f t="shared" si="3"/>
        <v>13.003333333333332</v>
      </c>
      <c r="F14" s="18">
        <f t="shared" si="4"/>
        <v>2.4944382578492411E-2</v>
      </c>
      <c r="G14" s="1">
        <v>19.429999999999978</v>
      </c>
      <c r="H14" s="1">
        <v>18.610000000000014</v>
      </c>
      <c r="I14" s="1">
        <v>18.810000000000002</v>
      </c>
      <c r="J14" s="16">
        <f t="shared" si="5"/>
        <v>18.95</v>
      </c>
      <c r="K14" s="18">
        <f t="shared" si="6"/>
        <v>0.34909406564227996</v>
      </c>
      <c r="L14" s="2">
        <v>12.03</v>
      </c>
      <c r="M14" s="2">
        <v>11.97</v>
      </c>
      <c r="N14" s="2">
        <v>11.99</v>
      </c>
      <c r="O14" s="14">
        <f t="shared" si="7"/>
        <v>11.996666666666668</v>
      </c>
      <c r="P14" s="18">
        <f t="shared" si="8"/>
        <v>2.4944382578492411E-2</v>
      </c>
      <c r="Q14" s="1">
        <v>41.816006999999999</v>
      </c>
      <c r="R14" s="1">
        <v>40.323464999999999</v>
      </c>
      <c r="S14" s="1">
        <v>37.623711999999998</v>
      </c>
      <c r="T14" s="14">
        <f t="shared" si="9"/>
        <v>39.921061333333334</v>
      </c>
      <c r="U14" s="18">
        <f t="shared" si="10"/>
        <v>1.7349891209968891</v>
      </c>
      <c r="V14" s="1">
        <f t="shared" si="0"/>
        <v>28.846007</v>
      </c>
      <c r="W14" s="1">
        <f t="shared" si="1"/>
        <v>27.293464999999998</v>
      </c>
      <c r="X14" s="1">
        <f t="shared" si="2"/>
        <v>24.613712</v>
      </c>
      <c r="Y14" s="14">
        <f t="shared" si="11"/>
        <v>26.917728</v>
      </c>
      <c r="Z14" s="18">
        <f t="shared" si="12"/>
        <v>1.7481349989122694</v>
      </c>
    </row>
    <row r="15" spans="1:26">
      <c r="A15" s="6">
        <v>1350</v>
      </c>
      <c r="B15" s="1">
        <v>13.38</v>
      </c>
      <c r="C15" s="1">
        <v>13.46</v>
      </c>
      <c r="D15" s="1">
        <v>13.42</v>
      </c>
      <c r="E15" s="14">
        <f t="shared" si="3"/>
        <v>13.420000000000002</v>
      </c>
      <c r="F15" s="18">
        <f t="shared" si="4"/>
        <v>3.2659863237109073E-2</v>
      </c>
      <c r="G15" s="1">
        <v>19.449999999999989</v>
      </c>
      <c r="H15" s="1">
        <v>18.480000000000018</v>
      </c>
      <c r="I15" s="1">
        <v>18.509999999999991</v>
      </c>
      <c r="J15" s="16">
        <f t="shared" si="5"/>
        <v>18.813333333333333</v>
      </c>
      <c r="K15" s="18">
        <f t="shared" si="6"/>
        <v>0.45035788238046326</v>
      </c>
      <c r="L15" s="2">
        <v>11.62</v>
      </c>
      <c r="M15" s="2">
        <v>11.54</v>
      </c>
      <c r="N15" s="2">
        <v>11.58</v>
      </c>
      <c r="O15" s="14">
        <f t="shared" si="7"/>
        <v>11.579999999999998</v>
      </c>
      <c r="P15" s="18">
        <f t="shared" si="8"/>
        <v>3.2659863237109073E-2</v>
      </c>
      <c r="Q15" s="1">
        <v>39.906224999999999</v>
      </c>
      <c r="R15" s="1">
        <v>40.371577000000002</v>
      </c>
      <c r="S15" s="1">
        <v>37.721364000000001</v>
      </c>
      <c r="T15" s="14">
        <f t="shared" si="9"/>
        <v>39.333055333333334</v>
      </c>
      <c r="U15" s="18">
        <f t="shared" si="10"/>
        <v>1.1553642532212753</v>
      </c>
      <c r="V15" s="1">
        <f t="shared" si="0"/>
        <v>26.526224999999997</v>
      </c>
      <c r="W15" s="1">
        <f t="shared" si="1"/>
        <v>26.911577000000001</v>
      </c>
      <c r="X15" s="1">
        <f t="shared" si="2"/>
        <v>24.301364</v>
      </c>
      <c r="Y15" s="14">
        <f t="shared" si="11"/>
        <v>25.913055333333332</v>
      </c>
      <c r="Z15" s="18">
        <f t="shared" si="12"/>
        <v>1.150445060670676</v>
      </c>
    </row>
    <row r="16" spans="1:26">
      <c r="A16" s="6">
        <v>1450</v>
      </c>
      <c r="B16" s="1">
        <v>13.35</v>
      </c>
      <c r="C16" s="1">
        <v>14.39</v>
      </c>
      <c r="D16" s="1">
        <v>14.34</v>
      </c>
      <c r="E16" s="14">
        <f t="shared" si="3"/>
        <v>14.026666666666666</v>
      </c>
      <c r="F16" s="18">
        <f t="shared" si="4"/>
        <v>0.47891080125171098</v>
      </c>
      <c r="G16" s="1">
        <v>18.819999999999993</v>
      </c>
      <c r="H16" s="1">
        <v>20.049999999999983</v>
      </c>
      <c r="I16" s="1">
        <v>20.430000000000007</v>
      </c>
      <c r="J16" s="16">
        <f t="shared" si="5"/>
        <v>19.766666666666662</v>
      </c>
      <c r="K16" s="18">
        <f t="shared" si="6"/>
        <v>0.68713576209913541</v>
      </c>
      <c r="L16" s="2">
        <v>11.65</v>
      </c>
      <c r="M16" s="2">
        <v>10.61</v>
      </c>
      <c r="N16" s="2">
        <v>10.66</v>
      </c>
      <c r="O16" s="14">
        <f t="shared" si="7"/>
        <v>10.973333333333334</v>
      </c>
      <c r="P16" s="18">
        <f t="shared" si="8"/>
        <v>0.47891080125171098</v>
      </c>
      <c r="Q16" s="1">
        <v>37.791361000000002</v>
      </c>
      <c r="R16" s="1">
        <v>36.008206000000001</v>
      </c>
      <c r="S16" s="1">
        <v>40.582808</v>
      </c>
      <c r="T16" s="14">
        <f t="shared" si="9"/>
        <v>38.12745833333333</v>
      </c>
      <c r="U16" s="18">
        <f t="shared" si="10"/>
        <v>1.8826341346999829</v>
      </c>
      <c r="V16" s="1">
        <f t="shared" si="0"/>
        <v>24.441361000000001</v>
      </c>
      <c r="W16" s="1">
        <f t="shared" si="1"/>
        <v>21.618206000000001</v>
      </c>
      <c r="X16" s="1">
        <f t="shared" si="2"/>
        <v>26.242808</v>
      </c>
      <c r="Y16" s="14">
        <f t="shared" si="11"/>
        <v>24.100791666666666</v>
      </c>
      <c r="Z16" s="18">
        <f t="shared" si="12"/>
        <v>1.9032825184763176</v>
      </c>
    </row>
    <row r="17" spans="1:26">
      <c r="A17" s="6">
        <v>1550</v>
      </c>
      <c r="B17" s="1">
        <v>14.84</v>
      </c>
      <c r="C17" s="1">
        <v>14.83</v>
      </c>
      <c r="D17" s="1">
        <v>14.83</v>
      </c>
      <c r="E17" s="14">
        <f t="shared" si="3"/>
        <v>14.833333333333334</v>
      </c>
      <c r="F17" s="18">
        <f t="shared" si="4"/>
        <v>4.714045207910216E-3</v>
      </c>
      <c r="G17" s="1">
        <v>20.819999999999993</v>
      </c>
      <c r="H17" s="1">
        <v>21.240000000000009</v>
      </c>
      <c r="I17" s="1">
        <v>21.900000000000006</v>
      </c>
      <c r="J17" s="16">
        <f t="shared" si="5"/>
        <v>21.320000000000004</v>
      </c>
      <c r="K17" s="18">
        <f t="shared" si="6"/>
        <v>0.44452221541786185</v>
      </c>
      <c r="L17" s="2">
        <v>10.16</v>
      </c>
      <c r="M17" s="2">
        <v>10.17</v>
      </c>
      <c r="N17" s="2">
        <v>10.17</v>
      </c>
      <c r="O17" s="14">
        <f t="shared" si="7"/>
        <v>10.166666666666666</v>
      </c>
      <c r="P17" s="18">
        <f t="shared" si="8"/>
        <v>4.714045207910216E-3</v>
      </c>
      <c r="Q17" s="1">
        <v>40.045371000000003</v>
      </c>
      <c r="R17" s="1">
        <v>40.767297999999997</v>
      </c>
      <c r="S17" s="1">
        <v>36.055425</v>
      </c>
      <c r="T17" s="14">
        <f t="shared" si="9"/>
        <v>38.956031333333335</v>
      </c>
      <c r="U17" s="18">
        <f t="shared" si="10"/>
        <v>2.0721056076790312</v>
      </c>
      <c r="V17" s="1">
        <f t="shared" si="0"/>
        <v>25.205371000000003</v>
      </c>
      <c r="W17" s="1">
        <f t="shared" si="1"/>
        <v>25.937297999999998</v>
      </c>
      <c r="X17" s="1">
        <f t="shared" si="2"/>
        <v>21.225425000000001</v>
      </c>
      <c r="Y17" s="14">
        <f t="shared" si="11"/>
        <v>24.122698</v>
      </c>
      <c r="Z17" s="18">
        <f t="shared" si="12"/>
        <v>2.0703578451931115</v>
      </c>
    </row>
    <row r="18" spans="1:26">
      <c r="A18" s="6">
        <v>1650</v>
      </c>
      <c r="B18" s="1">
        <v>15.09</v>
      </c>
      <c r="C18" s="1">
        <v>15.1</v>
      </c>
      <c r="D18" s="1">
        <v>15.1</v>
      </c>
      <c r="E18" s="14">
        <f t="shared" si="3"/>
        <v>15.096666666666666</v>
      </c>
      <c r="F18" s="18">
        <f t="shared" si="4"/>
        <v>4.714045207910216E-3</v>
      </c>
      <c r="G18" s="1">
        <v>21.760000000000019</v>
      </c>
      <c r="H18" s="1">
        <v>22.059999999999974</v>
      </c>
      <c r="I18" s="1">
        <v>21.569999999999993</v>
      </c>
      <c r="J18" s="16">
        <f t="shared" si="5"/>
        <v>21.796666666666663</v>
      </c>
      <c r="K18" s="18">
        <f t="shared" si="6"/>
        <v>0.20171487027208693</v>
      </c>
      <c r="L18" s="2">
        <v>9.91</v>
      </c>
      <c r="M18" s="2">
        <v>9.9</v>
      </c>
      <c r="N18" s="2">
        <v>9.9</v>
      </c>
      <c r="O18" s="14">
        <f t="shared" si="7"/>
        <v>9.9033333333333342</v>
      </c>
      <c r="P18" s="18">
        <f t="shared" si="8"/>
        <v>4.714045207910216E-3</v>
      </c>
      <c r="Q18" s="1">
        <v>38.929139999999997</v>
      </c>
      <c r="R18" s="1">
        <v>39.874917000000003</v>
      </c>
      <c r="S18" s="1">
        <v>42.599263999999998</v>
      </c>
      <c r="T18" s="14">
        <f t="shared" si="9"/>
        <v>40.467773666666666</v>
      </c>
      <c r="U18" s="18">
        <f t="shared" si="10"/>
        <v>1.5558624219924528</v>
      </c>
      <c r="V18" s="1">
        <f t="shared" si="0"/>
        <v>23.839139999999997</v>
      </c>
      <c r="W18" s="1">
        <f t="shared" si="1"/>
        <v>24.774917000000002</v>
      </c>
      <c r="X18" s="1">
        <f t="shared" si="2"/>
        <v>27.499263999999997</v>
      </c>
      <c r="Y18" s="14">
        <f t="shared" si="11"/>
        <v>25.371106999999999</v>
      </c>
      <c r="Z18" s="18">
        <f t="shared" si="12"/>
        <v>1.5525696572497687</v>
      </c>
    </row>
    <row r="19" spans="1:26">
      <c r="A19" s="6">
        <v>1750</v>
      </c>
      <c r="B19" s="1">
        <v>15.29</v>
      </c>
      <c r="C19" s="1">
        <v>15.32</v>
      </c>
      <c r="D19" s="1">
        <v>15.29</v>
      </c>
      <c r="E19" s="14">
        <f t="shared" si="3"/>
        <v>15.299999999999999</v>
      </c>
      <c r="F19" s="18">
        <f t="shared" si="4"/>
        <v>1.4142135623731487E-2</v>
      </c>
      <c r="G19" s="1">
        <v>22.22999999999999</v>
      </c>
      <c r="H19" s="1">
        <v>21.909999999999997</v>
      </c>
      <c r="I19" s="1">
        <v>21.869999999999976</v>
      </c>
      <c r="J19" s="16">
        <f t="shared" si="5"/>
        <v>22.00333333333332</v>
      </c>
      <c r="K19" s="18">
        <f t="shared" si="6"/>
        <v>0.16110727964793006</v>
      </c>
      <c r="L19" s="2">
        <v>9.7100000000000009</v>
      </c>
      <c r="M19" s="2">
        <v>9.68</v>
      </c>
      <c r="N19" s="2">
        <v>9.7100000000000009</v>
      </c>
      <c r="O19" s="14">
        <f t="shared" si="7"/>
        <v>9.7000000000000011</v>
      </c>
      <c r="P19" s="18">
        <f t="shared" si="8"/>
        <v>1.4142135623731487E-2</v>
      </c>
      <c r="Q19" s="1">
        <v>41.474251000000002</v>
      </c>
      <c r="R19" s="1">
        <v>41.941614999999999</v>
      </c>
      <c r="S19" s="1">
        <v>43.671849999999999</v>
      </c>
      <c r="T19" s="14">
        <f t="shared" si="9"/>
        <v>42.362572</v>
      </c>
      <c r="U19" s="18">
        <f t="shared" si="10"/>
        <v>0.94525620445358527</v>
      </c>
      <c r="V19" s="1">
        <f t="shared" si="0"/>
        <v>26.184251000000003</v>
      </c>
      <c r="W19" s="1">
        <f t="shared" si="1"/>
        <v>26.621614999999998</v>
      </c>
      <c r="X19" s="1">
        <f t="shared" si="2"/>
        <v>28.38185</v>
      </c>
      <c r="Y19" s="14">
        <f t="shared" si="11"/>
        <v>27.062571999999999</v>
      </c>
      <c r="Z19" s="18">
        <f t="shared" si="12"/>
        <v>0.94980441779242031</v>
      </c>
    </row>
    <row r="20" spans="1:26">
      <c r="A20" s="6">
        <v>1850</v>
      </c>
      <c r="B20" s="1">
        <v>15.26</v>
      </c>
      <c r="C20" s="1">
        <v>15.28</v>
      </c>
      <c r="D20" s="1">
        <v>15.33</v>
      </c>
      <c r="E20" s="14">
        <f t="shared" si="3"/>
        <v>15.29</v>
      </c>
      <c r="F20" s="18">
        <f t="shared" si="4"/>
        <v>2.9439202887759666E-2</v>
      </c>
      <c r="G20" s="1">
        <v>23.079999999999984</v>
      </c>
      <c r="H20" s="1">
        <v>22.340000000000003</v>
      </c>
      <c r="I20" s="1">
        <v>22.650000000000006</v>
      </c>
      <c r="J20" s="16">
        <f t="shared" si="5"/>
        <v>22.689999999999998</v>
      </c>
      <c r="K20" s="18">
        <f t="shared" si="6"/>
        <v>0.30342489460599897</v>
      </c>
      <c r="L20" s="2">
        <v>9.74</v>
      </c>
      <c r="M20" s="2">
        <v>9.7200000000000006</v>
      </c>
      <c r="N20" s="2">
        <v>9.67</v>
      </c>
      <c r="O20" s="14">
        <f t="shared" si="7"/>
        <v>9.7100000000000009</v>
      </c>
      <c r="P20" s="18">
        <f t="shared" si="8"/>
        <v>2.9439202887759666E-2</v>
      </c>
      <c r="Q20" s="1">
        <v>39.810915999999999</v>
      </c>
      <c r="R20" s="1">
        <v>35.787548000000001</v>
      </c>
      <c r="S20" s="1">
        <v>33.713199000000003</v>
      </c>
      <c r="T20" s="14">
        <f t="shared" si="9"/>
        <v>36.437221000000001</v>
      </c>
      <c r="U20" s="18">
        <f t="shared" si="10"/>
        <v>2.5314152047447012</v>
      </c>
      <c r="V20" s="1">
        <f t="shared" si="0"/>
        <v>24.550916000000001</v>
      </c>
      <c r="W20" s="1">
        <f t="shared" si="1"/>
        <v>20.507548</v>
      </c>
      <c r="X20" s="1">
        <f t="shared" si="2"/>
        <v>18.383199000000005</v>
      </c>
      <c r="Y20" s="14">
        <f t="shared" si="11"/>
        <v>21.147221000000002</v>
      </c>
      <c r="Z20" s="18">
        <f t="shared" si="12"/>
        <v>2.5582636570167292</v>
      </c>
    </row>
    <row r="21" spans="1:26">
      <c r="A21" s="6">
        <v>1950</v>
      </c>
      <c r="B21" s="1">
        <v>15.35</v>
      </c>
      <c r="C21" s="1">
        <v>15.39</v>
      </c>
      <c r="D21" s="1">
        <v>15.39</v>
      </c>
      <c r="E21" s="14">
        <f t="shared" si="3"/>
        <v>15.376666666666667</v>
      </c>
      <c r="F21" s="18">
        <f t="shared" si="4"/>
        <v>1.8856180831641704E-2</v>
      </c>
      <c r="G21" s="1">
        <v>22.960000000000008</v>
      </c>
      <c r="H21" s="1">
        <v>22.759999999999991</v>
      </c>
      <c r="I21" s="1">
        <v>23.25</v>
      </c>
      <c r="J21" s="16">
        <f t="shared" si="5"/>
        <v>22.99</v>
      </c>
      <c r="K21" s="18">
        <f t="shared" si="6"/>
        <v>0.20116328359486454</v>
      </c>
      <c r="L21" s="2">
        <v>9.65</v>
      </c>
      <c r="M21" s="2">
        <v>9.61</v>
      </c>
      <c r="N21" s="2">
        <v>9.61</v>
      </c>
      <c r="O21" s="14">
        <f t="shared" si="7"/>
        <v>9.6233333333333331</v>
      </c>
      <c r="P21" s="18">
        <f t="shared" si="8"/>
        <v>1.8856180831641704E-2</v>
      </c>
      <c r="Q21" s="1">
        <v>39.763922999999998</v>
      </c>
      <c r="R21" s="1">
        <v>35.852417000000003</v>
      </c>
      <c r="S21" s="1">
        <v>39.373666999999998</v>
      </c>
      <c r="T21" s="14">
        <f t="shared" si="9"/>
        <v>38.330002333333333</v>
      </c>
      <c r="U21" s="18">
        <f t="shared" si="10"/>
        <v>1.7591469048652193</v>
      </c>
      <c r="V21" s="1">
        <f t="shared" si="0"/>
        <v>24.413922999999997</v>
      </c>
      <c r="W21" s="1">
        <f t="shared" si="1"/>
        <v>20.462417000000002</v>
      </c>
      <c r="X21" s="1">
        <f t="shared" si="2"/>
        <v>23.983666999999997</v>
      </c>
      <c r="Y21" s="14">
        <f t="shared" si="11"/>
        <v>22.953335666666664</v>
      </c>
      <c r="Z21" s="18">
        <f t="shared" si="12"/>
        <v>1.7700822785669823</v>
      </c>
    </row>
    <row r="22" spans="1:26">
      <c r="A22" s="6">
        <v>2050</v>
      </c>
      <c r="B22" s="1">
        <v>15.35</v>
      </c>
      <c r="C22" s="1">
        <v>15.37</v>
      </c>
      <c r="D22" s="1">
        <v>15.38</v>
      </c>
      <c r="E22" s="14">
        <f t="shared" si="3"/>
        <v>15.366666666666667</v>
      </c>
      <c r="F22" s="18">
        <f t="shared" si="4"/>
        <v>1.2472191289246839E-2</v>
      </c>
      <c r="G22" s="1">
        <v>22.989999999999981</v>
      </c>
      <c r="H22" s="1">
        <v>22.370000000000005</v>
      </c>
      <c r="I22" s="1">
        <v>23.159999999999997</v>
      </c>
      <c r="J22" s="16">
        <f t="shared" si="5"/>
        <v>22.839999999999993</v>
      </c>
      <c r="K22" s="18">
        <f t="shared" si="6"/>
        <v>0.33950945004029354</v>
      </c>
      <c r="L22" s="2">
        <v>9.65</v>
      </c>
      <c r="M22" s="2">
        <v>9.6300000000000008</v>
      </c>
      <c r="N22" s="2">
        <v>9.6199999999999992</v>
      </c>
      <c r="O22" s="14">
        <f t="shared" si="7"/>
        <v>9.6333333333333329</v>
      </c>
      <c r="P22" s="18">
        <f t="shared" si="8"/>
        <v>1.2472191289246839E-2</v>
      </c>
      <c r="Q22" s="1">
        <v>42.544307000000003</v>
      </c>
      <c r="R22" s="1">
        <v>34.938625000000002</v>
      </c>
      <c r="S22" s="1">
        <v>38.956535000000002</v>
      </c>
      <c r="T22" s="14">
        <f t="shared" si="9"/>
        <v>38.813155666666667</v>
      </c>
      <c r="U22" s="18">
        <f t="shared" si="10"/>
        <v>3.1066614337797138</v>
      </c>
      <c r="V22" s="1">
        <f t="shared" si="0"/>
        <v>27.194307000000002</v>
      </c>
      <c r="W22" s="1">
        <f t="shared" si="1"/>
        <v>19.568625000000004</v>
      </c>
      <c r="X22" s="1">
        <f t="shared" si="2"/>
        <v>23.576535</v>
      </c>
      <c r="Y22" s="14">
        <f t="shared" si="11"/>
        <v>23.446489000000003</v>
      </c>
      <c r="Z22" s="18">
        <f t="shared" si="12"/>
        <v>3.1145294414906139</v>
      </c>
    </row>
    <row r="23" spans="1:26">
      <c r="A23" s="6">
        <v>2150</v>
      </c>
      <c r="B23" s="1">
        <v>15.73</v>
      </c>
      <c r="C23" s="1">
        <v>15.73</v>
      </c>
      <c r="D23" s="1">
        <v>15.77</v>
      </c>
      <c r="E23" s="14">
        <f t="shared" si="3"/>
        <v>15.743333333333334</v>
      </c>
      <c r="F23" s="18">
        <f t="shared" si="4"/>
        <v>1.8856180831640864E-2</v>
      </c>
      <c r="G23" s="1">
        <v>23.739999999999981</v>
      </c>
      <c r="H23" s="1">
        <v>24.359999999999985</v>
      </c>
      <c r="I23" s="1">
        <v>24.200000000000017</v>
      </c>
      <c r="J23" s="16">
        <f t="shared" si="5"/>
        <v>24.099999999999994</v>
      </c>
      <c r="K23" s="18">
        <f t="shared" si="6"/>
        <v>0.26280537792569975</v>
      </c>
      <c r="L23" s="2">
        <v>9.27</v>
      </c>
      <c r="M23" s="2">
        <v>9.27</v>
      </c>
      <c r="N23" s="2">
        <v>9.23</v>
      </c>
      <c r="O23" s="14">
        <f t="shared" si="7"/>
        <v>9.2566666666666659</v>
      </c>
      <c r="P23" s="18">
        <f t="shared" si="8"/>
        <v>1.8856180831640864E-2</v>
      </c>
      <c r="Q23" s="1">
        <v>41.876367000000002</v>
      </c>
      <c r="R23" s="1">
        <v>38.736666</v>
      </c>
      <c r="S23" s="1">
        <v>32.565980000000003</v>
      </c>
      <c r="T23" s="14">
        <f t="shared" si="9"/>
        <v>37.726337666666666</v>
      </c>
      <c r="U23" s="18">
        <f t="shared" si="10"/>
        <v>3.867505572354947</v>
      </c>
      <c r="V23" s="1">
        <f t="shared" si="0"/>
        <v>26.146367000000001</v>
      </c>
      <c r="W23" s="1">
        <f t="shared" si="1"/>
        <v>23.006665999999999</v>
      </c>
      <c r="X23" s="1">
        <f t="shared" si="2"/>
        <v>16.795980000000004</v>
      </c>
      <c r="Y23" s="14">
        <f t="shared" si="11"/>
        <v>21.983004333333337</v>
      </c>
      <c r="Z23" s="18">
        <f t="shared" si="12"/>
        <v>3.8853010752745289</v>
      </c>
    </row>
    <row r="24" spans="1:26">
      <c r="A24" s="6">
        <v>2250</v>
      </c>
      <c r="B24" s="1">
        <v>15.44</v>
      </c>
      <c r="C24" s="1">
        <v>15.47</v>
      </c>
      <c r="D24" s="1">
        <v>15.47</v>
      </c>
      <c r="E24" s="14">
        <f t="shared" si="3"/>
        <v>15.46</v>
      </c>
      <c r="F24" s="18">
        <f t="shared" si="4"/>
        <v>1.4142135623731487E-2</v>
      </c>
      <c r="G24" s="1">
        <v>23.819999999999993</v>
      </c>
      <c r="H24" s="1">
        <v>22.620000000000005</v>
      </c>
      <c r="I24" s="1">
        <v>23.080000000000013</v>
      </c>
      <c r="J24" s="16">
        <f t="shared" si="5"/>
        <v>23.173333333333336</v>
      </c>
      <c r="K24" s="18">
        <f t="shared" si="6"/>
        <v>0.49432333098443793</v>
      </c>
      <c r="L24" s="2">
        <v>9.56</v>
      </c>
      <c r="M24" s="2">
        <v>9.5299999999999994</v>
      </c>
      <c r="N24" s="2">
        <v>9.5299999999999994</v>
      </c>
      <c r="O24" s="14">
        <f t="shared" si="7"/>
        <v>9.5399999999999991</v>
      </c>
      <c r="P24" s="18">
        <f t="shared" si="8"/>
        <v>1.4142135623731487E-2</v>
      </c>
      <c r="Q24" s="1">
        <v>42.251933999999999</v>
      </c>
      <c r="R24" s="1">
        <v>39.760412000000002</v>
      </c>
      <c r="S24" s="1">
        <v>40.339413</v>
      </c>
      <c r="T24" s="14">
        <f t="shared" si="9"/>
        <v>40.783919666666669</v>
      </c>
      <c r="U24" s="18">
        <f t="shared" si="10"/>
        <v>1.0646157684518012</v>
      </c>
      <c r="V24" s="1">
        <f t="shared" si="0"/>
        <v>26.811934000000001</v>
      </c>
      <c r="W24" s="1">
        <f t="shared" si="1"/>
        <v>24.290412000000003</v>
      </c>
      <c r="X24" s="1">
        <f t="shared" si="2"/>
        <v>24.869413000000002</v>
      </c>
      <c r="Y24" s="14">
        <f t="shared" si="11"/>
        <v>25.323919666666669</v>
      </c>
      <c r="Z24" s="18">
        <f t="shared" si="12"/>
        <v>1.07840948674559</v>
      </c>
    </row>
    <row r="25" spans="1:26">
      <c r="A25" s="7">
        <v>2250</v>
      </c>
      <c r="B25" s="1">
        <v>25.71</v>
      </c>
      <c r="C25" s="1">
        <v>25.71</v>
      </c>
      <c r="D25" s="1">
        <v>25.68</v>
      </c>
      <c r="E25" s="14">
        <f t="shared" si="3"/>
        <v>25.7</v>
      </c>
      <c r="F25" s="18">
        <f t="shared" si="4"/>
        <v>1.4142135623731487E-2</v>
      </c>
      <c r="G25" s="1">
        <v>34.620000000000005</v>
      </c>
      <c r="H25" s="1">
        <v>29.97</v>
      </c>
      <c r="I25" s="1">
        <v>31.620000000000005</v>
      </c>
      <c r="J25" s="16">
        <f t="shared" si="5"/>
        <v>32.07</v>
      </c>
      <c r="K25" s="18">
        <f t="shared" si="6"/>
        <v>1.9248376554920179</v>
      </c>
      <c r="L25" s="2">
        <v>-0.71000000000000085</v>
      </c>
      <c r="M25" s="2">
        <v>-0.71000000000000085</v>
      </c>
      <c r="N25" s="2">
        <v>-0.67999999999999972</v>
      </c>
      <c r="O25" s="14">
        <f t="shared" si="7"/>
        <v>-0.70000000000000051</v>
      </c>
      <c r="P25" s="18">
        <f t="shared" si="8"/>
        <v>1.4142135623731487E-2</v>
      </c>
      <c r="Q25" s="1">
        <v>25.108732</v>
      </c>
      <c r="R25" s="1">
        <v>25.556415000000001</v>
      </c>
      <c r="S25" s="1">
        <v>25.125591</v>
      </c>
      <c r="T25" s="14">
        <f t="shared" si="9"/>
        <v>25.263579333333336</v>
      </c>
      <c r="U25" s="18">
        <f t="shared" si="10"/>
        <v>0.20718044023561316</v>
      </c>
      <c r="V25" s="1">
        <f t="shared" si="0"/>
        <v>-0.60126800000000102</v>
      </c>
      <c r="W25" s="1">
        <f t="shared" si="1"/>
        <v>-0.15358499999999964</v>
      </c>
      <c r="X25" s="1">
        <f t="shared" si="2"/>
        <v>-0.55440899999999971</v>
      </c>
      <c r="Y25" s="14">
        <f t="shared" si="11"/>
        <v>-0.43642066666666679</v>
      </c>
      <c r="Z25" s="18">
        <f t="shared" si="12"/>
        <v>0.20090785985012058</v>
      </c>
    </row>
    <row r="26" spans="1:26">
      <c r="A26" s="7">
        <v>2350</v>
      </c>
      <c r="B26" s="1">
        <v>23.03</v>
      </c>
      <c r="C26" s="1">
        <v>21.58</v>
      </c>
      <c r="D26" s="1">
        <v>23.21</v>
      </c>
      <c r="E26" s="14">
        <f t="shared" si="3"/>
        <v>22.606666666666666</v>
      </c>
      <c r="F26" s="18">
        <f t="shared" si="4"/>
        <v>0.72967268156497678</v>
      </c>
      <c r="G26" s="1">
        <v>31.289999999999992</v>
      </c>
      <c r="H26" s="1">
        <v>29.919999999999987</v>
      </c>
      <c r="I26" s="1">
        <v>31.620000000000005</v>
      </c>
      <c r="J26" s="16">
        <f t="shared" si="5"/>
        <v>30.943333333333328</v>
      </c>
      <c r="K26" s="18">
        <f t="shared" si="6"/>
        <v>0.73604045782522332</v>
      </c>
      <c r="L26" s="2">
        <v>1.9699999999999989</v>
      </c>
      <c r="M26" s="2">
        <v>3.4200000000000017</v>
      </c>
      <c r="N26" s="2">
        <v>1.7899999999999991</v>
      </c>
      <c r="O26" s="14">
        <f t="shared" si="7"/>
        <v>2.3933333333333331</v>
      </c>
      <c r="P26" s="18">
        <f t="shared" si="8"/>
        <v>0.72967268156497678</v>
      </c>
      <c r="Q26" s="1">
        <v>29.190204000000001</v>
      </c>
      <c r="R26" s="1">
        <v>27.978390999999998</v>
      </c>
      <c r="S26" s="1">
        <v>27.506519000000001</v>
      </c>
      <c r="T26" s="14">
        <f t="shared" si="9"/>
        <v>28.225037999999998</v>
      </c>
      <c r="U26" s="18">
        <f t="shared" si="10"/>
        <v>0.70914260519917105</v>
      </c>
      <c r="V26" s="1">
        <f t="shared" si="0"/>
        <v>6.1602040000000002</v>
      </c>
      <c r="W26" s="1">
        <f t="shared" si="1"/>
        <v>6.3983910000000002</v>
      </c>
      <c r="X26" s="1">
        <f t="shared" si="2"/>
        <v>4.296519</v>
      </c>
      <c r="Y26" s="14">
        <f t="shared" si="11"/>
        <v>5.6183713333333332</v>
      </c>
      <c r="Z26" s="18">
        <f t="shared" si="12"/>
        <v>0.93973523047587704</v>
      </c>
    </row>
    <row r="27" spans="1:26">
      <c r="A27" s="7">
        <v>2450</v>
      </c>
      <c r="B27" s="1">
        <v>21.72</v>
      </c>
      <c r="C27" s="1">
        <v>21.75</v>
      </c>
      <c r="D27" s="1">
        <v>21.76</v>
      </c>
      <c r="E27" s="14">
        <f t="shared" si="3"/>
        <v>21.743333333333336</v>
      </c>
      <c r="F27" s="18">
        <f t="shared" si="4"/>
        <v>1.6996731711976982E-2</v>
      </c>
      <c r="G27" s="1">
        <v>24.509999999999991</v>
      </c>
      <c r="H27" s="1">
        <v>25</v>
      </c>
      <c r="I27" s="1">
        <v>25.099999999999994</v>
      </c>
      <c r="J27" s="16">
        <f t="shared" si="5"/>
        <v>24.869999999999994</v>
      </c>
      <c r="K27" s="18">
        <f t="shared" si="6"/>
        <v>0.25781130050226264</v>
      </c>
      <c r="L27" s="2">
        <v>3.2800000000000011</v>
      </c>
      <c r="M27" s="2">
        <v>3.25</v>
      </c>
      <c r="N27" s="2">
        <v>3.2399999999999984</v>
      </c>
      <c r="O27" s="14">
        <f t="shared" si="7"/>
        <v>3.2566666666666664</v>
      </c>
      <c r="P27" s="18">
        <f t="shared" si="8"/>
        <v>1.6996731711976982E-2</v>
      </c>
      <c r="Q27" s="1">
        <v>22.900023999999998</v>
      </c>
      <c r="R27" s="1">
        <v>23.309325999999999</v>
      </c>
      <c r="S27" s="1">
        <v>24.129061</v>
      </c>
      <c r="T27" s="14">
        <f t="shared" si="9"/>
        <v>23.446137000000004</v>
      </c>
      <c r="U27" s="18">
        <f t="shared" si="10"/>
        <v>0.51099310114912588</v>
      </c>
      <c r="V27" s="1">
        <f t="shared" si="0"/>
        <v>1.1800239999999995</v>
      </c>
      <c r="W27" s="1">
        <f t="shared" si="1"/>
        <v>1.5593259999999987</v>
      </c>
      <c r="X27" s="1">
        <f t="shared" si="2"/>
        <v>2.3690609999999985</v>
      </c>
      <c r="Y27" s="14">
        <f t="shared" si="11"/>
        <v>1.7028036666666655</v>
      </c>
      <c r="Z27" s="18">
        <f t="shared" si="12"/>
        <v>0.49591103198479203</v>
      </c>
    </row>
    <row r="28" spans="1:26">
      <c r="A28" s="7">
        <v>2550</v>
      </c>
      <c r="B28" s="1">
        <v>20.420000000000002</v>
      </c>
      <c r="C28" s="1">
        <v>20.36</v>
      </c>
      <c r="D28" s="1">
        <v>20.420000000000002</v>
      </c>
      <c r="E28" s="14">
        <f t="shared" si="3"/>
        <v>20.400000000000002</v>
      </c>
      <c r="F28" s="18">
        <f t="shared" si="4"/>
        <v>2.8284271247462973E-2</v>
      </c>
      <c r="G28" s="1">
        <v>25.000000000000028</v>
      </c>
      <c r="H28" s="1">
        <v>23.900000000000006</v>
      </c>
      <c r="I28" s="1">
        <v>25.380000000000024</v>
      </c>
      <c r="J28" s="16">
        <f t="shared" si="5"/>
        <v>24.760000000000019</v>
      </c>
      <c r="K28" s="18">
        <f t="shared" si="6"/>
        <v>0.62758797524066512</v>
      </c>
      <c r="L28" s="1">
        <v>4.7799999999999976</v>
      </c>
      <c r="M28" s="1">
        <v>4.34</v>
      </c>
      <c r="N28" s="1">
        <v>3.4799999999999969</v>
      </c>
      <c r="O28" s="14">
        <f t="shared" si="7"/>
        <v>4.1999999999999984</v>
      </c>
      <c r="P28" s="18">
        <f t="shared" si="8"/>
        <v>0.53987652909407857</v>
      </c>
      <c r="Q28" s="1">
        <v>27.427970999999999</v>
      </c>
      <c r="R28" s="1">
        <v>26.133666999999999</v>
      </c>
      <c r="S28" s="1">
        <v>25.9968</v>
      </c>
      <c r="T28" s="14">
        <f t="shared" si="9"/>
        <v>26.519479333333333</v>
      </c>
      <c r="U28" s="18">
        <f t="shared" si="10"/>
        <v>0.64482606193418956</v>
      </c>
      <c r="V28" s="1">
        <f t="shared" si="0"/>
        <v>7.0079709999999977</v>
      </c>
      <c r="W28" s="1">
        <f t="shared" si="1"/>
        <v>5.7736669999999997</v>
      </c>
      <c r="X28" s="1">
        <f t="shared" si="2"/>
        <v>5.5767999999999986</v>
      </c>
      <c r="Y28" s="14">
        <f t="shared" si="11"/>
        <v>6.1194793333333317</v>
      </c>
      <c r="Z28" s="18">
        <f t="shared" si="12"/>
        <v>0.63337836781518109</v>
      </c>
    </row>
    <row r="29" spans="1:26">
      <c r="A29" s="7">
        <v>2650</v>
      </c>
      <c r="B29" s="1">
        <v>21.41</v>
      </c>
      <c r="C29" s="1">
        <v>21.39</v>
      </c>
      <c r="D29" s="1">
        <v>21.47</v>
      </c>
      <c r="E29" s="14">
        <f t="shared" si="3"/>
        <v>21.423333333333332</v>
      </c>
      <c r="F29" s="18">
        <f t="shared" si="4"/>
        <v>3.3993463423951174E-2</v>
      </c>
      <c r="G29" s="1">
        <v>26.870000000000005</v>
      </c>
      <c r="H29" s="1">
        <v>26.47999999999999</v>
      </c>
      <c r="I29" s="1">
        <v>27.310000000000002</v>
      </c>
      <c r="J29" s="16">
        <f t="shared" si="5"/>
        <v>26.886666666666667</v>
      </c>
      <c r="K29" s="18">
        <f t="shared" si="6"/>
        <v>0.33905096306537597</v>
      </c>
      <c r="L29" s="1">
        <v>3.6900000000000013</v>
      </c>
      <c r="M29" s="1">
        <v>2.2100000000000009</v>
      </c>
      <c r="N29" s="1">
        <v>0.73000000000000043</v>
      </c>
      <c r="O29" s="14">
        <f t="shared" si="7"/>
        <v>2.2100000000000009</v>
      </c>
      <c r="P29" s="18">
        <f t="shared" si="8"/>
        <v>1.208414939773035</v>
      </c>
      <c r="Q29" s="1">
        <v>25.600791999999998</v>
      </c>
      <c r="R29" s="1">
        <v>26.681024000000001</v>
      </c>
      <c r="S29" s="1">
        <v>25.6572</v>
      </c>
      <c r="T29" s="14">
        <f t="shared" si="9"/>
        <v>25.979671999999997</v>
      </c>
      <c r="U29" s="18">
        <f t="shared" si="10"/>
        <v>0.49646512905003459</v>
      </c>
      <c r="V29" s="1">
        <f t="shared" si="0"/>
        <v>4.1907919999999983</v>
      </c>
      <c r="W29" s="1">
        <f t="shared" si="1"/>
        <v>5.2910240000000002</v>
      </c>
      <c r="X29" s="1">
        <f t="shared" si="2"/>
        <v>4.1872000000000007</v>
      </c>
      <c r="Y29" s="14">
        <f t="shared" si="11"/>
        <v>4.5563386666666661</v>
      </c>
      <c r="Z29" s="18">
        <f t="shared" si="12"/>
        <v>0.51950305092292015</v>
      </c>
    </row>
    <row r="30" spans="1:26">
      <c r="A30" s="7">
        <v>2750</v>
      </c>
      <c r="B30" s="1">
        <v>21.2</v>
      </c>
      <c r="C30" s="1">
        <v>21.17</v>
      </c>
      <c r="D30" s="1">
        <v>21.14</v>
      </c>
      <c r="E30" s="14">
        <f t="shared" si="3"/>
        <v>21.17</v>
      </c>
      <c r="F30" s="18">
        <f t="shared" si="4"/>
        <v>2.4494897427831258E-2</v>
      </c>
      <c r="G30" s="1">
        <v>27.319999999999993</v>
      </c>
      <c r="H30" s="1">
        <v>26.840000000000003</v>
      </c>
      <c r="I30" s="1">
        <v>27.329999999999984</v>
      </c>
      <c r="J30" s="16">
        <f t="shared" si="5"/>
        <v>27.163333333333327</v>
      </c>
      <c r="K30" s="18">
        <f t="shared" si="6"/>
        <v>0.22866763848189292</v>
      </c>
      <c r="L30" s="1">
        <v>4.1999999999999993</v>
      </c>
      <c r="M30" s="1">
        <v>3.5299999999999976</v>
      </c>
      <c r="N30" s="1">
        <v>1.259999999999998</v>
      </c>
      <c r="O30" s="14">
        <f t="shared" si="7"/>
        <v>2.9966666666666648</v>
      </c>
      <c r="P30" s="18">
        <f t="shared" si="8"/>
        <v>1.2581026278576088</v>
      </c>
      <c r="Q30" s="1">
        <v>31.811237999999999</v>
      </c>
      <c r="R30" s="1">
        <v>30.439561999999999</v>
      </c>
      <c r="S30" s="1">
        <v>30.496976</v>
      </c>
      <c r="T30" s="14">
        <f t="shared" si="9"/>
        <v>30.915925333333334</v>
      </c>
      <c r="U30" s="18">
        <f t="shared" si="10"/>
        <v>0.63351541426621105</v>
      </c>
      <c r="V30" s="1">
        <f t="shared" si="0"/>
        <v>10.611238</v>
      </c>
      <c r="W30" s="1">
        <f t="shared" si="1"/>
        <v>9.269561999999997</v>
      </c>
      <c r="X30" s="1">
        <f t="shared" si="2"/>
        <v>9.3569759999999995</v>
      </c>
      <c r="Y30" s="14">
        <f t="shared" si="11"/>
        <v>9.7459253333333322</v>
      </c>
      <c r="Z30" s="18">
        <f t="shared" si="12"/>
        <v>0.61290826402724419</v>
      </c>
    </row>
    <row r="31" spans="1:26">
      <c r="A31" s="7">
        <v>2850</v>
      </c>
      <c r="B31" s="1">
        <v>20.81</v>
      </c>
      <c r="C31" s="1">
        <v>20.83</v>
      </c>
      <c r="D31" s="1">
        <v>20.78</v>
      </c>
      <c r="E31" s="14">
        <f t="shared" si="3"/>
        <v>20.806666666666668</v>
      </c>
      <c r="F31" s="18">
        <f t="shared" si="4"/>
        <v>2.054804667656205E-2</v>
      </c>
      <c r="G31" s="1">
        <v>24.77000000000001</v>
      </c>
      <c r="H31" s="1">
        <v>24.609999999999985</v>
      </c>
      <c r="I31" s="1">
        <v>24.110000000000014</v>
      </c>
      <c r="J31" s="16">
        <f t="shared" si="5"/>
        <v>24.49666666666667</v>
      </c>
      <c r="K31" s="18">
        <f t="shared" si="6"/>
        <v>0.28110891523076864</v>
      </c>
      <c r="L31" s="1">
        <v>4.3900000000000006</v>
      </c>
      <c r="M31" s="1">
        <v>4.07</v>
      </c>
      <c r="N31" s="1">
        <v>4.1199999999999974</v>
      </c>
      <c r="O31" s="14">
        <f t="shared" si="7"/>
        <v>4.1933333333333325</v>
      </c>
      <c r="P31" s="18">
        <f t="shared" si="8"/>
        <v>0.1405544576153874</v>
      </c>
      <c r="Q31" s="1">
        <v>27.699565</v>
      </c>
      <c r="R31" s="1">
        <v>26.261288</v>
      </c>
      <c r="S31" s="1">
        <v>26.847981000000001</v>
      </c>
      <c r="T31" s="14">
        <f t="shared" si="9"/>
        <v>26.936278000000001</v>
      </c>
      <c r="U31" s="18">
        <f t="shared" si="10"/>
        <v>0.59048423763269609</v>
      </c>
      <c r="V31" s="1">
        <f t="shared" si="0"/>
        <v>6.889565000000001</v>
      </c>
      <c r="W31" s="1">
        <f t="shared" si="1"/>
        <v>5.4312880000000021</v>
      </c>
      <c r="X31" s="1">
        <f t="shared" si="2"/>
        <v>6.0679809999999996</v>
      </c>
      <c r="Y31" s="14">
        <f t="shared" si="11"/>
        <v>6.129611333333334</v>
      </c>
      <c r="Z31" s="18">
        <f t="shared" si="12"/>
        <v>0.59693197584109625</v>
      </c>
    </row>
    <row r="32" spans="1:26">
      <c r="A32" s="7">
        <v>2950</v>
      </c>
      <c r="B32" s="1">
        <v>20.9</v>
      </c>
      <c r="C32" s="1">
        <v>20.92</v>
      </c>
      <c r="D32" s="1">
        <v>20.95</v>
      </c>
      <c r="E32" s="14">
        <f t="shared" si="3"/>
        <v>20.923333333333332</v>
      </c>
      <c r="F32" s="18">
        <f t="shared" si="4"/>
        <v>2.0548046676563392E-2</v>
      </c>
      <c r="G32" s="1">
        <v>25.27000000000001</v>
      </c>
      <c r="H32" s="1">
        <v>25.320000000000022</v>
      </c>
      <c r="I32" s="1">
        <v>25.20999999999998</v>
      </c>
      <c r="J32" s="16">
        <f t="shared" si="5"/>
        <v>25.266666666666669</v>
      </c>
      <c r="K32" s="18">
        <f t="shared" si="6"/>
        <v>4.4969125210790856E-2</v>
      </c>
      <c r="L32" s="1">
        <v>4.6000000000000014</v>
      </c>
      <c r="M32" s="1">
        <v>3.6799999999999997</v>
      </c>
      <c r="N32" s="1">
        <v>2.5500000000000007</v>
      </c>
      <c r="O32" s="14">
        <f t="shared" si="7"/>
        <v>3.6100000000000008</v>
      </c>
      <c r="P32" s="18">
        <f t="shared" si="8"/>
        <v>0.83837143717249119</v>
      </c>
      <c r="Q32" s="1">
        <v>24.443776</v>
      </c>
      <c r="R32" s="1">
        <v>25.463011000000002</v>
      </c>
      <c r="S32" s="1">
        <v>23.810078000000001</v>
      </c>
      <c r="T32" s="14">
        <f t="shared" si="9"/>
        <v>24.572288333333333</v>
      </c>
      <c r="U32" s="18">
        <f t="shared" si="10"/>
        <v>0.68089815219132166</v>
      </c>
      <c r="V32" s="1">
        <f t="shared" si="0"/>
        <v>3.5437760000000011</v>
      </c>
      <c r="W32" s="1">
        <f t="shared" si="1"/>
        <v>4.5430109999999999</v>
      </c>
      <c r="X32" s="1">
        <f t="shared" si="2"/>
        <v>2.8600780000000015</v>
      </c>
      <c r="Y32" s="14">
        <f t="shared" si="11"/>
        <v>3.6489550000000008</v>
      </c>
      <c r="Z32" s="18">
        <f t="shared" si="12"/>
        <v>0.6910681766429897</v>
      </c>
    </row>
    <row r="33" spans="1:26">
      <c r="A33" s="7">
        <v>3050</v>
      </c>
      <c r="B33" s="1">
        <v>21.56</v>
      </c>
      <c r="C33" s="1">
        <v>21.55</v>
      </c>
      <c r="D33" s="1">
        <v>21.51</v>
      </c>
      <c r="E33" s="14">
        <f t="shared" si="3"/>
        <v>21.540000000000003</v>
      </c>
      <c r="F33" s="18">
        <f t="shared" si="4"/>
        <v>2.160246899469186E-2</v>
      </c>
      <c r="G33" s="1">
        <v>25.840000000000003</v>
      </c>
      <c r="H33" s="1">
        <v>26.689999999999998</v>
      </c>
      <c r="I33" s="1">
        <v>25.829999999999984</v>
      </c>
      <c r="J33" s="16">
        <f t="shared" si="5"/>
        <v>26.119999999999994</v>
      </c>
      <c r="K33" s="18">
        <f t="shared" si="6"/>
        <v>0.4030715403829303</v>
      </c>
      <c r="L33" s="1">
        <v>3.240000000000002</v>
      </c>
      <c r="M33" s="1">
        <v>3.0500000000000007</v>
      </c>
      <c r="N33" s="1">
        <v>2.889999999999997</v>
      </c>
      <c r="O33" s="14">
        <f t="shared" si="7"/>
        <v>3.06</v>
      </c>
      <c r="P33" s="18">
        <f t="shared" si="8"/>
        <v>0.14306175822583489</v>
      </c>
      <c r="Q33" s="1">
        <v>31.264513999999998</v>
      </c>
      <c r="R33" s="1">
        <v>29.967504000000002</v>
      </c>
      <c r="S33" s="1">
        <v>29.08869</v>
      </c>
      <c r="T33" s="14">
        <f t="shared" si="9"/>
        <v>30.106902666666667</v>
      </c>
      <c r="U33" s="18">
        <f t="shared" si="10"/>
        <v>0.89372871012230981</v>
      </c>
      <c r="V33" s="1">
        <f t="shared" si="0"/>
        <v>9.7045139999999996</v>
      </c>
      <c r="W33" s="1">
        <f t="shared" si="1"/>
        <v>8.417504000000001</v>
      </c>
      <c r="X33" s="1">
        <f t="shared" si="2"/>
        <v>7.5786899999999982</v>
      </c>
      <c r="Y33" s="14">
        <f t="shared" si="11"/>
        <v>8.5669026666666657</v>
      </c>
      <c r="Z33" s="18">
        <f t="shared" si="12"/>
        <v>0.87426993960497767</v>
      </c>
    </row>
    <row r="34" spans="1:26">
      <c r="A34" s="7">
        <v>3150</v>
      </c>
      <c r="B34" s="1">
        <v>22.85</v>
      </c>
      <c r="C34" s="1">
        <v>22.89</v>
      </c>
      <c r="D34" s="1">
        <v>22.92</v>
      </c>
      <c r="E34" s="14">
        <f t="shared" si="3"/>
        <v>22.886666666666667</v>
      </c>
      <c r="F34" s="18">
        <f t="shared" si="4"/>
        <v>2.8674417556808832E-2</v>
      </c>
      <c r="G34" s="1">
        <v>28.189999999999998</v>
      </c>
      <c r="H34" s="1">
        <v>27.97999999999999</v>
      </c>
      <c r="I34" s="1">
        <v>27.430000000000007</v>
      </c>
      <c r="J34" s="16">
        <f t="shared" si="5"/>
        <v>27.866666666666664</v>
      </c>
      <c r="K34" s="18">
        <f t="shared" si="6"/>
        <v>0.32045107097478337</v>
      </c>
      <c r="L34" s="1">
        <v>1.25</v>
      </c>
      <c r="M34" s="1">
        <v>1.8099999999999987</v>
      </c>
      <c r="N34" s="1">
        <v>0.37999999999999901</v>
      </c>
      <c r="O34" s="14">
        <f t="shared" si="7"/>
        <v>1.1466666666666658</v>
      </c>
      <c r="P34" s="18">
        <f t="shared" si="8"/>
        <v>0.58834985812487084</v>
      </c>
      <c r="Q34" s="1">
        <v>29.195758000000001</v>
      </c>
      <c r="R34" s="1">
        <v>29.024488999999999</v>
      </c>
      <c r="S34" s="1">
        <v>28.190916000000001</v>
      </c>
      <c r="T34" s="14">
        <f t="shared" si="9"/>
        <v>28.803720999999999</v>
      </c>
      <c r="U34" s="18">
        <f t="shared" si="10"/>
        <v>0.43892348885958055</v>
      </c>
      <c r="V34" s="1">
        <f t="shared" ref="V34:V77" si="13">Q34-B34</f>
        <v>6.345758</v>
      </c>
      <c r="W34" s="1">
        <f t="shared" ref="W34:W77" si="14">R34-C34</f>
        <v>6.1344889999999985</v>
      </c>
      <c r="X34" s="1">
        <f t="shared" ref="X34:X77" si="15">S34-D34</f>
        <v>5.2709159999999997</v>
      </c>
      <c r="Y34" s="14">
        <f t="shared" si="11"/>
        <v>5.9170543333333327</v>
      </c>
      <c r="Z34" s="18">
        <f t="shared" si="12"/>
        <v>0.46495856943913699</v>
      </c>
    </row>
    <row r="35" spans="1:26">
      <c r="A35" s="7">
        <v>3250</v>
      </c>
      <c r="B35" s="1">
        <v>24.03</v>
      </c>
      <c r="C35" s="1">
        <v>24.11</v>
      </c>
      <c r="D35" s="1">
        <v>24.09</v>
      </c>
      <c r="E35" s="14">
        <f t="shared" si="3"/>
        <v>24.076666666666668</v>
      </c>
      <c r="F35" s="18">
        <f t="shared" si="4"/>
        <v>3.3993463423951174E-2</v>
      </c>
      <c r="G35" s="1">
        <v>29.640000000000015</v>
      </c>
      <c r="H35" s="1">
        <v>30.150000000000034</v>
      </c>
      <c r="I35" s="1">
        <v>28.430000000000007</v>
      </c>
      <c r="J35" s="16">
        <f t="shared" si="5"/>
        <v>29.406666666666684</v>
      </c>
      <c r="K35" s="18">
        <f t="shared" si="6"/>
        <v>0.72131053568411407</v>
      </c>
      <c r="L35" s="1">
        <v>7.0000000000000284E-2</v>
      </c>
      <c r="M35" s="1">
        <v>0.28999999999999915</v>
      </c>
      <c r="N35" s="1">
        <v>-1.0899999999999999</v>
      </c>
      <c r="O35" s="14">
        <f t="shared" si="7"/>
        <v>-0.24333333333333348</v>
      </c>
      <c r="P35" s="18">
        <f t="shared" si="8"/>
        <v>0.60538325785314595</v>
      </c>
      <c r="Q35" s="1">
        <v>35.135055999999999</v>
      </c>
      <c r="R35" s="1">
        <v>34.783340000000003</v>
      </c>
      <c r="S35" s="1">
        <v>35.177402000000001</v>
      </c>
      <c r="T35" s="14">
        <f t="shared" si="9"/>
        <v>35.03193266666667</v>
      </c>
      <c r="U35" s="18">
        <f t="shared" si="10"/>
        <v>0.17662961505050176</v>
      </c>
      <c r="V35" s="1">
        <f t="shared" si="13"/>
        <v>11.105055999999998</v>
      </c>
      <c r="W35" s="1">
        <f t="shared" si="14"/>
        <v>10.673340000000003</v>
      </c>
      <c r="X35" s="1">
        <f t="shared" si="15"/>
        <v>11.087402000000001</v>
      </c>
      <c r="Y35" s="14">
        <f t="shared" si="11"/>
        <v>10.955266</v>
      </c>
      <c r="Z35" s="18">
        <f t="shared" si="12"/>
        <v>0.19948202598396156</v>
      </c>
    </row>
    <row r="36" spans="1:26">
      <c r="A36" s="7">
        <v>3350</v>
      </c>
      <c r="B36" s="1">
        <v>22.85</v>
      </c>
      <c r="C36" s="1">
        <v>22.86</v>
      </c>
      <c r="D36" s="1">
        <v>22.88</v>
      </c>
      <c r="E36" s="14">
        <f t="shared" si="3"/>
        <v>22.863333333333333</v>
      </c>
      <c r="F36" s="18">
        <f t="shared" si="4"/>
        <v>1.2472191289245572E-2</v>
      </c>
      <c r="G36" s="1">
        <v>28.810000000000002</v>
      </c>
      <c r="H36" s="1">
        <v>28.29000000000002</v>
      </c>
      <c r="I36" s="1">
        <v>28.47</v>
      </c>
      <c r="J36" s="16">
        <f t="shared" si="5"/>
        <v>28.523333333333341</v>
      </c>
      <c r="K36" s="18">
        <f t="shared" si="6"/>
        <v>0.2156128217172768</v>
      </c>
      <c r="L36" s="1">
        <v>1.1499999999999986</v>
      </c>
      <c r="M36" s="1">
        <v>1.8399999999999999</v>
      </c>
      <c r="N36" s="1">
        <v>1.8200000000000003</v>
      </c>
      <c r="O36" s="14">
        <f t="shared" si="7"/>
        <v>1.6033333333333328</v>
      </c>
      <c r="P36" s="18">
        <f t="shared" si="8"/>
        <v>0.32065904356843422</v>
      </c>
      <c r="Q36" s="1">
        <v>26.179649000000001</v>
      </c>
      <c r="R36" s="1">
        <v>25.623024999999998</v>
      </c>
      <c r="S36" s="1">
        <v>25.52683</v>
      </c>
      <c r="T36" s="14">
        <f t="shared" si="9"/>
        <v>25.776501333333332</v>
      </c>
      <c r="U36" s="18">
        <f t="shared" si="10"/>
        <v>0.28776078069620492</v>
      </c>
      <c r="V36" s="1">
        <f t="shared" si="13"/>
        <v>3.3296489999999999</v>
      </c>
      <c r="W36" s="1">
        <f t="shared" si="14"/>
        <v>2.763024999999999</v>
      </c>
      <c r="X36" s="1">
        <f t="shared" si="15"/>
        <v>2.6468300000000013</v>
      </c>
      <c r="Y36" s="14">
        <f t="shared" si="11"/>
        <v>2.9131680000000002</v>
      </c>
      <c r="Z36" s="18">
        <f t="shared" si="12"/>
        <v>0.29829251530111445</v>
      </c>
    </row>
    <row r="37" spans="1:26">
      <c r="A37" s="7">
        <v>3400</v>
      </c>
      <c r="B37" s="1">
        <v>22.49</v>
      </c>
      <c r="C37" s="1">
        <v>22.6</v>
      </c>
      <c r="D37" s="1">
        <v>22.58</v>
      </c>
      <c r="E37" s="14">
        <f t="shared" si="3"/>
        <v>22.556666666666668</v>
      </c>
      <c r="F37" s="18">
        <f t="shared" si="4"/>
        <v>4.7842333648025294E-2</v>
      </c>
      <c r="G37" s="1">
        <v>28.25</v>
      </c>
      <c r="H37" s="1">
        <v>27.960000000000008</v>
      </c>
      <c r="I37" s="1">
        <v>28.589999999999975</v>
      </c>
      <c r="J37" s="16">
        <f t="shared" si="5"/>
        <v>28.266666666666662</v>
      </c>
      <c r="K37" s="18">
        <f t="shared" si="6"/>
        <v>0.25746628689768658</v>
      </c>
      <c r="L37" s="1">
        <v>1.610000000000003</v>
      </c>
      <c r="M37" s="1">
        <v>2.2999999999999972</v>
      </c>
      <c r="N37" s="1">
        <v>2.0200000000000031</v>
      </c>
      <c r="O37" s="14">
        <f t="shared" si="7"/>
        <v>1.9766666666666677</v>
      </c>
      <c r="P37" s="18">
        <f t="shared" si="8"/>
        <v>0.28335294049804405</v>
      </c>
      <c r="Q37" s="1">
        <v>30.263237</v>
      </c>
      <c r="R37" s="1">
        <v>28.392151999999999</v>
      </c>
      <c r="S37" s="1">
        <v>28.560735999999999</v>
      </c>
      <c r="T37" s="14">
        <f t="shared" si="9"/>
        <v>29.072041666666667</v>
      </c>
      <c r="U37" s="18">
        <f t="shared" si="10"/>
        <v>0.84510941417086527</v>
      </c>
      <c r="V37" s="1">
        <f t="shared" si="13"/>
        <v>7.7732370000000017</v>
      </c>
      <c r="W37" s="1">
        <f t="shared" si="14"/>
        <v>5.792151999999998</v>
      </c>
      <c r="X37" s="1">
        <f t="shared" si="15"/>
        <v>5.9807360000000003</v>
      </c>
      <c r="Y37" s="14">
        <f t="shared" si="11"/>
        <v>6.5153749999999997</v>
      </c>
      <c r="Z37" s="18">
        <f t="shared" si="12"/>
        <v>0.89276857379988017</v>
      </c>
    </row>
    <row r="38" spans="1:26">
      <c r="A38" s="8">
        <v>3400</v>
      </c>
      <c r="B38" s="1">
        <v>20.39</v>
      </c>
      <c r="C38" s="1">
        <v>20.41</v>
      </c>
      <c r="D38" s="1">
        <v>20.53</v>
      </c>
      <c r="E38" s="14">
        <f t="shared" si="3"/>
        <v>20.443333333333332</v>
      </c>
      <c r="F38" s="18">
        <f t="shared" si="4"/>
        <v>6.1824123303305036E-2</v>
      </c>
      <c r="G38" s="1">
        <v>26.319999999999993</v>
      </c>
      <c r="H38" s="1">
        <v>28.810000000000002</v>
      </c>
      <c r="I38" s="1">
        <v>27.200000000000017</v>
      </c>
      <c r="J38" s="16">
        <f t="shared" si="5"/>
        <v>27.443333333333339</v>
      </c>
      <c r="K38" s="18">
        <f t="shared" si="6"/>
        <v>1.0309973596258917</v>
      </c>
      <c r="L38" s="1">
        <v>3.7100000000000009</v>
      </c>
      <c r="M38" s="1">
        <v>4.1900000000000013</v>
      </c>
      <c r="N38" s="1">
        <v>3.8699999999999974</v>
      </c>
      <c r="O38" s="14">
        <f t="shared" si="7"/>
        <v>3.9233333333333333</v>
      </c>
      <c r="P38" s="18">
        <f t="shared" si="8"/>
        <v>0.19955506062794404</v>
      </c>
      <c r="Q38" s="1">
        <v>28.066925999999999</v>
      </c>
      <c r="R38" s="1">
        <v>27.071346999999999</v>
      </c>
      <c r="S38" s="1">
        <v>28.80827</v>
      </c>
      <c r="T38" s="14">
        <f t="shared" si="9"/>
        <v>27.982180999999997</v>
      </c>
      <c r="U38" s="18">
        <f t="shared" si="10"/>
        <v>0.71162333822090684</v>
      </c>
      <c r="V38" s="1">
        <f t="shared" si="13"/>
        <v>7.6769259999999981</v>
      </c>
      <c r="W38" s="1">
        <f t="shared" si="14"/>
        <v>6.6613469999999992</v>
      </c>
      <c r="X38" s="1">
        <f t="shared" si="15"/>
        <v>8.2782699999999991</v>
      </c>
      <c r="Y38" s="14">
        <f t="shared" si="11"/>
        <v>7.5388476666666655</v>
      </c>
      <c r="Z38" s="18">
        <f t="shared" si="12"/>
        <v>0.66728765240803167</v>
      </c>
    </row>
    <row r="39" spans="1:26">
      <c r="A39" s="8">
        <v>3500</v>
      </c>
      <c r="B39" s="1">
        <v>19.739999999999998</v>
      </c>
      <c r="C39" s="1">
        <v>19.75</v>
      </c>
      <c r="D39" s="1">
        <v>19.829999999999998</v>
      </c>
      <c r="E39" s="14">
        <f t="shared" si="3"/>
        <v>19.77333333333333</v>
      </c>
      <c r="F39" s="18">
        <f t="shared" si="4"/>
        <v>4.0276819911981537E-2</v>
      </c>
      <c r="G39" s="1">
        <v>28.460000000000008</v>
      </c>
      <c r="H39" s="1">
        <v>27.70999999999998</v>
      </c>
      <c r="I39" s="1">
        <v>28.239999999999981</v>
      </c>
      <c r="J39" s="16">
        <f t="shared" si="5"/>
        <v>28.136666666666656</v>
      </c>
      <c r="K39" s="18">
        <f t="shared" si="6"/>
        <v>0.31478387647542416</v>
      </c>
      <c r="L39" s="1">
        <v>5.0600000000000023</v>
      </c>
      <c r="M39" s="1">
        <v>3.9499999999999993</v>
      </c>
      <c r="N39" s="1">
        <v>4.7700000000000031</v>
      </c>
      <c r="O39" s="14">
        <f t="shared" si="7"/>
        <v>4.5933333333333346</v>
      </c>
      <c r="P39" s="18">
        <f t="shared" si="8"/>
        <v>0.47005909793934908</v>
      </c>
      <c r="Q39" s="1">
        <v>25.71443</v>
      </c>
      <c r="R39" s="1">
        <v>26.625942999999999</v>
      </c>
      <c r="S39" s="1">
        <v>27.107617000000001</v>
      </c>
      <c r="T39" s="14">
        <f t="shared" si="9"/>
        <v>26.482663333333335</v>
      </c>
      <c r="U39" s="18">
        <f t="shared" si="10"/>
        <v>0.57771925211838204</v>
      </c>
      <c r="V39" s="1">
        <f t="shared" si="13"/>
        <v>5.9744300000000017</v>
      </c>
      <c r="W39" s="1">
        <f t="shared" si="14"/>
        <v>6.8759429999999995</v>
      </c>
      <c r="X39" s="1">
        <f t="shared" si="15"/>
        <v>7.2776170000000029</v>
      </c>
      <c r="Y39" s="14">
        <f t="shared" si="11"/>
        <v>6.7093300000000013</v>
      </c>
      <c r="Z39" s="18">
        <f t="shared" si="12"/>
        <v>0.54491223028361813</v>
      </c>
    </row>
    <row r="40" spans="1:26">
      <c r="A40" s="8">
        <v>3600</v>
      </c>
      <c r="B40" s="1">
        <v>19.760000000000002</v>
      </c>
      <c r="C40" s="1">
        <v>19.79</v>
      </c>
      <c r="D40" s="1">
        <v>19.78</v>
      </c>
      <c r="E40" s="14">
        <f t="shared" si="3"/>
        <v>19.776666666666667</v>
      </c>
      <c r="F40" s="18">
        <f t="shared" si="4"/>
        <v>1.2472191289245572E-2</v>
      </c>
      <c r="G40" s="1">
        <v>22.53</v>
      </c>
      <c r="H40" s="1">
        <v>22.870000000000005</v>
      </c>
      <c r="I40" s="1">
        <v>22.25</v>
      </c>
      <c r="J40" s="16">
        <f t="shared" si="5"/>
        <v>22.55</v>
      </c>
      <c r="K40" s="18">
        <f t="shared" si="6"/>
        <v>0.25350871122442248</v>
      </c>
      <c r="L40" s="1">
        <v>5.2399999999999984</v>
      </c>
      <c r="M40" s="1">
        <v>5.0100000000000016</v>
      </c>
      <c r="N40" s="1">
        <v>3.4199999999999982</v>
      </c>
      <c r="O40" s="14">
        <f t="shared" si="7"/>
        <v>4.5566666666666658</v>
      </c>
      <c r="P40" s="18">
        <f t="shared" si="8"/>
        <v>0.80921086388049723</v>
      </c>
      <c r="Q40" s="1">
        <v>26.612300000000001</v>
      </c>
      <c r="R40" s="1">
        <v>27.007100000000001</v>
      </c>
      <c r="S40" s="1">
        <v>28.496793</v>
      </c>
      <c r="T40" s="14">
        <f t="shared" si="9"/>
        <v>27.372064333333331</v>
      </c>
      <c r="U40" s="18">
        <f t="shared" si="10"/>
        <v>0.81147096486004244</v>
      </c>
      <c r="V40" s="1">
        <f t="shared" si="13"/>
        <v>6.8522999999999996</v>
      </c>
      <c r="W40" s="1">
        <f t="shared" si="14"/>
        <v>7.2171000000000021</v>
      </c>
      <c r="X40" s="1">
        <f t="shared" si="15"/>
        <v>8.7167929999999991</v>
      </c>
      <c r="Y40" s="14">
        <f t="shared" si="11"/>
        <v>7.5953976666666669</v>
      </c>
      <c r="Z40" s="18">
        <f t="shared" si="12"/>
        <v>0.80681075030696747</v>
      </c>
    </row>
    <row r="41" spans="1:26">
      <c r="A41" s="8">
        <v>3700</v>
      </c>
      <c r="B41" s="1">
        <v>19.079999999999998</v>
      </c>
      <c r="C41" s="1">
        <v>19.079999999999998</v>
      </c>
      <c r="D41" s="1">
        <v>19.11</v>
      </c>
      <c r="E41" s="14">
        <f t="shared" si="3"/>
        <v>19.09</v>
      </c>
      <c r="F41" s="18">
        <f t="shared" si="4"/>
        <v>1.4142135623731487E-2</v>
      </c>
      <c r="G41" s="1">
        <v>24.20999999999998</v>
      </c>
      <c r="H41" s="1">
        <v>22.849999999999994</v>
      </c>
      <c r="I41" s="1">
        <v>23.140000000000015</v>
      </c>
      <c r="J41" s="16">
        <f t="shared" si="5"/>
        <v>23.399999999999995</v>
      </c>
      <c r="K41" s="18">
        <f t="shared" si="6"/>
        <v>0.58486465670841759</v>
      </c>
      <c r="L41" s="1">
        <v>5.5200000000000031</v>
      </c>
      <c r="M41" s="1">
        <v>4.4200000000000017</v>
      </c>
      <c r="N41" s="1">
        <v>4.59</v>
      </c>
      <c r="O41" s="14">
        <f t="shared" si="7"/>
        <v>4.8433333333333346</v>
      </c>
      <c r="P41" s="18">
        <f t="shared" si="8"/>
        <v>0.48348273552998405</v>
      </c>
      <c r="Q41" s="1">
        <v>26.476413000000001</v>
      </c>
      <c r="R41" s="1">
        <v>26.391973</v>
      </c>
      <c r="S41" s="1">
        <v>26.586932000000001</v>
      </c>
      <c r="T41" s="14">
        <f t="shared" si="9"/>
        <v>26.485106000000002</v>
      </c>
      <c r="U41" s="18">
        <f t="shared" si="10"/>
        <v>7.9828687855098279E-2</v>
      </c>
      <c r="V41" s="1">
        <f t="shared" si="13"/>
        <v>7.3964130000000026</v>
      </c>
      <c r="W41" s="1">
        <f t="shared" si="14"/>
        <v>7.3119730000000018</v>
      </c>
      <c r="X41" s="1">
        <f t="shared" si="15"/>
        <v>7.4769320000000015</v>
      </c>
      <c r="Y41" s="14">
        <f t="shared" si="11"/>
        <v>7.395106000000002</v>
      </c>
      <c r="Z41" s="18">
        <f t="shared" si="12"/>
        <v>6.7350570930517328E-2</v>
      </c>
    </row>
    <row r="42" spans="1:26">
      <c r="A42" s="8">
        <v>3800</v>
      </c>
      <c r="B42" s="1">
        <v>19.53</v>
      </c>
      <c r="C42" s="1">
        <v>19.54</v>
      </c>
      <c r="D42" s="1">
        <v>19.64</v>
      </c>
      <c r="E42" s="14">
        <f t="shared" si="3"/>
        <v>19.57</v>
      </c>
      <c r="F42" s="18">
        <f t="shared" si="4"/>
        <v>4.9665548085837931E-2</v>
      </c>
      <c r="G42" s="1">
        <v>24.97</v>
      </c>
      <c r="H42" s="1">
        <v>23.400000000000006</v>
      </c>
      <c r="I42" s="1">
        <v>23.519999999999982</v>
      </c>
      <c r="J42" s="16">
        <f t="shared" si="5"/>
        <v>23.963333333333328</v>
      </c>
      <c r="K42" s="18">
        <f t="shared" si="6"/>
        <v>0.71350465232463012</v>
      </c>
      <c r="L42" s="1">
        <v>4.8699999999999974</v>
      </c>
      <c r="M42" s="1">
        <v>4.7600000000000016</v>
      </c>
      <c r="N42" s="1">
        <v>4.66</v>
      </c>
      <c r="O42" s="14">
        <f t="shared" si="7"/>
        <v>4.7633333333333328</v>
      </c>
      <c r="P42" s="18">
        <f t="shared" si="8"/>
        <v>8.5764535535122907E-2</v>
      </c>
      <c r="Q42" s="1">
        <v>23.841604</v>
      </c>
      <c r="R42" s="1">
        <v>23.515865999999999</v>
      </c>
      <c r="S42" s="1">
        <v>23.553457999999999</v>
      </c>
      <c r="T42" s="14">
        <f t="shared" si="9"/>
        <v>23.636976000000001</v>
      </c>
      <c r="U42" s="18">
        <f t="shared" si="10"/>
        <v>0.14550544870439328</v>
      </c>
      <c r="V42" s="1">
        <f t="shared" si="13"/>
        <v>4.3116039999999991</v>
      </c>
      <c r="W42" s="1">
        <f t="shared" si="14"/>
        <v>3.9758659999999999</v>
      </c>
      <c r="X42" s="1">
        <f t="shared" si="15"/>
        <v>3.9134579999999985</v>
      </c>
      <c r="Y42" s="14">
        <f t="shared" si="11"/>
        <v>4.0669759999999995</v>
      </c>
      <c r="Z42" s="18">
        <f t="shared" si="12"/>
        <v>0.17484437538184258</v>
      </c>
    </row>
    <row r="43" spans="1:26">
      <c r="A43" s="8">
        <v>3900</v>
      </c>
      <c r="B43" s="1">
        <v>20.100000000000001</v>
      </c>
      <c r="C43" s="1">
        <v>20.02</v>
      </c>
      <c r="D43" s="1">
        <v>20.09</v>
      </c>
      <c r="E43" s="14">
        <f t="shared" si="3"/>
        <v>20.070000000000004</v>
      </c>
      <c r="F43" s="18">
        <f t="shared" si="4"/>
        <v>3.5590260840104943E-2</v>
      </c>
      <c r="G43" s="1">
        <v>25.22999999999999</v>
      </c>
      <c r="H43" s="1">
        <v>26.159999999999997</v>
      </c>
      <c r="I43" s="1">
        <v>25.710000000000008</v>
      </c>
      <c r="J43" s="16">
        <f t="shared" si="5"/>
        <v>25.7</v>
      </c>
      <c r="K43" s="18">
        <f t="shared" si="6"/>
        <v>0.37973675092095338</v>
      </c>
      <c r="L43" s="1">
        <v>4.2999999999999972</v>
      </c>
      <c r="M43" s="1">
        <v>3.6799999999999997</v>
      </c>
      <c r="N43" s="1">
        <v>3.0100000000000016</v>
      </c>
      <c r="O43" s="14">
        <f t="shared" si="7"/>
        <v>3.6633333333333327</v>
      </c>
      <c r="P43" s="18">
        <f t="shared" si="8"/>
        <v>0.52677214133711436</v>
      </c>
      <c r="Q43" s="1">
        <v>24.624371</v>
      </c>
      <c r="R43" s="1">
        <v>24.339655</v>
      </c>
      <c r="S43" s="1">
        <v>24.530341</v>
      </c>
      <c r="T43" s="14">
        <f t="shared" si="9"/>
        <v>24.498122333333338</v>
      </c>
      <c r="U43" s="18">
        <f t="shared" si="10"/>
        <v>0.11844642115131848</v>
      </c>
      <c r="V43" s="1">
        <f t="shared" si="13"/>
        <v>4.5243709999999986</v>
      </c>
      <c r="W43" s="1">
        <f t="shared" si="14"/>
        <v>4.3196550000000009</v>
      </c>
      <c r="X43" s="1">
        <f t="shared" si="15"/>
        <v>4.4403410000000001</v>
      </c>
      <c r="Y43" s="14">
        <f t="shared" si="11"/>
        <v>4.4281223333333335</v>
      </c>
      <c r="Z43" s="18">
        <f t="shared" si="12"/>
        <v>8.402036271179783E-2</v>
      </c>
    </row>
    <row r="44" spans="1:26">
      <c r="A44" s="8">
        <v>4000</v>
      </c>
      <c r="B44" s="1">
        <v>19.850000000000001</v>
      </c>
      <c r="C44" s="1">
        <v>19.89</v>
      </c>
      <c r="D44" s="1">
        <v>19.87</v>
      </c>
      <c r="E44" s="14">
        <f t="shared" si="3"/>
        <v>19.87</v>
      </c>
      <c r="F44" s="18">
        <f t="shared" si="4"/>
        <v>1.6329931618554172E-2</v>
      </c>
      <c r="G44" s="1">
        <v>24.269999999999982</v>
      </c>
      <c r="H44" s="1">
        <v>24.45999999999998</v>
      </c>
      <c r="I44" s="1">
        <v>23.97</v>
      </c>
      <c r="J44" s="16">
        <f t="shared" si="5"/>
        <v>24.23333333333332</v>
      </c>
      <c r="K44" s="18">
        <f t="shared" si="6"/>
        <v>0.20171487027208865</v>
      </c>
      <c r="L44" s="1">
        <v>3.3499999999999979</v>
      </c>
      <c r="M44" s="1">
        <v>5.009999999999998</v>
      </c>
      <c r="N44" s="1">
        <v>3.3299999999999983</v>
      </c>
      <c r="O44" s="14">
        <f t="shared" si="7"/>
        <v>3.8966666666666647</v>
      </c>
      <c r="P44" s="18">
        <f t="shared" si="8"/>
        <v>0.78728789030584034</v>
      </c>
      <c r="Q44" s="1">
        <v>30.588974</v>
      </c>
      <c r="R44" s="1">
        <v>30.365324000000001</v>
      </c>
      <c r="S44" s="1">
        <v>32.215257999999999</v>
      </c>
      <c r="T44" s="14">
        <f t="shared" si="9"/>
        <v>31.056518666666665</v>
      </c>
      <c r="U44" s="18">
        <f t="shared" si="10"/>
        <v>0.824424026249167</v>
      </c>
      <c r="V44" s="1">
        <f t="shared" si="13"/>
        <v>10.738973999999999</v>
      </c>
      <c r="W44" s="1">
        <f t="shared" si="14"/>
        <v>10.475324000000001</v>
      </c>
      <c r="X44" s="1">
        <f t="shared" si="15"/>
        <v>12.345257999999998</v>
      </c>
      <c r="Y44" s="14">
        <f t="shared" si="11"/>
        <v>11.186518666666666</v>
      </c>
      <c r="Z44" s="18">
        <f t="shared" si="12"/>
        <v>0.82639194195221533</v>
      </c>
    </row>
    <row r="45" spans="1:26">
      <c r="A45" s="8">
        <v>4100</v>
      </c>
      <c r="B45" s="1">
        <v>20.2</v>
      </c>
      <c r="C45" s="1">
        <v>20.23</v>
      </c>
      <c r="D45" s="1">
        <v>20.22</v>
      </c>
      <c r="E45" s="14">
        <f t="shared" si="3"/>
        <v>20.216666666666665</v>
      </c>
      <c r="F45" s="18">
        <f t="shared" si="4"/>
        <v>1.2472191289246837E-2</v>
      </c>
      <c r="G45" s="1">
        <v>23.939999999999998</v>
      </c>
      <c r="H45" s="1">
        <v>24.47999999999999</v>
      </c>
      <c r="I45" s="1">
        <v>24.740000000000009</v>
      </c>
      <c r="J45" s="16">
        <f t="shared" si="5"/>
        <v>24.386666666666667</v>
      </c>
      <c r="K45" s="18">
        <f t="shared" si="6"/>
        <v>0.3331999733226646</v>
      </c>
      <c r="L45" s="1">
        <v>3.8000000000000007</v>
      </c>
      <c r="M45" s="1">
        <v>3.9699999999999989</v>
      </c>
      <c r="N45" s="1">
        <v>4.5800000000000018</v>
      </c>
      <c r="O45" s="14">
        <f t="shared" si="7"/>
        <v>4.1166666666666671</v>
      </c>
      <c r="P45" s="18">
        <f t="shared" si="8"/>
        <v>0.33489633553617165</v>
      </c>
      <c r="Q45" s="1">
        <v>25.634430999999999</v>
      </c>
      <c r="R45" s="1">
        <v>26.666855999999999</v>
      </c>
      <c r="S45" s="1">
        <v>28.197469999999999</v>
      </c>
      <c r="T45" s="14">
        <f t="shared" si="9"/>
        <v>26.832919</v>
      </c>
      <c r="U45" s="18">
        <f t="shared" si="10"/>
        <v>1.0529244730296028</v>
      </c>
      <c r="V45" s="1">
        <f t="shared" si="13"/>
        <v>5.434431</v>
      </c>
      <c r="W45" s="1">
        <f t="shared" si="14"/>
        <v>6.4368559999999988</v>
      </c>
      <c r="X45" s="1">
        <f t="shared" si="15"/>
        <v>7.9774700000000003</v>
      </c>
      <c r="Y45" s="14">
        <f t="shared" si="11"/>
        <v>6.6162523333333327</v>
      </c>
      <c r="Z45" s="18">
        <f t="shared" si="12"/>
        <v>1.0459123998341764</v>
      </c>
    </row>
    <row r="46" spans="1:26">
      <c r="A46" s="8">
        <v>4200</v>
      </c>
      <c r="B46" s="1">
        <v>20.49</v>
      </c>
      <c r="C46" s="1">
        <v>20.5</v>
      </c>
      <c r="D46" s="1">
        <v>20.54</v>
      </c>
      <c r="E46" s="14">
        <f t="shared" si="3"/>
        <v>20.509999999999998</v>
      </c>
      <c r="F46" s="18">
        <f t="shared" si="4"/>
        <v>2.1602468994692956E-2</v>
      </c>
      <c r="G46" s="1">
        <v>26.320000000000022</v>
      </c>
      <c r="H46" s="1">
        <v>25.28</v>
      </c>
      <c r="I46" s="1">
        <v>25.789999999999992</v>
      </c>
      <c r="J46" s="16">
        <f t="shared" si="5"/>
        <v>25.79666666666667</v>
      </c>
      <c r="K46" s="18">
        <f t="shared" si="6"/>
        <v>0.42460439103817105</v>
      </c>
      <c r="L46" s="1">
        <v>3.2100000000000009</v>
      </c>
      <c r="M46" s="1">
        <v>2.8999999999999986</v>
      </c>
      <c r="N46" s="1">
        <v>3.7600000000000016</v>
      </c>
      <c r="O46" s="14">
        <f t="shared" si="7"/>
        <v>3.2900000000000005</v>
      </c>
      <c r="P46" s="18">
        <f t="shared" si="8"/>
        <v>0.35562152165844291</v>
      </c>
      <c r="Q46" s="1">
        <v>30.313956999999998</v>
      </c>
      <c r="R46" s="1">
        <v>30.019441</v>
      </c>
      <c r="S46" s="1">
        <v>25.821974000000001</v>
      </c>
      <c r="T46" s="14">
        <f t="shared" si="9"/>
        <v>28.718457333333333</v>
      </c>
      <c r="U46" s="18">
        <f t="shared" si="10"/>
        <v>2.0516492055209845</v>
      </c>
      <c r="V46" s="1">
        <f t="shared" si="13"/>
        <v>9.8239570000000001</v>
      </c>
      <c r="W46" s="1">
        <f t="shared" si="14"/>
        <v>9.5194410000000005</v>
      </c>
      <c r="X46" s="1">
        <f t="shared" si="15"/>
        <v>5.2819740000000017</v>
      </c>
      <c r="Y46" s="14">
        <f t="shared" si="11"/>
        <v>8.2084573333333335</v>
      </c>
      <c r="Z46" s="18">
        <f t="shared" si="12"/>
        <v>2.0730671357149895</v>
      </c>
    </row>
    <row r="47" spans="1:26">
      <c r="A47" s="8">
        <v>4300</v>
      </c>
      <c r="B47" s="1">
        <v>20.7</v>
      </c>
      <c r="C47" s="1">
        <v>20.82</v>
      </c>
      <c r="D47" s="1">
        <v>20.77</v>
      </c>
      <c r="E47" s="14">
        <f t="shared" si="3"/>
        <v>20.763333333333332</v>
      </c>
      <c r="F47" s="18">
        <f t="shared" si="4"/>
        <v>4.9216076867445065E-2</v>
      </c>
      <c r="G47" s="1">
        <v>26.109999999999985</v>
      </c>
      <c r="H47" s="1">
        <v>26.389999999999986</v>
      </c>
      <c r="I47" s="1">
        <v>24.78</v>
      </c>
      <c r="J47" s="16">
        <f t="shared" si="5"/>
        <v>25.759999999999991</v>
      </c>
      <c r="K47" s="18">
        <f t="shared" si="6"/>
        <v>0.70232945735363883</v>
      </c>
      <c r="L47" s="1">
        <v>2.6999999999999993</v>
      </c>
      <c r="M47" s="1">
        <v>3.2800000000000011</v>
      </c>
      <c r="N47" s="1">
        <v>3.8300000000000018</v>
      </c>
      <c r="O47" s="14">
        <f t="shared" si="7"/>
        <v>3.2700000000000009</v>
      </c>
      <c r="P47" s="18">
        <f t="shared" si="8"/>
        <v>0.4613747572924517</v>
      </c>
      <c r="Q47" s="1">
        <v>26.158013</v>
      </c>
      <c r="R47" s="1">
        <v>26.695695000000001</v>
      </c>
      <c r="S47" s="1">
        <v>25.942112999999999</v>
      </c>
      <c r="T47" s="14">
        <f t="shared" si="9"/>
        <v>26.265273666666662</v>
      </c>
      <c r="U47" s="18">
        <f t="shared" si="10"/>
        <v>0.31685969096887223</v>
      </c>
      <c r="V47" s="1">
        <f t="shared" si="13"/>
        <v>5.4580130000000011</v>
      </c>
      <c r="W47" s="1">
        <f t="shared" si="14"/>
        <v>5.8756950000000003</v>
      </c>
      <c r="X47" s="1">
        <f t="shared" si="15"/>
        <v>5.1721129999999995</v>
      </c>
      <c r="Y47" s="14">
        <f t="shared" si="11"/>
        <v>5.5019403333333337</v>
      </c>
      <c r="Z47" s="18">
        <f t="shared" si="12"/>
        <v>0.28891073089720243</v>
      </c>
    </row>
    <row r="48" spans="1:26">
      <c r="A48" s="8">
        <v>4400</v>
      </c>
      <c r="B48" s="1">
        <v>20.92</v>
      </c>
      <c r="C48" s="1">
        <v>20.98</v>
      </c>
      <c r="D48" s="1">
        <v>20.96</v>
      </c>
      <c r="E48" s="14">
        <f t="shared" si="3"/>
        <v>20.953333333333337</v>
      </c>
      <c r="F48" s="18">
        <f t="shared" si="4"/>
        <v>2.4944382578492411E-2</v>
      </c>
      <c r="G48" s="1">
        <v>26.420000000000016</v>
      </c>
      <c r="H48" s="1">
        <v>25.439999999999998</v>
      </c>
      <c r="I48" s="1">
        <v>25.72</v>
      </c>
      <c r="J48" s="16">
        <f t="shared" si="5"/>
        <v>25.860000000000003</v>
      </c>
      <c r="K48" s="18">
        <f t="shared" si="6"/>
        <v>0.41214884042864097</v>
      </c>
      <c r="L48" s="1">
        <v>2.2799999999999976</v>
      </c>
      <c r="M48" s="1">
        <v>3.7199999999999989</v>
      </c>
      <c r="N48" s="1">
        <v>3.1400000000000006</v>
      </c>
      <c r="O48" s="14">
        <f t="shared" si="7"/>
        <v>3.0466666666666655</v>
      </c>
      <c r="P48" s="18">
        <f t="shared" si="8"/>
        <v>0.59157041470610638</v>
      </c>
      <c r="Q48" s="1">
        <v>24.128958999999998</v>
      </c>
      <c r="R48" s="1">
        <v>23.102926</v>
      </c>
      <c r="S48" s="1">
        <v>24.16328</v>
      </c>
      <c r="T48" s="14">
        <f t="shared" si="9"/>
        <v>23.798388333333332</v>
      </c>
      <c r="U48" s="18">
        <f t="shared" si="10"/>
        <v>0.49196570041303544</v>
      </c>
      <c r="V48" s="1">
        <f t="shared" si="13"/>
        <v>3.2089589999999966</v>
      </c>
      <c r="W48" s="1">
        <f t="shared" si="14"/>
        <v>2.1229259999999996</v>
      </c>
      <c r="X48" s="1">
        <f t="shared" si="15"/>
        <v>3.2032799999999995</v>
      </c>
      <c r="Y48" s="14">
        <f t="shared" si="11"/>
        <v>2.8450549999999986</v>
      </c>
      <c r="Z48" s="18">
        <f t="shared" si="12"/>
        <v>0.51062757611981768</v>
      </c>
    </row>
    <row r="49" spans="1:26">
      <c r="A49" s="8">
        <v>4500</v>
      </c>
      <c r="B49" s="1">
        <v>22.18</v>
      </c>
      <c r="C49" s="1">
        <v>22.25</v>
      </c>
      <c r="D49" s="1">
        <v>22.25</v>
      </c>
      <c r="E49" s="14">
        <f t="shared" si="3"/>
        <v>22.22666666666667</v>
      </c>
      <c r="F49" s="18">
        <f t="shared" si="4"/>
        <v>3.2998316455372358E-2</v>
      </c>
      <c r="G49" s="1">
        <v>27.54000000000002</v>
      </c>
      <c r="H49" s="1">
        <v>28.409999999999997</v>
      </c>
      <c r="I49" s="1">
        <v>28.389999999999986</v>
      </c>
      <c r="J49" s="16">
        <f t="shared" si="5"/>
        <v>28.113333333333333</v>
      </c>
      <c r="K49" s="18">
        <f t="shared" si="6"/>
        <v>0.40549010126291762</v>
      </c>
      <c r="L49" s="1">
        <v>1.5199999999999996</v>
      </c>
      <c r="M49" s="1">
        <v>1.4499999999999993</v>
      </c>
      <c r="N49" s="1">
        <v>2.1499999999999986</v>
      </c>
      <c r="O49" s="14">
        <f t="shared" si="7"/>
        <v>1.7066666666666659</v>
      </c>
      <c r="P49" s="18">
        <f t="shared" si="8"/>
        <v>0.31478387647541495</v>
      </c>
      <c r="Q49" s="1">
        <v>30.30181</v>
      </c>
      <c r="R49" s="1">
        <v>29.625897999999999</v>
      </c>
      <c r="S49" s="1">
        <v>29.090185000000002</v>
      </c>
      <c r="T49" s="14">
        <f t="shared" si="9"/>
        <v>29.672630999999999</v>
      </c>
      <c r="U49" s="18">
        <f t="shared" si="10"/>
        <v>0.49574641711463657</v>
      </c>
      <c r="V49" s="1">
        <f t="shared" si="13"/>
        <v>8.12181</v>
      </c>
      <c r="W49" s="1">
        <f t="shared" si="14"/>
        <v>7.3758979999999994</v>
      </c>
      <c r="X49" s="1">
        <f t="shared" si="15"/>
        <v>6.8401850000000017</v>
      </c>
      <c r="Y49" s="14">
        <f t="shared" si="11"/>
        <v>7.4459643333333334</v>
      </c>
      <c r="Z49" s="18">
        <f t="shared" si="12"/>
        <v>0.52556168585386331</v>
      </c>
    </row>
    <row r="50" spans="1:26">
      <c r="A50" s="8">
        <v>4600</v>
      </c>
      <c r="B50" s="1">
        <v>21.85</v>
      </c>
      <c r="C50" s="1">
        <v>21.84</v>
      </c>
      <c r="D50" s="1">
        <v>21.87</v>
      </c>
      <c r="E50" s="14">
        <f t="shared" si="3"/>
        <v>21.853333333333335</v>
      </c>
      <c r="F50" s="18">
        <f t="shared" si="4"/>
        <v>1.2472191289246837E-2</v>
      </c>
      <c r="G50" s="1">
        <v>28.340000000000003</v>
      </c>
      <c r="H50" s="1">
        <v>28.409999999999997</v>
      </c>
      <c r="I50" s="1">
        <v>27.980000000000018</v>
      </c>
      <c r="J50" s="16">
        <f t="shared" si="5"/>
        <v>28.243333333333339</v>
      </c>
      <c r="K50" s="18">
        <f t="shared" si="6"/>
        <v>0.18838494867925498</v>
      </c>
      <c r="L50" s="1">
        <v>0.54999999999999716</v>
      </c>
      <c r="M50" s="1">
        <v>1.4600000000000009</v>
      </c>
      <c r="N50" s="1">
        <v>1.129999999999999</v>
      </c>
      <c r="O50" s="14">
        <f t="shared" si="7"/>
        <v>1.0466666666666657</v>
      </c>
      <c r="P50" s="18">
        <f t="shared" si="8"/>
        <v>0.37615008824788271</v>
      </c>
      <c r="Q50" s="1">
        <v>24.755614999999999</v>
      </c>
      <c r="R50" s="1">
        <v>23.987766000000001</v>
      </c>
      <c r="S50" s="1">
        <v>24.485679999999999</v>
      </c>
      <c r="T50" s="14">
        <f t="shared" si="9"/>
        <v>24.409687000000002</v>
      </c>
      <c r="U50" s="18">
        <f t="shared" si="10"/>
        <v>0.31804530467319614</v>
      </c>
      <c r="V50" s="1">
        <f t="shared" si="13"/>
        <v>2.9056149999999974</v>
      </c>
      <c r="W50" s="1">
        <f t="shared" si="14"/>
        <v>2.1477660000000007</v>
      </c>
      <c r="X50" s="1">
        <f t="shared" si="15"/>
        <v>2.6156799999999976</v>
      </c>
      <c r="Y50" s="14">
        <f t="shared" si="11"/>
        <v>2.5563536666666651</v>
      </c>
      <c r="Z50" s="18">
        <f t="shared" si="12"/>
        <v>0.31222159552720569</v>
      </c>
    </row>
    <row r="51" spans="1:26">
      <c r="A51" s="8">
        <v>4700</v>
      </c>
      <c r="B51" s="1">
        <v>20.27</v>
      </c>
      <c r="C51" s="1">
        <v>20.260000000000002</v>
      </c>
      <c r="D51" s="1">
        <v>20.260000000000002</v>
      </c>
      <c r="E51" s="14">
        <f t="shared" si="3"/>
        <v>20.263333333333335</v>
      </c>
      <c r="F51" s="18">
        <f t="shared" si="4"/>
        <v>4.714045207909379E-3</v>
      </c>
      <c r="G51" s="1">
        <v>26.340000000000003</v>
      </c>
      <c r="H51" s="1">
        <v>25.399999999999977</v>
      </c>
      <c r="I51" s="1">
        <v>25.75</v>
      </c>
      <c r="J51" s="16">
        <f t="shared" si="5"/>
        <v>25.829999999999995</v>
      </c>
      <c r="K51" s="18">
        <f t="shared" si="6"/>
        <v>0.38790033084115089</v>
      </c>
      <c r="L51" s="1">
        <v>4.0300000000000011</v>
      </c>
      <c r="M51" s="1">
        <v>3.139999999999997</v>
      </c>
      <c r="N51" s="1">
        <v>3.7399999999999984</v>
      </c>
      <c r="O51" s="14">
        <f t="shared" si="7"/>
        <v>3.6366666666666654</v>
      </c>
      <c r="P51" s="18">
        <f t="shared" si="8"/>
        <v>0.37061510432732875</v>
      </c>
      <c r="Q51" s="1">
        <v>21.697682</v>
      </c>
      <c r="R51" s="1">
        <v>20.288093</v>
      </c>
      <c r="S51" s="1">
        <v>21.708656000000001</v>
      </c>
      <c r="T51" s="14">
        <f t="shared" si="9"/>
        <v>21.231477000000002</v>
      </c>
      <c r="U51" s="18">
        <f t="shared" si="10"/>
        <v>0.6670882679031318</v>
      </c>
      <c r="V51" s="1">
        <f t="shared" si="13"/>
        <v>1.4276820000000008</v>
      </c>
      <c r="W51" s="1">
        <f t="shared" si="14"/>
        <v>2.8092999999998369E-2</v>
      </c>
      <c r="X51" s="1">
        <f t="shared" si="15"/>
        <v>1.4486559999999997</v>
      </c>
      <c r="Y51" s="14">
        <f t="shared" si="11"/>
        <v>0.96814366666666629</v>
      </c>
      <c r="Z51" s="18">
        <f t="shared" si="12"/>
        <v>0.66477134870787702</v>
      </c>
    </row>
    <row r="52" spans="1:26">
      <c r="A52" s="8">
        <v>4800</v>
      </c>
      <c r="B52" s="1">
        <v>22.32</v>
      </c>
      <c r="C52" s="1">
        <v>22.37</v>
      </c>
      <c r="D52" s="1">
        <v>20.45</v>
      </c>
      <c r="E52" s="14">
        <f t="shared" si="3"/>
        <v>21.713333333333335</v>
      </c>
      <c r="F52" s="18">
        <f t="shared" si="4"/>
        <v>0.89354475110216125</v>
      </c>
      <c r="G52" s="1">
        <v>28.509999999999991</v>
      </c>
      <c r="H52" s="1">
        <v>27.099999999999994</v>
      </c>
      <c r="I52" s="1">
        <v>25.45999999999998</v>
      </c>
      <c r="J52" s="16">
        <f t="shared" si="5"/>
        <v>27.023333333333323</v>
      </c>
      <c r="K52" s="18">
        <f t="shared" si="6"/>
        <v>1.2463368547690339</v>
      </c>
      <c r="L52" s="1">
        <v>1.2800000000000011</v>
      </c>
      <c r="M52" s="1">
        <v>1.3299999999999983</v>
      </c>
      <c r="N52" s="1">
        <v>3.5500000000000007</v>
      </c>
      <c r="O52" s="14">
        <f t="shared" si="7"/>
        <v>2.0533333333333332</v>
      </c>
      <c r="P52" s="18">
        <f t="shared" si="8"/>
        <v>1.0584999868787073</v>
      </c>
      <c r="Q52" s="1">
        <v>24.251857999999999</v>
      </c>
      <c r="R52" s="1">
        <v>23.424954</v>
      </c>
      <c r="S52" s="1">
        <v>23.848663999999999</v>
      </c>
      <c r="T52" s="14">
        <f t="shared" si="9"/>
        <v>23.841825333333333</v>
      </c>
      <c r="U52" s="18">
        <f t="shared" si="10"/>
        <v>0.33761677666187634</v>
      </c>
      <c r="V52" s="1">
        <f t="shared" si="13"/>
        <v>1.9318579999999983</v>
      </c>
      <c r="W52" s="1">
        <f t="shared" si="14"/>
        <v>1.0549539999999986</v>
      </c>
      <c r="X52" s="1">
        <f t="shared" si="15"/>
        <v>3.3986640000000001</v>
      </c>
      <c r="Y52" s="14">
        <f t="shared" si="11"/>
        <v>2.1284919999999992</v>
      </c>
      <c r="Z52" s="18">
        <f t="shared" si="12"/>
        <v>0.9668653261931921</v>
      </c>
    </row>
    <row r="53" spans="1:26">
      <c r="A53" s="8">
        <v>4900</v>
      </c>
      <c r="B53" s="1">
        <v>25.81</v>
      </c>
      <c r="C53" s="1">
        <v>25.79</v>
      </c>
      <c r="D53" s="1">
        <v>25.01</v>
      </c>
      <c r="E53" s="14">
        <f t="shared" si="3"/>
        <v>25.536666666666665</v>
      </c>
      <c r="F53" s="18">
        <f t="shared" si="4"/>
        <v>0.37249906785863857</v>
      </c>
      <c r="G53" s="1">
        <v>32.81</v>
      </c>
      <c r="H53" s="1">
        <v>31.759999999999991</v>
      </c>
      <c r="I53" s="1">
        <v>30.929999999999978</v>
      </c>
      <c r="J53" s="16">
        <f t="shared" si="5"/>
        <v>31.833333333333325</v>
      </c>
      <c r="K53" s="18">
        <f t="shared" si="6"/>
        <v>0.76925649529631568</v>
      </c>
      <c r="L53" s="1">
        <v>-1.009999999999998</v>
      </c>
      <c r="M53" s="1">
        <v>-1.6899999999999977</v>
      </c>
      <c r="N53" s="1">
        <v>-1.0100000000000016</v>
      </c>
      <c r="O53" s="14">
        <f t="shared" si="7"/>
        <v>-1.2366666666666657</v>
      </c>
      <c r="P53" s="18">
        <f t="shared" si="8"/>
        <v>0.32055507413790052</v>
      </c>
      <c r="Q53" s="1">
        <v>24.153338999999999</v>
      </c>
      <c r="R53" s="1">
        <v>24.821746000000001</v>
      </c>
      <c r="S53" s="1">
        <v>24.389609</v>
      </c>
      <c r="T53" s="14">
        <f t="shared" si="9"/>
        <v>24.454898</v>
      </c>
      <c r="U53" s="18">
        <f t="shared" si="10"/>
        <v>0.27675376486809916</v>
      </c>
      <c r="V53" s="1">
        <f t="shared" si="13"/>
        <v>-1.6566609999999997</v>
      </c>
      <c r="W53" s="1">
        <f t="shared" si="14"/>
        <v>-0.96825399999999817</v>
      </c>
      <c r="X53" s="1">
        <f t="shared" si="15"/>
        <v>-0.62039100000000147</v>
      </c>
      <c r="Y53" s="14">
        <f t="shared" si="11"/>
        <v>-1.0817686666666664</v>
      </c>
      <c r="Z53" s="18">
        <f t="shared" si="12"/>
        <v>0.43060272710572606</v>
      </c>
    </row>
    <row r="54" spans="1:26">
      <c r="A54" s="8">
        <v>5000</v>
      </c>
      <c r="B54" s="1">
        <v>23.96</v>
      </c>
      <c r="C54" s="1">
        <v>23.97</v>
      </c>
      <c r="D54" s="1">
        <v>23.93</v>
      </c>
      <c r="E54" s="14">
        <f t="shared" si="3"/>
        <v>23.953333333333333</v>
      </c>
      <c r="F54" s="18">
        <f t="shared" si="4"/>
        <v>1.699673171197582E-2</v>
      </c>
      <c r="G54" s="1">
        <v>30.72999999999999</v>
      </c>
      <c r="H54" s="1">
        <v>31.03</v>
      </c>
      <c r="I54" s="1">
        <v>30.550000000000011</v>
      </c>
      <c r="J54" s="16">
        <f t="shared" si="5"/>
        <v>30.77</v>
      </c>
      <c r="K54" s="18">
        <f t="shared" si="6"/>
        <v>0.19798989873223027</v>
      </c>
      <c r="L54" s="1">
        <v>-0.56000000000000227</v>
      </c>
      <c r="M54" s="1">
        <v>-0.66999999999999815</v>
      </c>
      <c r="N54" s="1">
        <v>0.76999999999999957</v>
      </c>
      <c r="O54" s="14">
        <f t="shared" si="7"/>
        <v>-0.15333333333333363</v>
      </c>
      <c r="P54" s="18">
        <f t="shared" si="8"/>
        <v>0.65443784188331333</v>
      </c>
      <c r="Q54" s="1">
        <v>20.835229000000002</v>
      </c>
      <c r="R54" s="1">
        <v>21.317888</v>
      </c>
      <c r="S54" s="1">
        <v>20.113465999999999</v>
      </c>
      <c r="T54" s="14">
        <f t="shared" si="9"/>
        <v>20.755527666666666</v>
      </c>
      <c r="U54" s="18">
        <f t="shared" si="10"/>
        <v>0.49492242854972346</v>
      </c>
      <c r="V54" s="1">
        <f t="shared" si="13"/>
        <v>-3.1247709999999991</v>
      </c>
      <c r="W54" s="1">
        <f t="shared" si="14"/>
        <v>-2.6521119999999989</v>
      </c>
      <c r="X54" s="1">
        <f t="shared" si="15"/>
        <v>-3.8165340000000008</v>
      </c>
      <c r="Y54" s="14">
        <f t="shared" si="11"/>
        <v>-3.1978056666666661</v>
      </c>
      <c r="Z54" s="18">
        <f t="shared" si="12"/>
        <v>0.47817025937235413</v>
      </c>
    </row>
    <row r="55" spans="1:26">
      <c r="A55" s="9">
        <v>5000</v>
      </c>
      <c r="B55" s="1">
        <v>18.829999999999998</v>
      </c>
      <c r="C55" s="1">
        <v>18.82</v>
      </c>
      <c r="D55" s="1">
        <v>18.79</v>
      </c>
      <c r="E55" s="14">
        <f t="shared" si="3"/>
        <v>18.813333333333333</v>
      </c>
      <c r="F55" s="18">
        <f t="shared" si="4"/>
        <v>1.699673171197582E-2</v>
      </c>
      <c r="G55" s="1">
        <v>27.379999999999995</v>
      </c>
      <c r="H55" s="1">
        <v>26.879999999999995</v>
      </c>
      <c r="I55" s="1">
        <v>26.449999999999989</v>
      </c>
      <c r="J55" s="16">
        <f t="shared" si="5"/>
        <v>26.903333333333325</v>
      </c>
      <c r="K55" s="18">
        <f t="shared" si="6"/>
        <v>0.38002923864121863</v>
      </c>
      <c r="L55" s="1">
        <v>4.4700000000000024</v>
      </c>
      <c r="M55" s="1">
        <v>4.4800000000000004</v>
      </c>
      <c r="N55" s="1">
        <v>5.91</v>
      </c>
      <c r="O55" s="14">
        <f t="shared" si="7"/>
        <v>4.953333333333334</v>
      </c>
      <c r="P55" s="18">
        <f t="shared" si="8"/>
        <v>0.67647780615643316</v>
      </c>
      <c r="Q55" s="1">
        <v>24.081022000000001</v>
      </c>
      <c r="R55" s="1">
        <v>23.124025</v>
      </c>
      <c r="S55" s="1">
        <v>24.272435999999999</v>
      </c>
      <c r="T55" s="14">
        <f t="shared" si="9"/>
        <v>23.825827666666669</v>
      </c>
      <c r="U55" s="18">
        <f t="shared" si="10"/>
        <v>0.50236445405988761</v>
      </c>
      <c r="V55" s="1">
        <f t="shared" si="13"/>
        <v>5.2510220000000025</v>
      </c>
      <c r="W55" s="1">
        <f t="shared" si="14"/>
        <v>4.3040249999999993</v>
      </c>
      <c r="X55" s="1">
        <f t="shared" si="15"/>
        <v>5.4824359999999999</v>
      </c>
      <c r="Y55" s="14">
        <f t="shared" si="11"/>
        <v>5.0124943333333336</v>
      </c>
      <c r="Z55" s="18">
        <f t="shared" si="12"/>
        <v>0.5097938845287302</v>
      </c>
    </row>
    <row r="56" spans="1:26">
      <c r="A56" s="9">
        <v>5100</v>
      </c>
      <c r="B56" s="1">
        <v>19.46</v>
      </c>
      <c r="C56" s="1">
        <v>19.510000000000002</v>
      </c>
      <c r="D56" s="1">
        <v>19.46</v>
      </c>
      <c r="E56" s="14">
        <f t="shared" si="3"/>
        <v>19.476666666666667</v>
      </c>
      <c r="F56" s="18">
        <f t="shared" si="4"/>
        <v>2.357022603955192E-2</v>
      </c>
      <c r="G56" s="1">
        <v>21.97</v>
      </c>
      <c r="H56" s="1">
        <v>22.359999999999985</v>
      </c>
      <c r="I56" s="1">
        <v>21.879999999999995</v>
      </c>
      <c r="J56" s="16">
        <f t="shared" si="5"/>
        <v>22.069999999999993</v>
      </c>
      <c r="K56" s="18">
        <f t="shared" si="6"/>
        <v>0.2083266665599913</v>
      </c>
      <c r="L56" s="1">
        <v>4.84</v>
      </c>
      <c r="M56" s="1">
        <v>4.2899999999999991</v>
      </c>
      <c r="N56" s="1">
        <v>4.84</v>
      </c>
      <c r="O56" s="14">
        <f t="shared" si="7"/>
        <v>4.6566666666666663</v>
      </c>
      <c r="P56" s="18">
        <f t="shared" si="8"/>
        <v>0.25927248643506773</v>
      </c>
      <c r="Q56" s="1">
        <v>23.032781</v>
      </c>
      <c r="R56" s="1">
        <v>23.537269999999999</v>
      </c>
      <c r="S56" s="1">
        <v>23.019445000000001</v>
      </c>
      <c r="T56" s="14">
        <f t="shared" si="9"/>
        <v>23.196498666666667</v>
      </c>
      <c r="U56" s="18">
        <f t="shared" si="10"/>
        <v>0.24102321940749882</v>
      </c>
      <c r="V56" s="1">
        <f t="shared" si="13"/>
        <v>3.5727809999999991</v>
      </c>
      <c r="W56" s="1">
        <f t="shared" si="14"/>
        <v>4.0272699999999979</v>
      </c>
      <c r="X56" s="1">
        <f t="shared" si="15"/>
        <v>3.5594450000000002</v>
      </c>
      <c r="Y56" s="14">
        <f t="shared" si="11"/>
        <v>3.7198319999999989</v>
      </c>
      <c r="Z56" s="18">
        <f t="shared" si="12"/>
        <v>0.2174596592581399</v>
      </c>
    </row>
    <row r="57" spans="1:26">
      <c r="A57" s="9">
        <v>5200</v>
      </c>
      <c r="B57" s="1">
        <v>19.48</v>
      </c>
      <c r="C57" s="1">
        <v>19.48</v>
      </c>
      <c r="D57" s="1">
        <v>19.420000000000002</v>
      </c>
      <c r="E57" s="14">
        <f t="shared" si="3"/>
        <v>19.46</v>
      </c>
      <c r="F57" s="18">
        <f t="shared" si="4"/>
        <v>2.8284271247461301E-2</v>
      </c>
      <c r="G57" s="1">
        <v>22.939999999999998</v>
      </c>
      <c r="H57" s="1">
        <v>22.919999999999987</v>
      </c>
      <c r="I57" s="1">
        <v>23.720000000000027</v>
      </c>
      <c r="J57" s="16">
        <f t="shared" si="5"/>
        <v>23.193333333333339</v>
      </c>
      <c r="K57" s="18">
        <f t="shared" si="6"/>
        <v>0.37249906785865622</v>
      </c>
      <c r="L57" s="1">
        <v>4.5199999999999996</v>
      </c>
      <c r="M57" s="1">
        <v>4.5199999999999996</v>
      </c>
      <c r="N57" s="1">
        <v>5.2799999999999976</v>
      </c>
      <c r="O57" s="14">
        <f t="shared" si="7"/>
        <v>4.7733333333333325</v>
      </c>
      <c r="P57" s="18">
        <f t="shared" si="8"/>
        <v>0.35826743580118314</v>
      </c>
      <c r="Q57" s="1">
        <v>22.625775999999998</v>
      </c>
      <c r="R57" s="1">
        <v>22.817359</v>
      </c>
      <c r="S57" s="1">
        <v>22.504294999999999</v>
      </c>
      <c r="T57" s="14">
        <f t="shared" si="9"/>
        <v>22.649143333333331</v>
      </c>
      <c r="U57" s="18">
        <f t="shared" si="10"/>
        <v>0.12887148953986025</v>
      </c>
      <c r="V57" s="1">
        <f t="shared" si="13"/>
        <v>3.1457759999999979</v>
      </c>
      <c r="W57" s="1">
        <f t="shared" si="14"/>
        <v>3.3373589999999993</v>
      </c>
      <c r="X57" s="1">
        <f t="shared" si="15"/>
        <v>3.0842949999999973</v>
      </c>
      <c r="Y57" s="14">
        <f t="shared" si="11"/>
        <v>3.1891433333333317</v>
      </c>
      <c r="Z57" s="18">
        <f t="shared" si="12"/>
        <v>0.10776793346301611</v>
      </c>
    </row>
    <row r="58" spans="1:26">
      <c r="A58" s="9">
        <v>5300</v>
      </c>
      <c r="B58" s="1">
        <v>20.079999999999998</v>
      </c>
      <c r="C58" s="1">
        <v>20.100000000000001</v>
      </c>
      <c r="D58" s="1">
        <v>20.03</v>
      </c>
      <c r="E58" s="14">
        <f t="shared" si="3"/>
        <v>20.07</v>
      </c>
      <c r="F58" s="18">
        <f t="shared" si="4"/>
        <v>2.9439202887759263E-2</v>
      </c>
      <c r="G58" s="1">
        <v>25.599999999999994</v>
      </c>
      <c r="H58" s="1">
        <v>24.919999999999987</v>
      </c>
      <c r="I58" s="1">
        <v>25.060000000000002</v>
      </c>
      <c r="J58" s="16">
        <f t="shared" si="5"/>
        <v>25.193333333333328</v>
      </c>
      <c r="K58" s="18">
        <f t="shared" si="6"/>
        <v>0.29318177903061449</v>
      </c>
      <c r="L58" s="1">
        <v>4.120000000000001</v>
      </c>
      <c r="M58" s="1">
        <v>3</v>
      </c>
      <c r="N58" s="1">
        <v>4.8699999999999974</v>
      </c>
      <c r="O58" s="14">
        <f t="shared" si="7"/>
        <v>3.9966666666666661</v>
      </c>
      <c r="P58" s="18">
        <f t="shared" si="8"/>
        <v>0.7683893688893807</v>
      </c>
      <c r="Q58" s="1">
        <v>23.804949000000001</v>
      </c>
      <c r="R58" s="1">
        <v>24.969849</v>
      </c>
      <c r="S58" s="1">
        <v>23.269017999999999</v>
      </c>
      <c r="T58" s="14">
        <f t="shared" si="9"/>
        <v>24.014605333333336</v>
      </c>
      <c r="U58" s="18">
        <f t="shared" si="10"/>
        <v>0.71001096527698493</v>
      </c>
      <c r="V58" s="1">
        <f t="shared" si="13"/>
        <v>3.7249490000000023</v>
      </c>
      <c r="W58" s="1">
        <f t="shared" si="14"/>
        <v>4.8698489999999985</v>
      </c>
      <c r="X58" s="1">
        <f t="shared" si="15"/>
        <v>3.239017999999998</v>
      </c>
      <c r="Y58" s="14">
        <f t="shared" si="11"/>
        <v>3.9446053333333331</v>
      </c>
      <c r="Z58" s="18">
        <f t="shared" si="12"/>
        <v>0.68366127881202043</v>
      </c>
    </row>
    <row r="59" spans="1:26">
      <c r="A59" s="9">
        <v>5400</v>
      </c>
      <c r="B59" s="1">
        <v>20.18</v>
      </c>
      <c r="C59" s="1">
        <v>20.170000000000002</v>
      </c>
      <c r="D59" s="1">
        <v>20.13</v>
      </c>
      <c r="E59" s="14">
        <f t="shared" si="3"/>
        <v>20.16</v>
      </c>
      <c r="F59" s="18">
        <f t="shared" si="4"/>
        <v>2.1602468994693504E-2</v>
      </c>
      <c r="G59" s="1">
        <v>26.480000000000018</v>
      </c>
      <c r="H59" s="1">
        <v>26.050000000000011</v>
      </c>
      <c r="I59" s="1">
        <v>24.669999999999987</v>
      </c>
      <c r="J59" s="16">
        <f t="shared" si="5"/>
        <v>25.733333333333338</v>
      </c>
      <c r="K59" s="18">
        <f t="shared" si="6"/>
        <v>0.77211110311636877</v>
      </c>
      <c r="L59" s="1">
        <v>4.32</v>
      </c>
      <c r="M59" s="1">
        <v>2.629999999999999</v>
      </c>
      <c r="N59" s="1">
        <v>4.370000000000001</v>
      </c>
      <c r="O59" s="14">
        <f t="shared" si="7"/>
        <v>3.7733333333333334</v>
      </c>
      <c r="P59" s="18">
        <f t="shared" si="8"/>
        <v>0.80871640407637679</v>
      </c>
      <c r="Q59" s="1">
        <v>25.731663000000001</v>
      </c>
      <c r="R59" s="1">
        <v>25.439677</v>
      </c>
      <c r="S59" s="1">
        <v>26.657990000000002</v>
      </c>
      <c r="T59" s="14">
        <f t="shared" si="9"/>
        <v>25.943110000000001</v>
      </c>
      <c r="U59" s="18">
        <f t="shared" si="10"/>
        <v>0.51936115683854078</v>
      </c>
      <c r="V59" s="1">
        <f t="shared" si="13"/>
        <v>5.5516630000000013</v>
      </c>
      <c r="W59" s="1">
        <f t="shared" si="14"/>
        <v>5.2696769999999979</v>
      </c>
      <c r="X59" s="1">
        <f t="shared" si="15"/>
        <v>6.5279900000000026</v>
      </c>
      <c r="Y59" s="14">
        <f t="shared" si="11"/>
        <v>5.7831100000000006</v>
      </c>
      <c r="Z59" s="18">
        <f t="shared" si="12"/>
        <v>0.53914357200347707</v>
      </c>
    </row>
    <row r="60" spans="1:26">
      <c r="A60" s="9">
        <v>5500</v>
      </c>
      <c r="B60" s="1">
        <v>20.21</v>
      </c>
      <c r="C60" s="1">
        <v>20.25</v>
      </c>
      <c r="D60" s="1">
        <v>20.13</v>
      </c>
      <c r="E60" s="14">
        <f t="shared" si="3"/>
        <v>20.196666666666669</v>
      </c>
      <c r="F60" s="18">
        <f t="shared" si="4"/>
        <v>4.9888765156986405E-2</v>
      </c>
      <c r="G60" s="1">
        <v>24.840000000000003</v>
      </c>
      <c r="H60" s="1">
        <v>24.300000000000011</v>
      </c>
      <c r="I60" s="1">
        <v>24.03</v>
      </c>
      <c r="J60" s="16">
        <f t="shared" si="5"/>
        <v>24.390000000000004</v>
      </c>
      <c r="K60" s="18">
        <f t="shared" si="6"/>
        <v>0.33674916480965483</v>
      </c>
      <c r="L60" s="1">
        <v>3.6899999999999977</v>
      </c>
      <c r="M60" s="1">
        <v>2.6499999999999986</v>
      </c>
      <c r="N60" s="1">
        <v>3.370000000000001</v>
      </c>
      <c r="O60" s="14">
        <f t="shared" si="7"/>
        <v>3.2366666666666659</v>
      </c>
      <c r="P60" s="18">
        <f t="shared" si="8"/>
        <v>0.43492017147466872</v>
      </c>
      <c r="Q60" s="1">
        <v>26.004391999999999</v>
      </c>
      <c r="R60" s="1">
        <v>23.671054000000002</v>
      </c>
      <c r="S60" s="1">
        <v>26.879116</v>
      </c>
      <c r="T60" s="14">
        <f t="shared" si="9"/>
        <v>25.518187333333334</v>
      </c>
      <c r="U60" s="18">
        <f t="shared" si="10"/>
        <v>1.3540585123687305</v>
      </c>
      <c r="V60" s="1">
        <f t="shared" si="13"/>
        <v>5.7943919999999984</v>
      </c>
      <c r="W60" s="1">
        <f t="shared" si="14"/>
        <v>3.4210540000000016</v>
      </c>
      <c r="X60" s="1">
        <f t="shared" si="15"/>
        <v>6.7491160000000008</v>
      </c>
      <c r="Y60" s="14">
        <f t="shared" si="11"/>
        <v>5.3215206666666672</v>
      </c>
      <c r="Z60" s="18">
        <f t="shared" si="12"/>
        <v>1.3992151710577687</v>
      </c>
    </row>
    <row r="61" spans="1:26">
      <c r="A61" s="9">
        <v>5600</v>
      </c>
      <c r="B61" s="1">
        <v>20.21</v>
      </c>
      <c r="C61" s="1">
        <v>20.260000000000002</v>
      </c>
      <c r="D61" s="1">
        <v>20.239999999999998</v>
      </c>
      <c r="E61" s="14">
        <f t="shared" si="3"/>
        <v>20.236666666666665</v>
      </c>
      <c r="F61" s="18">
        <f t="shared" si="4"/>
        <v>2.0548046676563392E-2</v>
      </c>
      <c r="G61" s="1">
        <v>24.599999999999994</v>
      </c>
      <c r="H61" s="1">
        <v>24.53</v>
      </c>
      <c r="I61" s="1">
        <v>24</v>
      </c>
      <c r="J61" s="16">
        <f t="shared" si="5"/>
        <v>24.376666666666665</v>
      </c>
      <c r="K61" s="18">
        <f t="shared" si="6"/>
        <v>0.26787227470485786</v>
      </c>
      <c r="L61" s="1">
        <v>3.59</v>
      </c>
      <c r="M61" s="1">
        <v>4.0399999999999991</v>
      </c>
      <c r="N61" s="1">
        <v>4.66</v>
      </c>
      <c r="O61" s="14">
        <f t="shared" si="7"/>
        <v>4.0966666666666667</v>
      </c>
      <c r="P61" s="18">
        <f t="shared" si="8"/>
        <v>0.43865957441075126</v>
      </c>
      <c r="Q61" s="1">
        <v>25.929186999999999</v>
      </c>
      <c r="R61" s="1">
        <v>25.186105999999999</v>
      </c>
      <c r="S61" s="1">
        <v>24.760038000000002</v>
      </c>
      <c r="T61" s="14">
        <f t="shared" si="9"/>
        <v>25.291776999999996</v>
      </c>
      <c r="U61" s="18">
        <f t="shared" si="10"/>
        <v>0.48311635329459268</v>
      </c>
      <c r="V61" s="1">
        <f t="shared" si="13"/>
        <v>5.719186999999998</v>
      </c>
      <c r="W61" s="1">
        <f t="shared" si="14"/>
        <v>4.9261059999999972</v>
      </c>
      <c r="X61" s="1">
        <f t="shared" si="15"/>
        <v>4.5200380000000031</v>
      </c>
      <c r="Y61" s="14">
        <f t="shared" si="11"/>
        <v>5.0551103333333325</v>
      </c>
      <c r="Z61" s="18">
        <f t="shared" si="12"/>
        <v>0.49797668590964561</v>
      </c>
    </row>
    <row r="62" spans="1:26">
      <c r="A62" s="9">
        <v>5700</v>
      </c>
      <c r="B62" s="1">
        <v>20.170000000000002</v>
      </c>
      <c r="C62" s="1">
        <v>20.190000000000001</v>
      </c>
      <c r="D62" s="1">
        <v>20.12</v>
      </c>
      <c r="E62" s="14">
        <f t="shared" si="3"/>
        <v>20.16</v>
      </c>
      <c r="F62" s="18">
        <f t="shared" si="4"/>
        <v>2.9439202887759666E-2</v>
      </c>
      <c r="G62" s="1">
        <v>25.110000000000014</v>
      </c>
      <c r="H62" s="1">
        <v>25.009999999999991</v>
      </c>
      <c r="I62" s="1">
        <v>24.25</v>
      </c>
      <c r="J62" s="16">
        <f t="shared" si="5"/>
        <v>24.790000000000003</v>
      </c>
      <c r="K62" s="18">
        <f t="shared" si="6"/>
        <v>0.38401388863772656</v>
      </c>
      <c r="L62" s="1">
        <v>4.7299999999999969</v>
      </c>
      <c r="M62" s="1">
        <v>2.8099999999999987</v>
      </c>
      <c r="N62" s="1">
        <v>3.379999999999999</v>
      </c>
      <c r="O62" s="14">
        <f t="shared" si="7"/>
        <v>3.6399999999999983</v>
      </c>
      <c r="P62" s="18">
        <f t="shared" si="8"/>
        <v>0.80510868831481253</v>
      </c>
      <c r="Q62" s="1">
        <v>23.686363</v>
      </c>
      <c r="R62" s="1">
        <v>22.557949000000001</v>
      </c>
      <c r="S62" s="1">
        <v>24.363766999999999</v>
      </c>
      <c r="T62" s="14">
        <f t="shared" si="9"/>
        <v>23.536026333333336</v>
      </c>
      <c r="U62" s="18">
        <f t="shared" si="10"/>
        <v>0.74484696293459374</v>
      </c>
      <c r="V62" s="1">
        <f t="shared" si="13"/>
        <v>3.5163629999999984</v>
      </c>
      <c r="W62" s="1">
        <f t="shared" si="14"/>
        <v>2.3679489999999994</v>
      </c>
      <c r="X62" s="1">
        <f t="shared" si="15"/>
        <v>4.2437669999999983</v>
      </c>
      <c r="Y62" s="14">
        <f t="shared" si="11"/>
        <v>3.376026333333332</v>
      </c>
      <c r="Z62" s="18">
        <f t="shared" si="12"/>
        <v>0.77220207946250852</v>
      </c>
    </row>
    <row r="63" spans="1:26">
      <c r="A63" s="9">
        <v>5800</v>
      </c>
      <c r="B63" s="1">
        <v>19.82</v>
      </c>
      <c r="C63" s="1">
        <v>19.850000000000001</v>
      </c>
      <c r="D63" s="1">
        <v>19.87</v>
      </c>
      <c r="E63" s="14">
        <f t="shared" si="3"/>
        <v>19.846666666666668</v>
      </c>
      <c r="F63" s="18">
        <f t="shared" si="4"/>
        <v>2.0548046676563587E-2</v>
      </c>
      <c r="G63" s="1">
        <v>25.109999999999985</v>
      </c>
      <c r="H63" s="1">
        <v>24.359999999999985</v>
      </c>
      <c r="I63" s="1">
        <v>24.050000000000011</v>
      </c>
      <c r="J63" s="16">
        <f t="shared" si="5"/>
        <v>24.506666666666661</v>
      </c>
      <c r="K63" s="18">
        <f t="shared" si="6"/>
        <v>0.444996878890419</v>
      </c>
      <c r="L63" s="1">
        <v>4.0799999999999983</v>
      </c>
      <c r="M63" s="1">
        <v>5.1499999999999986</v>
      </c>
      <c r="N63" s="1">
        <v>4.8299999999999983</v>
      </c>
      <c r="O63" s="14">
        <f t="shared" si="7"/>
        <v>4.6866666666666648</v>
      </c>
      <c r="P63" s="18">
        <f t="shared" si="8"/>
        <v>0.44842935774644477</v>
      </c>
      <c r="Q63" s="1">
        <v>24.966404000000001</v>
      </c>
      <c r="R63" s="1">
        <v>23.649301000000001</v>
      </c>
      <c r="S63" s="1">
        <v>25.067437999999999</v>
      </c>
      <c r="T63" s="14">
        <f t="shared" si="9"/>
        <v>24.561047666666667</v>
      </c>
      <c r="U63" s="18">
        <f t="shared" si="10"/>
        <v>0.6460203585142561</v>
      </c>
      <c r="V63" s="1">
        <f t="shared" si="13"/>
        <v>5.1464040000000004</v>
      </c>
      <c r="W63" s="1">
        <f t="shared" si="14"/>
        <v>3.7993009999999998</v>
      </c>
      <c r="X63" s="1">
        <f t="shared" si="15"/>
        <v>5.1974379999999982</v>
      </c>
      <c r="Y63" s="14">
        <f t="shared" si="11"/>
        <v>4.7143809999999995</v>
      </c>
      <c r="Z63" s="18">
        <f t="shared" si="12"/>
        <v>0.64739461025920497</v>
      </c>
    </row>
    <row r="64" spans="1:26">
      <c r="A64" s="9">
        <v>5900</v>
      </c>
      <c r="B64" s="1">
        <v>20.8</v>
      </c>
      <c r="C64" s="1">
        <v>20.77</v>
      </c>
      <c r="D64" s="1">
        <v>20.77</v>
      </c>
      <c r="E64" s="14">
        <f t="shared" si="3"/>
        <v>20.78</v>
      </c>
      <c r="F64" s="18">
        <f t="shared" si="4"/>
        <v>1.4142135623731487E-2</v>
      </c>
      <c r="G64" s="1">
        <v>26.03</v>
      </c>
      <c r="H64" s="1">
        <v>26.900000000000006</v>
      </c>
      <c r="I64" s="1">
        <v>26.439999999999998</v>
      </c>
      <c r="J64" s="16">
        <f t="shared" si="5"/>
        <v>26.456666666666667</v>
      </c>
      <c r="K64" s="18">
        <f t="shared" si="6"/>
        <v>0.35537148012873837</v>
      </c>
      <c r="L64" s="1">
        <v>2.8000000000000007</v>
      </c>
      <c r="M64" s="1">
        <v>2.7300000000000004</v>
      </c>
      <c r="N64" s="1">
        <v>2.4299999999999997</v>
      </c>
      <c r="O64" s="14">
        <f t="shared" si="7"/>
        <v>2.6533333333333338</v>
      </c>
      <c r="P64" s="18">
        <f t="shared" si="8"/>
        <v>0.16048537489614337</v>
      </c>
      <c r="Q64" s="1">
        <v>25.484915999999998</v>
      </c>
      <c r="R64" s="1">
        <v>26.069396999999999</v>
      </c>
      <c r="S64" s="1">
        <v>24.094123</v>
      </c>
      <c r="T64" s="14">
        <f t="shared" si="9"/>
        <v>25.21614533333333</v>
      </c>
      <c r="U64" s="18">
        <f t="shared" si="10"/>
        <v>0.82849465788433907</v>
      </c>
      <c r="V64" s="1">
        <f t="shared" si="13"/>
        <v>4.6849159999999976</v>
      </c>
      <c r="W64" s="1">
        <f t="shared" si="14"/>
        <v>5.299396999999999</v>
      </c>
      <c r="X64" s="1">
        <f t="shared" si="15"/>
        <v>3.3241230000000002</v>
      </c>
      <c r="Y64" s="14">
        <f t="shared" si="11"/>
        <v>4.4361453333333323</v>
      </c>
      <c r="Z64" s="18">
        <f t="shared" si="12"/>
        <v>0.82536536443538411</v>
      </c>
    </row>
    <row r="65" spans="1:26">
      <c r="A65" s="9">
        <v>6000</v>
      </c>
      <c r="B65" s="1">
        <v>21.86</v>
      </c>
      <c r="C65" s="1">
        <v>21.94</v>
      </c>
      <c r="D65" s="1">
        <v>21.9</v>
      </c>
      <c r="E65" s="14">
        <f t="shared" si="3"/>
        <v>21.899999999999995</v>
      </c>
      <c r="F65" s="18">
        <f t="shared" si="4"/>
        <v>3.2659863237109794E-2</v>
      </c>
      <c r="G65" s="1">
        <v>26.960000000000008</v>
      </c>
      <c r="H65" s="1">
        <v>27.72999999999999</v>
      </c>
      <c r="I65" s="1">
        <v>27.569999999999993</v>
      </c>
      <c r="J65" s="16">
        <f t="shared" si="5"/>
        <v>27.419999999999998</v>
      </c>
      <c r="K65" s="18">
        <f t="shared" si="6"/>
        <v>0.33176296759382506</v>
      </c>
      <c r="L65" s="1">
        <v>2.740000000000002</v>
      </c>
      <c r="M65" s="1">
        <v>1.8599999999999994</v>
      </c>
      <c r="N65" s="1">
        <v>2.6000000000000014</v>
      </c>
      <c r="O65" s="14">
        <f t="shared" si="7"/>
        <v>2.4000000000000008</v>
      </c>
      <c r="P65" s="18">
        <f t="shared" si="8"/>
        <v>0.38609152628187554</v>
      </c>
      <c r="Q65" s="1">
        <v>24.311662999999999</v>
      </c>
      <c r="R65" s="1">
        <v>23.829270999999999</v>
      </c>
      <c r="S65" s="1">
        <v>24.864238</v>
      </c>
      <c r="T65" s="14">
        <f t="shared" si="9"/>
        <v>24.335057333333335</v>
      </c>
      <c r="U65" s="18">
        <f t="shared" si="10"/>
        <v>0.42284720951846916</v>
      </c>
      <c r="V65" s="1">
        <f t="shared" si="13"/>
        <v>2.4516629999999999</v>
      </c>
      <c r="W65" s="1">
        <f t="shared" si="14"/>
        <v>1.8892709999999973</v>
      </c>
      <c r="X65" s="1">
        <f t="shared" si="15"/>
        <v>2.9642380000000017</v>
      </c>
      <c r="Y65" s="14">
        <f t="shared" si="11"/>
        <v>2.435057333333333</v>
      </c>
      <c r="Z65" s="18">
        <f t="shared" si="12"/>
        <v>0.43901049637894823</v>
      </c>
    </row>
    <row r="66" spans="1:26">
      <c r="A66" s="9">
        <v>6100</v>
      </c>
      <c r="B66" s="1">
        <v>22.98</v>
      </c>
      <c r="C66" s="1">
        <v>23.07</v>
      </c>
      <c r="D66" s="1">
        <v>22.99</v>
      </c>
      <c r="E66" s="14">
        <f t="shared" si="3"/>
        <v>23.013333333333332</v>
      </c>
      <c r="F66" s="18">
        <f t="shared" si="4"/>
        <v>4.0276819911982224E-2</v>
      </c>
      <c r="G66" s="1">
        <v>29.340000000000003</v>
      </c>
      <c r="H66" s="1">
        <v>29.610000000000014</v>
      </c>
      <c r="I66" s="1">
        <v>28.890000000000015</v>
      </c>
      <c r="J66" s="16">
        <f t="shared" si="5"/>
        <v>29.280000000000012</v>
      </c>
      <c r="K66" s="18">
        <f t="shared" si="6"/>
        <v>0.2969848480983488</v>
      </c>
      <c r="L66" s="1">
        <v>1.8200000000000003</v>
      </c>
      <c r="M66" s="1">
        <v>1.7300000000000004</v>
      </c>
      <c r="N66" s="1">
        <v>1.3100000000000023</v>
      </c>
      <c r="O66" s="14">
        <f t="shared" si="7"/>
        <v>1.620000000000001</v>
      </c>
      <c r="P66" s="18">
        <f t="shared" si="8"/>
        <v>0.22226110770892812</v>
      </c>
      <c r="Q66" s="1">
        <v>24.153891999999999</v>
      </c>
      <c r="R66" s="1">
        <v>22.960462</v>
      </c>
      <c r="S66" s="1">
        <v>24.561671</v>
      </c>
      <c r="T66" s="14">
        <f t="shared" si="9"/>
        <v>23.892008333333333</v>
      </c>
      <c r="U66" s="18">
        <f t="shared" si="10"/>
        <v>0.67941389278815589</v>
      </c>
      <c r="V66" s="1">
        <f t="shared" si="13"/>
        <v>1.1738919999999986</v>
      </c>
      <c r="W66" s="1">
        <f t="shared" si="14"/>
        <v>-0.10953800000000058</v>
      </c>
      <c r="X66" s="1">
        <f t="shared" si="15"/>
        <v>1.571671000000002</v>
      </c>
      <c r="Y66" s="14">
        <f t="shared" si="11"/>
        <v>0.87867499999999998</v>
      </c>
      <c r="Z66" s="18">
        <f t="shared" si="12"/>
        <v>0.71739377064343191</v>
      </c>
    </row>
    <row r="67" spans="1:26">
      <c r="A67" s="9">
        <v>6200</v>
      </c>
      <c r="B67" s="1">
        <v>22.97</v>
      </c>
      <c r="C67" s="1">
        <v>22.93</v>
      </c>
      <c r="D67" s="1">
        <v>22.96</v>
      </c>
      <c r="E67" s="14">
        <f t="shared" ref="E67:E86" si="16">AVERAGE(B67:D67)</f>
        <v>22.953333333333333</v>
      </c>
      <c r="F67" s="18">
        <f t="shared" ref="F67:F86" si="17">_xlfn.STDEV.P(B67:D67)</f>
        <v>1.699673171197582E-2</v>
      </c>
      <c r="G67" s="1">
        <v>28.870000000000005</v>
      </c>
      <c r="H67" s="1">
        <v>29.590000000000003</v>
      </c>
      <c r="I67" s="1">
        <v>28.629999999999995</v>
      </c>
      <c r="J67" s="16">
        <f t="shared" ref="J67:J86" si="18">AVERAGE(G67:I67)</f>
        <v>29.03</v>
      </c>
      <c r="K67" s="18">
        <f t="shared" ref="K67:K86" si="19">_xlfn.STDEV.P(G67:I67)</f>
        <v>0.40792156108742522</v>
      </c>
      <c r="L67" s="1">
        <v>1.1300000000000026</v>
      </c>
      <c r="M67" s="1">
        <v>1.1700000000000017</v>
      </c>
      <c r="N67" s="1">
        <v>3.9999999999999147E-2</v>
      </c>
      <c r="O67" s="14">
        <f t="shared" ref="O67:O86" si="20">AVERAGE(L67:N67)</f>
        <v>0.78000000000000114</v>
      </c>
      <c r="P67" s="18">
        <f t="shared" ref="P67:P86" si="21">_xlfn.STDEV.P(L67:N67)</f>
        <v>0.52351376931907723</v>
      </c>
      <c r="Q67" s="1">
        <v>24.324210999999998</v>
      </c>
      <c r="R67" s="1">
        <v>23.509162</v>
      </c>
      <c r="S67" s="1">
        <v>24.344412999999999</v>
      </c>
      <c r="T67" s="14">
        <f t="shared" ref="T67:T72" si="22">AVERAGE(Q67:S67)</f>
        <v>24.059262</v>
      </c>
      <c r="U67" s="18">
        <f t="shared" ref="U67:U77" si="23">_xlfn.STDEV.P(Q67:S67)</f>
        <v>0.389066864605558</v>
      </c>
      <c r="V67" s="1">
        <f t="shared" si="13"/>
        <v>1.3542109999999994</v>
      </c>
      <c r="W67" s="1">
        <f t="shared" si="14"/>
        <v>0.57916200000000018</v>
      </c>
      <c r="X67" s="1">
        <f t="shared" si="15"/>
        <v>1.3844129999999986</v>
      </c>
      <c r="Y67" s="14">
        <f t="shared" ref="Y67:Y77" si="24">AVERAGE(V67:X67)</f>
        <v>1.1059286666666661</v>
      </c>
      <c r="Z67" s="18">
        <f t="shared" ref="Z67:Z77" si="25">_xlfn.STDEV.P(V67:X67)</f>
        <v>0.37268429985206197</v>
      </c>
    </row>
    <row r="68" spans="1:26">
      <c r="A68" s="9">
        <v>6300</v>
      </c>
      <c r="B68" s="1">
        <v>20.46</v>
      </c>
      <c r="C68" s="1">
        <v>20.51</v>
      </c>
      <c r="D68" s="1">
        <v>20.51</v>
      </c>
      <c r="E68" s="14">
        <f t="shared" si="16"/>
        <v>20.493333333333336</v>
      </c>
      <c r="F68" s="18">
        <f t="shared" si="17"/>
        <v>2.357022603955192E-2</v>
      </c>
      <c r="G68" s="1">
        <v>25.610000000000014</v>
      </c>
      <c r="H68" s="1">
        <v>25.72</v>
      </c>
      <c r="I68" s="1">
        <v>26.149999999999977</v>
      </c>
      <c r="J68" s="16">
        <f t="shared" si="18"/>
        <v>25.826666666666664</v>
      </c>
      <c r="K68" s="18">
        <f t="shared" si="19"/>
        <v>0.23299976156400268</v>
      </c>
      <c r="L68" s="1">
        <v>3.9399999999999977</v>
      </c>
      <c r="M68" s="1">
        <v>2.889999999999997</v>
      </c>
      <c r="N68" s="1">
        <v>3.6899999999999977</v>
      </c>
      <c r="O68" s="14">
        <f t="shared" si="20"/>
        <v>3.5066666666666642</v>
      </c>
      <c r="P68" s="18">
        <f t="shared" si="21"/>
        <v>0.44783429475147918</v>
      </c>
      <c r="Q68" s="1">
        <v>24.026050999999999</v>
      </c>
      <c r="R68" s="1">
        <v>24.247287</v>
      </c>
      <c r="S68" s="1">
        <v>24.970189999999999</v>
      </c>
      <c r="T68" s="14">
        <f t="shared" si="22"/>
        <v>24.414509333333331</v>
      </c>
      <c r="U68" s="18">
        <f t="shared" si="23"/>
        <v>0.40317249774286695</v>
      </c>
      <c r="V68" s="1">
        <f t="shared" si="13"/>
        <v>3.5660509999999981</v>
      </c>
      <c r="W68" s="1">
        <f t="shared" si="14"/>
        <v>3.7372869999999985</v>
      </c>
      <c r="X68" s="1">
        <f t="shared" si="15"/>
        <v>4.4601899999999972</v>
      </c>
      <c r="Y68" s="14">
        <f t="shared" si="24"/>
        <v>3.9211759999999978</v>
      </c>
      <c r="Z68" s="18">
        <f t="shared" si="25"/>
        <v>0.38749839661689739</v>
      </c>
    </row>
    <row r="69" spans="1:26">
      <c r="A69" s="9">
        <v>6400</v>
      </c>
      <c r="B69" s="1">
        <v>20.170000000000002</v>
      </c>
      <c r="C69" s="1">
        <v>20.149999999999999</v>
      </c>
      <c r="D69" s="1">
        <v>20.14</v>
      </c>
      <c r="E69" s="14">
        <f t="shared" si="16"/>
        <v>20.153333333333332</v>
      </c>
      <c r="F69" s="18">
        <f t="shared" si="17"/>
        <v>1.2472191289247155E-2</v>
      </c>
      <c r="G69" s="1">
        <v>26.240000000000009</v>
      </c>
      <c r="H69" s="1">
        <v>25.569999999999993</v>
      </c>
      <c r="I69" s="1">
        <v>25.629999999999995</v>
      </c>
      <c r="J69" s="16">
        <f t="shared" si="18"/>
        <v>25.813333333333333</v>
      </c>
      <c r="K69" s="18">
        <f t="shared" si="19"/>
        <v>0.30269162892658014</v>
      </c>
      <c r="L69" s="1">
        <v>3.8299999999999983</v>
      </c>
      <c r="M69" s="1">
        <v>3.5500000000000007</v>
      </c>
      <c r="N69" s="1">
        <v>4.5599999999999987</v>
      </c>
      <c r="O69" s="14">
        <f t="shared" si="20"/>
        <v>3.9799999999999991</v>
      </c>
      <c r="P69" s="18">
        <f t="shared" si="21"/>
        <v>0.42575423270551876</v>
      </c>
      <c r="Q69" s="1">
        <v>24.190290000000001</v>
      </c>
      <c r="R69" s="1">
        <v>22.569686999999998</v>
      </c>
      <c r="S69" s="1">
        <v>24.029139000000001</v>
      </c>
      <c r="T69" s="14">
        <f t="shared" si="22"/>
        <v>23.596372000000002</v>
      </c>
      <c r="U69" s="18">
        <f t="shared" si="23"/>
        <v>0.728950834244671</v>
      </c>
      <c r="V69" s="1">
        <f t="shared" si="13"/>
        <v>4.0202899999999993</v>
      </c>
      <c r="W69" s="1">
        <f t="shared" si="14"/>
        <v>2.4196869999999997</v>
      </c>
      <c r="X69" s="1">
        <f t="shared" si="15"/>
        <v>3.8891390000000001</v>
      </c>
      <c r="Y69" s="14">
        <f t="shared" si="24"/>
        <v>3.4430386666666664</v>
      </c>
      <c r="Z69" s="18">
        <f t="shared" si="25"/>
        <v>0.72559705137784491</v>
      </c>
    </row>
    <row r="70" spans="1:26">
      <c r="A70" s="9">
        <v>6500</v>
      </c>
      <c r="B70" s="1">
        <v>22.25</v>
      </c>
      <c r="C70" s="1">
        <v>22.2</v>
      </c>
      <c r="D70" s="1">
        <v>22.27</v>
      </c>
      <c r="E70" s="14">
        <f t="shared" si="16"/>
        <v>22.24</v>
      </c>
      <c r="F70" s="18">
        <f t="shared" si="17"/>
        <v>2.9439202887759666E-2</v>
      </c>
      <c r="G70" s="1">
        <v>29.569999999999993</v>
      </c>
      <c r="H70" s="1">
        <v>28.560000000000002</v>
      </c>
      <c r="I70" s="1">
        <v>28.440000000000026</v>
      </c>
      <c r="J70" s="16">
        <f t="shared" si="18"/>
        <v>28.856666666666673</v>
      </c>
      <c r="K70" s="18">
        <f t="shared" si="19"/>
        <v>0.50677630392729611</v>
      </c>
      <c r="L70" s="1">
        <v>0.75</v>
      </c>
      <c r="M70" s="1">
        <v>1.9000000000000021</v>
      </c>
      <c r="N70" s="1">
        <v>2.0300000000000011</v>
      </c>
      <c r="O70" s="14">
        <f t="shared" si="20"/>
        <v>1.5600000000000012</v>
      </c>
      <c r="P70" s="18">
        <f t="shared" si="21"/>
        <v>0.5752101065407903</v>
      </c>
      <c r="Q70" s="1">
        <v>24.667456999999999</v>
      </c>
      <c r="R70" s="1">
        <v>24.216082</v>
      </c>
      <c r="S70" s="1">
        <v>24.923922000000001</v>
      </c>
      <c r="T70" s="14">
        <f t="shared" si="22"/>
        <v>24.602487</v>
      </c>
      <c r="U70" s="18">
        <f t="shared" si="23"/>
        <v>0.29260347693878624</v>
      </c>
      <c r="V70" s="1">
        <f t="shared" si="13"/>
        <v>2.4174569999999989</v>
      </c>
      <c r="W70" s="1">
        <f t="shared" si="14"/>
        <v>2.0160820000000008</v>
      </c>
      <c r="X70" s="1">
        <f t="shared" si="15"/>
        <v>2.6539220000000014</v>
      </c>
      <c r="Y70" s="14">
        <f t="shared" si="24"/>
        <v>2.3624870000000002</v>
      </c>
      <c r="Z70" s="18">
        <f t="shared" si="25"/>
        <v>0.26328215799151128</v>
      </c>
    </row>
    <row r="71" spans="1:26">
      <c r="A71" s="9">
        <v>6600</v>
      </c>
      <c r="B71" s="1">
        <v>24.67</v>
      </c>
      <c r="C71" s="1">
        <v>24.67</v>
      </c>
      <c r="D71" s="1">
        <v>24.69</v>
      </c>
      <c r="E71" s="14">
        <f t="shared" si="16"/>
        <v>24.676666666666666</v>
      </c>
      <c r="F71" s="18">
        <f t="shared" si="17"/>
        <v>9.428090415820432E-3</v>
      </c>
      <c r="G71" s="1">
        <v>31.350000000000023</v>
      </c>
      <c r="H71" s="1">
        <v>30.400000000000006</v>
      </c>
      <c r="I71" s="1">
        <v>31.319999999999993</v>
      </c>
      <c r="J71" s="16">
        <f t="shared" si="18"/>
        <v>31.023333333333341</v>
      </c>
      <c r="K71" s="18">
        <f t="shared" si="19"/>
        <v>0.44093335349259244</v>
      </c>
      <c r="L71" s="1">
        <v>-0.67000000000000171</v>
      </c>
      <c r="M71" s="1">
        <v>-1.370000000000001</v>
      </c>
      <c r="N71" s="1">
        <v>9.9999999999980105E-3</v>
      </c>
      <c r="O71" s="14">
        <f t="shared" si="20"/>
        <v>-0.67666666666666819</v>
      </c>
      <c r="P71" s="18">
        <f t="shared" si="21"/>
        <v>0.56340236263457555</v>
      </c>
      <c r="Q71" s="1">
        <v>24.278403999999998</v>
      </c>
      <c r="R71" s="1">
        <v>22.723381</v>
      </c>
      <c r="S71" s="1">
        <v>26.767713000000001</v>
      </c>
      <c r="T71" s="14">
        <f t="shared" si="22"/>
        <v>24.589832666666666</v>
      </c>
      <c r="U71" s="18">
        <f t="shared" si="23"/>
        <v>1.6657122985622568</v>
      </c>
      <c r="V71" s="1">
        <f t="shared" si="13"/>
        <v>-0.39159600000000339</v>
      </c>
      <c r="W71" s="1">
        <f t="shared" si="14"/>
        <v>-1.9466190000000019</v>
      </c>
      <c r="X71" s="1">
        <f t="shared" si="15"/>
        <v>2.0777129999999993</v>
      </c>
      <c r="Y71" s="14">
        <f t="shared" si="24"/>
        <v>-8.6834000000002007E-2</v>
      </c>
      <c r="Z71" s="18">
        <f t="shared" si="25"/>
        <v>1.6569996819631567</v>
      </c>
    </row>
    <row r="72" spans="1:26">
      <c r="A72" s="9">
        <v>6700</v>
      </c>
      <c r="B72" s="1">
        <v>25.66</v>
      </c>
      <c r="C72" s="1">
        <v>25.7</v>
      </c>
      <c r="D72" s="1">
        <v>25.8</v>
      </c>
      <c r="E72" s="14">
        <f t="shared" si="16"/>
        <v>25.72</v>
      </c>
      <c r="F72" s="18">
        <f t="shared" si="17"/>
        <v>5.8878405775519331E-2</v>
      </c>
      <c r="G72" s="1">
        <v>32.25</v>
      </c>
      <c r="H72" s="1">
        <v>33.079999999999984</v>
      </c>
      <c r="I72" s="1">
        <v>32.110000000000014</v>
      </c>
      <c r="J72" s="16">
        <f t="shared" si="18"/>
        <v>32.479999999999997</v>
      </c>
      <c r="K72" s="18">
        <f t="shared" si="19"/>
        <v>0.42809656231585991</v>
      </c>
      <c r="L72" s="1">
        <v>-1.6600000000000001</v>
      </c>
      <c r="M72" s="1">
        <v>-1.6999999999999993</v>
      </c>
      <c r="N72" s="1">
        <v>-1.8000000000000007</v>
      </c>
      <c r="O72" s="14">
        <f t="shared" si="20"/>
        <v>-1.72</v>
      </c>
      <c r="P72" s="18">
        <f t="shared" si="21"/>
        <v>5.8878405775519331E-2</v>
      </c>
      <c r="Q72" s="1">
        <v>26.264374</v>
      </c>
      <c r="R72" s="1">
        <v>26.978656999999998</v>
      </c>
      <c r="S72" s="1">
        <v>28.204743000000001</v>
      </c>
      <c r="T72" s="14">
        <f t="shared" si="22"/>
        <v>27.149258000000003</v>
      </c>
      <c r="U72" s="18">
        <f t="shared" si="23"/>
        <v>0.80128500545103631</v>
      </c>
      <c r="V72" s="1">
        <f t="shared" si="13"/>
        <v>0.60437399999999997</v>
      </c>
      <c r="W72" s="1">
        <f t="shared" si="14"/>
        <v>1.278656999999999</v>
      </c>
      <c r="X72" s="1">
        <f t="shared" si="15"/>
        <v>2.4047429999999999</v>
      </c>
      <c r="Y72" s="14">
        <f t="shared" si="24"/>
        <v>1.4292579999999997</v>
      </c>
      <c r="Z72" s="18">
        <f t="shared" si="25"/>
        <v>0.74267203615997313</v>
      </c>
    </row>
    <row r="73" spans="1:26">
      <c r="A73" s="9">
        <v>6800</v>
      </c>
      <c r="B73" s="1">
        <v>26.36</v>
      </c>
      <c r="C73" s="1">
        <v>26.25</v>
      </c>
      <c r="D73" s="1">
        <v>26.19</v>
      </c>
      <c r="E73" s="14">
        <f t="shared" si="16"/>
        <v>26.266666666666666</v>
      </c>
      <c r="F73" s="18">
        <f t="shared" si="17"/>
        <v>7.0395706939808872E-2</v>
      </c>
      <c r="G73" s="1">
        <v>33.340000000000032</v>
      </c>
      <c r="H73" s="1">
        <v>32.819999999999993</v>
      </c>
      <c r="I73" s="1">
        <v>33.550000000000011</v>
      </c>
      <c r="J73" s="16">
        <f t="shared" si="18"/>
        <v>33.236666666666679</v>
      </c>
      <c r="K73" s="18">
        <f t="shared" si="19"/>
        <v>0.30684777260974544</v>
      </c>
      <c r="L73" s="1">
        <v>-2.3599999999999994</v>
      </c>
      <c r="M73" s="1">
        <v>-2.25</v>
      </c>
      <c r="N73" s="1">
        <v>-2.1900000000000013</v>
      </c>
      <c r="O73" s="14">
        <f t="shared" si="20"/>
        <v>-2.2666666666666671</v>
      </c>
      <c r="P73" s="18">
        <f t="shared" si="21"/>
        <v>7.0395706939808872E-2</v>
      </c>
      <c r="Q73" s="1">
        <v>24.524262</v>
      </c>
      <c r="R73" s="1">
        <v>22.783577000000001</v>
      </c>
      <c r="S73" s="1">
        <v>24.386960999999999</v>
      </c>
      <c r="T73" s="14">
        <f>AVERAGE(Q73:S73)</f>
        <v>23.898266666666668</v>
      </c>
      <c r="U73" s="18">
        <f t="shared" si="23"/>
        <v>0.79019519988432063</v>
      </c>
      <c r="V73" s="1">
        <f t="shared" si="13"/>
        <v>-1.8357379999999992</v>
      </c>
      <c r="W73" s="1">
        <f t="shared" si="14"/>
        <v>-3.4664229999999989</v>
      </c>
      <c r="X73" s="1">
        <f t="shared" si="15"/>
        <v>-1.8030390000000018</v>
      </c>
      <c r="Y73" s="14">
        <f t="shared" si="24"/>
        <v>-2.3683999999999998</v>
      </c>
      <c r="Z73" s="18">
        <f t="shared" si="25"/>
        <v>0.77653426090847111</v>
      </c>
    </row>
    <row r="74" spans="1:26">
      <c r="A74" s="10">
        <v>6800</v>
      </c>
      <c r="B74" s="1">
        <v>20.5</v>
      </c>
      <c r="C74" s="1">
        <v>20.49</v>
      </c>
      <c r="D74" s="1">
        <v>20.49</v>
      </c>
      <c r="E74" s="14">
        <f t="shared" si="16"/>
        <v>20.493333333333329</v>
      </c>
      <c r="F74" s="18">
        <f t="shared" si="17"/>
        <v>4.7140452079110539E-3</v>
      </c>
      <c r="G74" s="1">
        <v>25.539999999999992</v>
      </c>
      <c r="H74" s="1">
        <v>32.900000000000006</v>
      </c>
      <c r="I74" s="1">
        <v>33.31</v>
      </c>
      <c r="J74" s="16">
        <f t="shared" si="18"/>
        <v>30.583333333333332</v>
      </c>
      <c r="K74" s="18">
        <f t="shared" si="19"/>
        <v>3.5701011501387829</v>
      </c>
      <c r="L74" s="1">
        <v>-6.2999999999999989</v>
      </c>
      <c r="M74" s="1">
        <v>-7.0899999999999981</v>
      </c>
      <c r="N74" s="1">
        <v>-6.7899999999999974</v>
      </c>
      <c r="O74" s="14">
        <f t="shared" si="20"/>
        <v>-6.7266666666666639</v>
      </c>
      <c r="P74" s="18">
        <f t="shared" si="21"/>
        <v>0.32561053764001857</v>
      </c>
      <c r="Q74" s="1">
        <v>15.335983000000001</v>
      </c>
      <c r="R74" s="1">
        <v>15.027226000000001</v>
      </c>
      <c r="S74" s="1">
        <v>14.873341</v>
      </c>
      <c r="T74" s="14">
        <f t="shared" ref="T74:T77" si="26">AVERAGE(Q74:S74)</f>
        <v>15.078850000000001</v>
      </c>
      <c r="U74" s="18">
        <f t="shared" si="23"/>
        <v>0.19236802068431252</v>
      </c>
      <c r="V74" s="1">
        <f t="shared" si="13"/>
        <v>-5.1640169999999994</v>
      </c>
      <c r="W74" s="1">
        <f t="shared" si="14"/>
        <v>-5.4627739999999978</v>
      </c>
      <c r="X74" s="1">
        <f t="shared" si="15"/>
        <v>-5.6166589999999985</v>
      </c>
      <c r="Y74" s="14">
        <f t="shared" si="24"/>
        <v>-5.4144833333333322</v>
      </c>
      <c r="Z74" s="18">
        <f t="shared" si="25"/>
        <v>0.1879187526678007</v>
      </c>
    </row>
    <row r="75" spans="1:26">
      <c r="A75" s="10">
        <v>6900</v>
      </c>
      <c r="B75" s="1">
        <v>20.239999999999998</v>
      </c>
      <c r="C75" s="1">
        <v>20.23</v>
      </c>
      <c r="D75" s="1">
        <v>20.21</v>
      </c>
      <c r="E75" s="14">
        <f t="shared" si="16"/>
        <v>20.226666666666667</v>
      </c>
      <c r="F75" s="18">
        <f t="shared" si="17"/>
        <v>1.2472191289245572E-2</v>
      </c>
      <c r="G75" s="1">
        <v>30.439999999999998</v>
      </c>
      <c r="H75" s="1">
        <v>30.629999999999995</v>
      </c>
      <c r="I75" s="1">
        <v>30.700000000000017</v>
      </c>
      <c r="J75" s="16">
        <f t="shared" si="18"/>
        <v>30.590000000000003</v>
      </c>
      <c r="K75" s="18">
        <f t="shared" si="19"/>
        <v>0.10984838035523338</v>
      </c>
      <c r="L75" s="1">
        <v>-8.3399999999999981</v>
      </c>
      <c r="M75" s="1">
        <v>-9.0299999999999994</v>
      </c>
      <c r="N75" s="1">
        <v>-8.91</v>
      </c>
      <c r="O75" s="14">
        <f t="shared" si="20"/>
        <v>-8.76</v>
      </c>
      <c r="P75" s="18">
        <f t="shared" si="21"/>
        <v>0.30099833886584898</v>
      </c>
      <c r="Q75" s="1">
        <v>18.730428</v>
      </c>
      <c r="R75" s="1">
        <v>18.545082000000001</v>
      </c>
      <c r="S75" s="1">
        <v>18.122174999999999</v>
      </c>
      <c r="T75" s="14">
        <f t="shared" si="26"/>
        <v>18.465895</v>
      </c>
      <c r="U75" s="18">
        <f t="shared" si="23"/>
        <v>0.25455302490051135</v>
      </c>
      <c r="V75" s="1">
        <f t="shared" si="13"/>
        <v>-1.5095719999999986</v>
      </c>
      <c r="W75" s="1">
        <f t="shared" si="14"/>
        <v>-1.6849179999999997</v>
      </c>
      <c r="X75" s="1">
        <f t="shared" si="15"/>
        <v>-2.0878250000000023</v>
      </c>
      <c r="Y75" s="14">
        <f t="shared" si="24"/>
        <v>-1.7607716666666668</v>
      </c>
      <c r="Z75" s="18">
        <f t="shared" si="25"/>
        <v>0.24208740441189786</v>
      </c>
    </row>
    <row r="76" spans="1:26">
      <c r="A76" s="10">
        <v>7000</v>
      </c>
      <c r="B76" s="1">
        <v>25.57</v>
      </c>
      <c r="C76" s="1">
        <v>25.53</v>
      </c>
      <c r="D76" s="1">
        <v>25.53</v>
      </c>
      <c r="E76" s="14">
        <f t="shared" si="16"/>
        <v>25.543333333333333</v>
      </c>
      <c r="F76" s="18">
        <f t="shared" si="17"/>
        <v>1.8856180831640864E-2</v>
      </c>
      <c r="G76" s="1">
        <v>35.97</v>
      </c>
      <c r="H76" s="1">
        <v>35.02000000000001</v>
      </c>
      <c r="I76" s="1">
        <v>35.28</v>
      </c>
      <c r="J76" s="16">
        <f t="shared" si="18"/>
        <v>35.423333333333339</v>
      </c>
      <c r="K76" s="18">
        <f t="shared" si="19"/>
        <v>0.40086018621071062</v>
      </c>
      <c r="L76" s="1">
        <v>-6.4699999999999989</v>
      </c>
      <c r="M76" s="1">
        <v>-5.83</v>
      </c>
      <c r="N76" s="1">
        <v>-6.3299999999999983</v>
      </c>
      <c r="O76" s="14">
        <f t="shared" si="20"/>
        <v>-6.2099999999999982</v>
      </c>
      <c r="P76" s="18">
        <f t="shared" si="21"/>
        <v>0.27471197037381956</v>
      </c>
      <c r="Q76" s="1">
        <v>16.556179</v>
      </c>
      <c r="R76" s="1">
        <v>16.314081999999999</v>
      </c>
      <c r="S76" s="1">
        <v>15.769534999999999</v>
      </c>
      <c r="T76" s="14">
        <f t="shared" si="26"/>
        <v>16.213265333333332</v>
      </c>
      <c r="U76" s="18">
        <f t="shared" si="23"/>
        <v>0.32896321566636549</v>
      </c>
      <c r="V76" s="1">
        <f t="shared" si="13"/>
        <v>-9.0138210000000001</v>
      </c>
      <c r="W76" s="1">
        <f t="shared" si="14"/>
        <v>-9.2159180000000021</v>
      </c>
      <c r="X76" s="1">
        <f t="shared" si="15"/>
        <v>-9.7604650000000017</v>
      </c>
      <c r="Y76" s="14">
        <f t="shared" si="24"/>
        <v>-9.3300680000000025</v>
      </c>
      <c r="Z76" s="18">
        <f t="shared" si="25"/>
        <v>0.31532203914833956</v>
      </c>
    </row>
    <row r="77" spans="1:26">
      <c r="A77" s="10">
        <v>7100</v>
      </c>
      <c r="B77" s="1">
        <v>26.31</v>
      </c>
      <c r="C77" s="1">
        <v>26.37</v>
      </c>
      <c r="D77" s="1">
        <v>26.25</v>
      </c>
      <c r="E77" s="14">
        <f t="shared" si="16"/>
        <v>26.310000000000002</v>
      </c>
      <c r="F77" s="18">
        <f t="shared" si="17"/>
        <v>4.8989794855663966E-2</v>
      </c>
      <c r="G77" s="1">
        <v>37.19</v>
      </c>
      <c r="H77" s="1">
        <v>36.910000000000025</v>
      </c>
      <c r="I77" s="1">
        <v>35.730000000000018</v>
      </c>
      <c r="J77" s="16">
        <f t="shared" si="18"/>
        <v>36.610000000000014</v>
      </c>
      <c r="K77" s="18">
        <f t="shared" si="19"/>
        <v>0.63266631541963736</v>
      </c>
      <c r="L77" s="1">
        <v>-10.209999999999997</v>
      </c>
      <c r="M77" s="1">
        <v>-9.77</v>
      </c>
      <c r="N77" s="1">
        <v>-10.050000000000001</v>
      </c>
      <c r="O77" s="14">
        <f t="shared" si="20"/>
        <v>-10.01</v>
      </c>
      <c r="P77" s="18">
        <f t="shared" si="21"/>
        <v>0.18184242262647732</v>
      </c>
      <c r="Q77" s="1">
        <v>17.313369999999999</v>
      </c>
      <c r="R77" s="1">
        <v>17.026693000000002</v>
      </c>
      <c r="S77" s="1">
        <v>16.682925999999998</v>
      </c>
      <c r="T77" s="14">
        <f t="shared" si="26"/>
        <v>17.007662999999997</v>
      </c>
      <c r="U77" s="18">
        <f t="shared" si="23"/>
        <v>0.2577292053803763</v>
      </c>
      <c r="V77" s="1">
        <f t="shared" si="13"/>
        <v>-8.9966299999999997</v>
      </c>
      <c r="W77" s="1">
        <f t="shared" si="14"/>
        <v>-9.3433069999999994</v>
      </c>
      <c r="X77" s="1">
        <f t="shared" si="15"/>
        <v>-9.5670740000000016</v>
      </c>
      <c r="Y77" s="14">
        <f t="shared" si="24"/>
        <v>-9.3023369999999996</v>
      </c>
      <c r="Z77" s="18">
        <f t="shared" si="25"/>
        <v>0.23467778613665236</v>
      </c>
    </row>
    <row r="78" spans="1:26">
      <c r="A78" s="10">
        <v>7200</v>
      </c>
      <c r="B78" s="1">
        <v>27.18</v>
      </c>
      <c r="C78" s="1">
        <v>27.17</v>
      </c>
      <c r="D78" s="1">
        <v>27.07</v>
      </c>
      <c r="E78" s="14">
        <f t="shared" si="16"/>
        <v>27.14</v>
      </c>
      <c r="F78" s="18">
        <f t="shared" si="17"/>
        <v>4.9665548085837931E-2</v>
      </c>
      <c r="G78" s="1">
        <v>38.990000000000009</v>
      </c>
      <c r="H78" s="1">
        <v>38.070000000000022</v>
      </c>
      <c r="I78" s="1">
        <v>37.800000000000011</v>
      </c>
      <c r="J78" s="16">
        <f t="shared" si="18"/>
        <v>38.286666666666683</v>
      </c>
      <c r="K78" s="18">
        <f t="shared" si="19"/>
        <v>0.50940051912899176</v>
      </c>
      <c r="L78" s="1">
        <v>-10.280000000000001</v>
      </c>
      <c r="M78" s="1">
        <v>-10.770000000000003</v>
      </c>
      <c r="N78" s="1">
        <v>-10.07</v>
      </c>
      <c r="O78" s="14">
        <f t="shared" si="20"/>
        <v>-10.373333333333335</v>
      </c>
      <c r="P78" s="18">
        <f t="shared" si="21"/>
        <v>0.29329545209945368</v>
      </c>
      <c r="Q78" s="1"/>
      <c r="R78" s="1"/>
      <c r="S78" s="1"/>
      <c r="T78" s="14"/>
      <c r="U78" s="18"/>
      <c r="V78" s="1"/>
      <c r="W78" s="1"/>
      <c r="X78" s="1"/>
      <c r="Y78" s="14"/>
      <c r="Z78" s="18"/>
    </row>
    <row r="79" spans="1:26">
      <c r="A79" s="10">
        <v>7300</v>
      </c>
      <c r="B79" s="1">
        <v>27.43</v>
      </c>
      <c r="C79" s="1">
        <v>27.54</v>
      </c>
      <c r="D79" s="1">
        <v>27.62</v>
      </c>
      <c r="E79" s="14">
        <f t="shared" si="16"/>
        <v>27.53</v>
      </c>
      <c r="F79" s="18">
        <f t="shared" si="17"/>
        <v>7.788880963698662E-2</v>
      </c>
      <c r="G79" s="1">
        <v>39.240000000000009</v>
      </c>
      <c r="H79" s="1">
        <v>38.799999999999983</v>
      </c>
      <c r="I79" s="1">
        <v>39.160000000000025</v>
      </c>
      <c r="J79" s="16">
        <f t="shared" si="18"/>
        <v>39.06666666666667</v>
      </c>
      <c r="K79" s="18">
        <f t="shared" si="19"/>
        <v>0.19136933459211239</v>
      </c>
      <c r="L79" s="1">
        <v>-10.329999999999998</v>
      </c>
      <c r="M79" s="1">
        <v>-9.3399999999999963</v>
      </c>
      <c r="N79" s="1">
        <v>-10.32</v>
      </c>
      <c r="O79" s="14">
        <f t="shared" si="20"/>
        <v>-9.9966666666666644</v>
      </c>
      <c r="P79" s="18">
        <f t="shared" si="21"/>
        <v>0.46435139950496923</v>
      </c>
      <c r="Q79" s="1"/>
      <c r="R79" s="1"/>
      <c r="S79" s="1"/>
      <c r="T79" s="14"/>
      <c r="U79" s="18"/>
      <c r="V79" s="1"/>
      <c r="W79" s="1"/>
      <c r="X79" s="1"/>
      <c r="Y79" s="14"/>
      <c r="Z79" s="18"/>
    </row>
    <row r="80" spans="1:26">
      <c r="A80" s="10">
        <v>7400</v>
      </c>
      <c r="B80" s="1">
        <v>25.7</v>
      </c>
      <c r="C80" s="1">
        <v>25.7</v>
      </c>
      <c r="D80" s="1">
        <v>25.6</v>
      </c>
      <c r="E80" s="14">
        <f t="shared" si="16"/>
        <v>25.666666666666668</v>
      </c>
      <c r="F80" s="18">
        <f t="shared" si="17"/>
        <v>4.7140452079102169E-2</v>
      </c>
      <c r="G80" s="1">
        <v>37.96999999999997</v>
      </c>
      <c r="H80" s="1">
        <v>37.629999999999995</v>
      </c>
      <c r="I80" s="1">
        <v>39.179999999999978</v>
      </c>
      <c r="J80" s="16">
        <f t="shared" si="18"/>
        <v>38.259999999999984</v>
      </c>
      <c r="K80" s="18">
        <f t="shared" si="19"/>
        <v>0.6651816794430383</v>
      </c>
      <c r="L80" s="1">
        <v>-7.1000000000000014</v>
      </c>
      <c r="M80" s="1">
        <v>-7.5</v>
      </c>
      <c r="N80" s="1">
        <v>-5.7000000000000011</v>
      </c>
      <c r="O80" s="14">
        <f t="shared" si="20"/>
        <v>-6.7666666666666684</v>
      </c>
      <c r="P80" s="18">
        <f t="shared" si="21"/>
        <v>0.77172246018601187</v>
      </c>
      <c r="Q80" s="1"/>
      <c r="R80" s="1"/>
      <c r="S80" s="1"/>
      <c r="T80" s="14"/>
      <c r="U80" s="18"/>
      <c r="V80" s="1"/>
      <c r="W80" s="1"/>
      <c r="X80" s="1"/>
      <c r="Y80" s="14"/>
      <c r="Z80" s="18"/>
    </row>
    <row r="81" spans="1:26">
      <c r="A81" s="10">
        <v>7500</v>
      </c>
      <c r="B81" s="1">
        <v>22.98</v>
      </c>
      <c r="C81" s="1">
        <v>22.98</v>
      </c>
      <c r="D81" s="1">
        <v>22.97</v>
      </c>
      <c r="E81" s="14">
        <f t="shared" si="16"/>
        <v>22.97666666666667</v>
      </c>
      <c r="F81" s="18">
        <f t="shared" si="17"/>
        <v>4.7140452079110539E-3</v>
      </c>
      <c r="G81" s="1">
        <v>33.859999999999985</v>
      </c>
      <c r="H81" s="1">
        <v>33.52000000000001</v>
      </c>
      <c r="I81" s="1">
        <v>32.450000000000017</v>
      </c>
      <c r="J81" s="16">
        <f t="shared" si="18"/>
        <v>33.276666666666671</v>
      </c>
      <c r="K81" s="18">
        <f t="shared" si="19"/>
        <v>0.60079576858991113</v>
      </c>
      <c r="L81" s="1">
        <v>-6.68</v>
      </c>
      <c r="M81" s="1">
        <v>-7.879999999999999</v>
      </c>
      <c r="N81" s="1">
        <v>-6.4699999999999989</v>
      </c>
      <c r="O81" s="14">
        <f t="shared" si="20"/>
        <v>-7.0099999999999989</v>
      </c>
      <c r="P81" s="18">
        <f t="shared" si="21"/>
        <v>0.62112800613078134</v>
      </c>
      <c r="Q81" s="1"/>
      <c r="R81" s="1"/>
      <c r="S81" s="1"/>
      <c r="T81" s="14"/>
      <c r="U81" s="18"/>
      <c r="V81" s="1"/>
      <c r="W81" s="1"/>
      <c r="X81" s="1"/>
      <c r="Y81" s="14"/>
      <c r="Z81" s="18"/>
    </row>
    <row r="82" spans="1:26">
      <c r="A82" s="10">
        <v>7600</v>
      </c>
      <c r="B82" s="1">
        <v>21.37</v>
      </c>
      <c r="C82" s="1">
        <v>21.3</v>
      </c>
      <c r="D82" s="1">
        <v>21.33</v>
      </c>
      <c r="E82" s="14">
        <f t="shared" si="16"/>
        <v>21.333333333333332</v>
      </c>
      <c r="F82" s="18">
        <f t="shared" si="17"/>
        <v>2.8674417556808971E-2</v>
      </c>
      <c r="G82" s="1">
        <v>33.340000000000003</v>
      </c>
      <c r="H82" s="1">
        <v>32.610000000000014</v>
      </c>
      <c r="I82" s="1">
        <v>32.299999999999983</v>
      </c>
      <c r="J82" s="16">
        <f t="shared" si="18"/>
        <v>32.75</v>
      </c>
      <c r="K82" s="18">
        <f t="shared" si="19"/>
        <v>0.43596635955847768</v>
      </c>
      <c r="L82" s="1">
        <v>-1.7699999999999996</v>
      </c>
      <c r="M82" s="1">
        <v>-1.8000000000000007</v>
      </c>
      <c r="N82" s="1">
        <v>-1.4299999999999979</v>
      </c>
      <c r="O82" s="14">
        <f t="shared" si="20"/>
        <v>-1.6666666666666661</v>
      </c>
      <c r="P82" s="18">
        <f t="shared" si="21"/>
        <v>0.16779617264871166</v>
      </c>
      <c r="Q82" s="1"/>
      <c r="R82" s="1"/>
      <c r="S82" s="1"/>
      <c r="T82" s="14"/>
      <c r="U82" s="18"/>
      <c r="V82" s="1"/>
      <c r="W82" s="1"/>
      <c r="X82" s="1"/>
      <c r="Y82" s="14"/>
      <c r="Z82" s="18"/>
    </row>
    <row r="83" spans="1:26">
      <c r="A83" s="10">
        <v>7700</v>
      </c>
      <c r="B83" s="1">
        <v>20.77</v>
      </c>
      <c r="C83" s="1">
        <v>20.81</v>
      </c>
      <c r="D83" s="1">
        <v>20.81</v>
      </c>
      <c r="E83" s="14">
        <f t="shared" si="16"/>
        <v>20.796666666666667</v>
      </c>
      <c r="F83" s="18">
        <f t="shared" si="17"/>
        <v>1.8856180831640864E-2</v>
      </c>
      <c r="G83" s="1">
        <v>32.990000000000009</v>
      </c>
      <c r="H83" s="1">
        <v>32.120000000000005</v>
      </c>
      <c r="I83" s="1">
        <v>32.730000000000018</v>
      </c>
      <c r="J83" s="16">
        <f t="shared" si="18"/>
        <v>32.613333333333344</v>
      </c>
      <c r="K83" s="18">
        <f t="shared" si="19"/>
        <v>0.36463071120732243</v>
      </c>
      <c r="L83" s="1">
        <v>-4.8699999999999992</v>
      </c>
      <c r="M83" s="1">
        <v>-4.509999999999998</v>
      </c>
      <c r="N83" s="1">
        <v>-4.8099999999999987</v>
      </c>
      <c r="O83" s="14">
        <f t="shared" si="20"/>
        <v>-4.7299999999999986</v>
      </c>
      <c r="P83" s="18">
        <f t="shared" si="21"/>
        <v>0.15748015748023672</v>
      </c>
      <c r="Q83" s="1"/>
      <c r="R83" s="1"/>
      <c r="S83" s="1"/>
      <c r="T83" s="14"/>
      <c r="U83" s="18"/>
      <c r="V83" s="1"/>
      <c r="W83" s="1"/>
      <c r="X83" s="1"/>
      <c r="Y83" s="14"/>
      <c r="Z83" s="18"/>
    </row>
    <row r="84" spans="1:26">
      <c r="A84" s="10">
        <v>7800</v>
      </c>
      <c r="B84" s="1">
        <v>24.86</v>
      </c>
      <c r="C84" s="1">
        <v>24.8</v>
      </c>
      <c r="D84" s="1">
        <v>24.84</v>
      </c>
      <c r="E84" s="14">
        <f t="shared" si="16"/>
        <v>24.833333333333332</v>
      </c>
      <c r="F84" s="18">
        <f t="shared" si="17"/>
        <v>2.4944382578492411E-2</v>
      </c>
      <c r="G84" s="1">
        <v>37.080000000000013</v>
      </c>
      <c r="H84" s="1">
        <v>37.009999999999991</v>
      </c>
      <c r="I84" s="1">
        <v>36.950000000000017</v>
      </c>
      <c r="J84" s="16">
        <f t="shared" si="18"/>
        <v>37.013333333333343</v>
      </c>
      <c r="K84" s="18">
        <f t="shared" si="19"/>
        <v>5.3124591501696072E-2</v>
      </c>
      <c r="L84" s="1">
        <v>-5.8599999999999994</v>
      </c>
      <c r="M84" s="1">
        <v>-5.4</v>
      </c>
      <c r="N84" s="1">
        <v>-4.1399999999999988</v>
      </c>
      <c r="O84" s="14">
        <f t="shared" si="20"/>
        <v>-5.1333333333333329</v>
      </c>
      <c r="P84" s="18">
        <f t="shared" si="21"/>
        <v>0.72706411149376771</v>
      </c>
      <c r="Q84" s="1"/>
      <c r="R84" s="1"/>
      <c r="S84" s="1"/>
      <c r="T84" s="14"/>
      <c r="U84" s="18"/>
      <c r="V84" s="1"/>
      <c r="W84" s="1"/>
      <c r="X84" s="1"/>
      <c r="Y84" s="14"/>
      <c r="Z84" s="18"/>
    </row>
    <row r="85" spans="1:26">
      <c r="A85" s="10">
        <v>7900</v>
      </c>
      <c r="B85" s="1">
        <v>26.88</v>
      </c>
      <c r="C85" s="1">
        <v>26.88</v>
      </c>
      <c r="D85" s="1">
        <v>26.84</v>
      </c>
      <c r="E85" s="14">
        <f t="shared" si="16"/>
        <v>26.866666666666664</v>
      </c>
      <c r="F85" s="18">
        <f t="shared" si="17"/>
        <v>1.8856180831640864E-2</v>
      </c>
      <c r="G85" s="1">
        <v>39.099999999999994</v>
      </c>
      <c r="H85" s="1">
        <v>39.409999999999997</v>
      </c>
      <c r="I85" s="1">
        <v>39.099999999999994</v>
      </c>
      <c r="J85" s="16">
        <f t="shared" si="18"/>
        <v>39.203333333333326</v>
      </c>
      <c r="K85" s="18">
        <f t="shared" si="19"/>
        <v>0.14613540144522089</v>
      </c>
      <c r="L85" s="1">
        <v>-7.879999999999999</v>
      </c>
      <c r="M85" s="1">
        <v>-8.4799999999999969</v>
      </c>
      <c r="N85" s="1">
        <v>-8.14</v>
      </c>
      <c r="O85" s="14">
        <f t="shared" si="20"/>
        <v>-8.1666666666666661</v>
      </c>
      <c r="P85" s="18">
        <f t="shared" si="21"/>
        <v>0.24567367696917608</v>
      </c>
      <c r="Q85" s="1"/>
      <c r="R85" s="1"/>
      <c r="S85" s="1"/>
      <c r="T85" s="14"/>
      <c r="U85" s="18"/>
      <c r="V85" s="1"/>
      <c r="W85" s="1"/>
      <c r="X85" s="1"/>
      <c r="Y85" s="14"/>
      <c r="Z85" s="18"/>
    </row>
    <row r="86" spans="1:26">
      <c r="A86" s="10">
        <v>8000</v>
      </c>
      <c r="B86" s="1">
        <v>24.03</v>
      </c>
      <c r="C86" s="1">
        <v>24.11</v>
      </c>
      <c r="D86" s="1">
        <v>24.09</v>
      </c>
      <c r="E86" s="14">
        <f t="shared" si="16"/>
        <v>24.076666666666668</v>
      </c>
      <c r="F86" s="18">
        <f t="shared" si="17"/>
        <v>3.3993463423951174E-2</v>
      </c>
      <c r="G86" s="1">
        <v>34.22999999999999</v>
      </c>
      <c r="H86" s="1">
        <v>34.510000000000019</v>
      </c>
      <c r="I86" s="1">
        <v>34.580000000000013</v>
      </c>
      <c r="J86" s="16">
        <f t="shared" si="18"/>
        <v>34.440000000000005</v>
      </c>
      <c r="K86" s="18">
        <f t="shared" si="19"/>
        <v>0.15121728296286166</v>
      </c>
      <c r="L86" s="1">
        <v>-9.6300000000000026</v>
      </c>
      <c r="M86" s="1">
        <v>-9.2100000000000009</v>
      </c>
      <c r="N86" s="1">
        <v>-8.2899999999999991</v>
      </c>
      <c r="O86" s="14">
        <f t="shared" si="20"/>
        <v>-9.0433333333333348</v>
      </c>
      <c r="P86" s="18">
        <f t="shared" si="21"/>
        <v>0.55960303390488964</v>
      </c>
      <c r="Q86" s="1"/>
      <c r="R86" s="1"/>
      <c r="S86" s="1"/>
      <c r="T86" s="14"/>
      <c r="U86" s="18"/>
      <c r="V86" s="1"/>
      <c r="W86" s="1"/>
      <c r="X86" s="1"/>
      <c r="Y86" s="14"/>
      <c r="Z86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 Gergo</dc:creator>
  <cp:lastModifiedBy>Gergo Kovacs</cp:lastModifiedBy>
  <dcterms:created xsi:type="dcterms:W3CDTF">2025-07-17T07:30:14Z</dcterms:created>
  <dcterms:modified xsi:type="dcterms:W3CDTF">2025-07-30T19:27:00Z</dcterms:modified>
</cp:coreProperties>
</file>