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gerio\Unesp\6° ano\Engenharia II\Trabalho 2014-2015\P3\"/>
    </mc:Choice>
  </mc:AlternateContent>
  <bookViews>
    <workbookView xWindow="0" yWindow="0" windowWidth="16380" windowHeight="8190"/>
  </bookViews>
  <sheets>
    <sheet name="LOC POR FUNÇÃO" sheetId="3" r:id="rId1"/>
    <sheet name="PONTOS POR FUNÇÃO" sheetId="2" r:id="rId2"/>
    <sheet name="QUESTÕES" sheetId="4" r:id="rId3"/>
    <sheet name="PF" sheetId="6" r:id="rId4"/>
    <sheet name="MODELO EMPÍRICO" sheetId="1" r:id="rId5"/>
  </sheets>
  <calcPr calcId="152511"/>
</workbook>
</file>

<file path=xl/calcChain.xml><?xml version="1.0" encoding="utf-8"?>
<calcChain xmlns="http://schemas.openxmlformats.org/spreadsheetml/2006/main">
  <c r="K131" i="2" l="1"/>
  <c r="K130" i="2"/>
  <c r="K129" i="2"/>
  <c r="K128" i="2"/>
  <c r="K127" i="2"/>
  <c r="K121" i="2"/>
  <c r="K120" i="2"/>
  <c r="K119" i="2"/>
  <c r="K118" i="2"/>
  <c r="K117" i="2"/>
  <c r="L18" i="4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K111" i="2"/>
  <c r="K110" i="2"/>
  <c r="K109" i="2"/>
  <c r="K108" i="2"/>
  <c r="K107" i="2"/>
  <c r="K101" i="2"/>
  <c r="K100" i="2"/>
  <c r="K99" i="2"/>
  <c r="K98" i="2"/>
  <c r="K97" i="2"/>
  <c r="K91" i="2"/>
  <c r="K90" i="2"/>
  <c r="K89" i="2"/>
  <c r="K88" i="2"/>
  <c r="K87" i="2"/>
  <c r="K81" i="2"/>
  <c r="K80" i="2"/>
  <c r="K79" i="2"/>
  <c r="K78" i="2"/>
  <c r="K77" i="2"/>
  <c r="K71" i="2"/>
  <c r="K70" i="2"/>
  <c r="K69" i="2"/>
  <c r="K68" i="2"/>
  <c r="K67" i="2"/>
  <c r="K61" i="2"/>
  <c r="K60" i="2"/>
  <c r="K59" i="2"/>
  <c r="K58" i="2"/>
  <c r="K57" i="2"/>
  <c r="K51" i="2"/>
  <c r="K50" i="2"/>
  <c r="K49" i="2"/>
  <c r="K48" i="2"/>
  <c r="K47" i="2"/>
  <c r="K41" i="2"/>
  <c r="K40" i="2"/>
  <c r="K39" i="2"/>
  <c r="K38" i="2"/>
  <c r="K37" i="2"/>
  <c r="K31" i="2"/>
  <c r="K30" i="2"/>
  <c r="K29" i="2"/>
  <c r="K28" i="2"/>
  <c r="K27" i="2"/>
  <c r="K21" i="2"/>
  <c r="K20" i="2"/>
  <c r="K19" i="2"/>
  <c r="K18" i="2"/>
  <c r="K17" i="2"/>
  <c r="K11" i="2"/>
  <c r="K10" i="2"/>
  <c r="K9" i="2"/>
  <c r="K8" i="2"/>
  <c r="K7" i="2"/>
  <c r="K82" i="2" l="1"/>
  <c r="G12" i="6" s="1"/>
  <c r="H12" i="6" s="1"/>
  <c r="K62" i="2"/>
  <c r="G10" i="6" s="1"/>
  <c r="H10" i="6" s="1"/>
  <c r="K102" i="2"/>
  <c r="G14" i="6" s="1"/>
  <c r="H14" i="6" s="1"/>
  <c r="K32" i="2"/>
  <c r="G7" i="6" s="1"/>
  <c r="H7" i="6" s="1"/>
  <c r="K72" i="2"/>
  <c r="G11" i="6" s="1"/>
  <c r="H11" i="6" s="1"/>
  <c r="K112" i="2"/>
  <c r="G15" i="6" s="1"/>
  <c r="H15" i="6" s="1"/>
  <c r="K122" i="2"/>
  <c r="G16" i="6" s="1"/>
  <c r="H16" i="6" s="1"/>
  <c r="K12" i="2"/>
  <c r="G5" i="6" s="1"/>
  <c r="H5" i="6" s="1"/>
  <c r="K52" i="2"/>
  <c r="G9" i="6" s="1"/>
  <c r="H9" i="6" s="1"/>
  <c r="K92" i="2"/>
  <c r="G13" i="6" s="1"/>
  <c r="H13" i="6" s="1"/>
  <c r="K132" i="2"/>
  <c r="G17" i="6" s="1"/>
  <c r="H17" i="6" s="1"/>
  <c r="K42" i="2"/>
  <c r="G8" i="6" s="1"/>
  <c r="H8" i="6" s="1"/>
  <c r="K22" i="2"/>
  <c r="G6" i="6" s="1"/>
  <c r="H6" i="6" s="1"/>
  <c r="J19" i="3"/>
  <c r="I6" i="1" l="1"/>
  <c r="B6" i="1"/>
  <c r="H19" i="6"/>
  <c r="I7" i="1" l="1"/>
  <c r="I9" i="1" s="1"/>
  <c r="I10" i="1"/>
  <c r="I8" i="1"/>
  <c r="C14" i="1"/>
  <c r="C17" i="1" s="1"/>
  <c r="C12" i="1"/>
  <c r="C13" i="1"/>
  <c r="C15" i="1" l="1"/>
  <c r="C18" i="1" s="1"/>
  <c r="C19" i="1"/>
  <c r="C20" i="1" s="1"/>
  <c r="C16" i="1"/>
</calcChain>
</file>

<file path=xl/sharedStrings.xml><?xml version="1.0" encoding="utf-8"?>
<sst xmlns="http://schemas.openxmlformats.org/spreadsheetml/2006/main" count="364" uniqueCount="83">
  <si>
    <t>Modelo COCOMO Básico</t>
  </si>
  <si>
    <t>KLOC (mil linhas de código)</t>
  </si>
  <si>
    <t>Esforço</t>
  </si>
  <si>
    <t>Classe de projeto</t>
  </si>
  <si>
    <t>A</t>
  </si>
  <si>
    <t>B</t>
  </si>
  <si>
    <t>C</t>
  </si>
  <si>
    <t>D</t>
  </si>
  <si>
    <t>Duração do projeto</t>
  </si>
  <si>
    <t>Orgânico</t>
  </si>
  <si>
    <t>Tamanho da equipe</t>
  </si>
  <si>
    <t>Semi-separado</t>
  </si>
  <si>
    <t>Linhas de documentação</t>
  </si>
  <si>
    <t>Embutido</t>
  </si>
  <si>
    <t>Tempo de desenvolvimento</t>
  </si>
  <si>
    <t>PONTOS POR FUNÇÃO</t>
  </si>
  <si>
    <t>Parâmetro</t>
  </si>
  <si>
    <t>Contagem</t>
  </si>
  <si>
    <t>Fator de Ponderação</t>
  </si>
  <si>
    <t>Fator (S/M/C)</t>
  </si>
  <si>
    <t>Simples</t>
  </si>
  <si>
    <t>Médio</t>
  </si>
  <si>
    <t>Complexo</t>
  </si>
  <si>
    <t>Total</t>
  </si>
  <si>
    <t>Nº de entradas do usuário</t>
  </si>
  <si>
    <t>S</t>
  </si>
  <si>
    <t>Nº de saídas do usuário</t>
  </si>
  <si>
    <t>Nº de consultas do usuário</t>
  </si>
  <si>
    <t>Nº de arquivos</t>
  </si>
  <si>
    <t>Nº de interfaces internas</t>
  </si>
  <si>
    <t>Contagem Total</t>
  </si>
  <si>
    <t>MÉTRICAS ORIENTADAS A TAMANHO</t>
  </si>
  <si>
    <t>#</t>
  </si>
  <si>
    <t>Função</t>
  </si>
  <si>
    <t>Otimista (A)</t>
  </si>
  <si>
    <t>Mais Provavel (B)</t>
  </si>
  <si>
    <t>Pessimista (C)</t>
  </si>
  <si>
    <t>Esperado</t>
  </si>
  <si>
    <t>LOC ESTIMADO:</t>
  </si>
  <si>
    <t>Questões</t>
  </si>
  <si>
    <t>Influência</t>
  </si>
  <si>
    <t>1 - O sistema exige backup e recuperação confiáveis?</t>
  </si>
  <si>
    <t>Nenhuma</t>
  </si>
  <si>
    <t>2 - É requerida comunicação de dados?</t>
  </si>
  <si>
    <t>Pouca</t>
  </si>
  <si>
    <t>3 - Existem funções de processamento</t>
  </si>
  <si>
    <t>Moderada</t>
  </si>
  <si>
    <t>4 - O desempenho é crítico?</t>
  </si>
  <si>
    <t>Média</t>
  </si>
  <si>
    <t>5 - O sistema funcionará num sistema operacional existente e intensamente utilizado?</t>
  </si>
  <si>
    <t>Significante</t>
  </si>
  <si>
    <t>6 - São requeridas entrada de dados online?</t>
  </si>
  <si>
    <t>Essencial</t>
  </si>
  <si>
    <t>7 - As entradas on-line requerem que as transações de entrada sejam construídas com várias telas e operações?</t>
  </si>
  <si>
    <t>8 - Os arquivos são atualizados on-line?</t>
  </si>
  <si>
    <t>9 - Entradas, saídas, arquivos e consultas são complexos?</t>
  </si>
  <si>
    <t>10 - O processamento interno é complexo?</t>
  </si>
  <si>
    <t>11 - O código é projetado para reúso?</t>
  </si>
  <si>
    <t>12 - A conversão e a instalação estão incluídas no projeto?</t>
  </si>
  <si>
    <t>13 - O sistema é projetado para múltiplas instalações em diferentes organizações?</t>
  </si>
  <si>
    <t>14 - A aplicação é projetada de forma a facilitar mudanças e o uso pelo usuário?</t>
  </si>
  <si>
    <t>PF</t>
  </si>
  <si>
    <t>ESTIMATIVAS E MÉTRICAS PARA O PROJETO 3</t>
  </si>
  <si>
    <t>Registrar Usuário</t>
  </si>
  <si>
    <t>Classificar Usuário como Administrador</t>
  </si>
  <si>
    <t>Bloquear Usuário</t>
  </si>
  <si>
    <t>Desbloquear Usuário</t>
  </si>
  <si>
    <t>Reservar Recurso</t>
  </si>
  <si>
    <t>Cancelar Reserva de Recurso</t>
  </si>
  <si>
    <t>Alocar Recurso</t>
  </si>
  <si>
    <t>Desalocar Recurso</t>
  </si>
  <si>
    <t>Realizar Cópia de Segurança dos Dados</t>
  </si>
  <si>
    <t>Restaurar Sistema</t>
  </si>
  <si>
    <t>Verificar Histórico de Movimentações de Recursos</t>
  </si>
  <si>
    <t>Registrar Recurso</t>
  </si>
  <si>
    <t>Verificar Disponibilidade de um Recurso</t>
  </si>
  <si>
    <t>Modelo Estático de variável simples</t>
  </si>
  <si>
    <t>Linhas de código</t>
  </si>
  <si>
    <t>(linhas)</t>
  </si>
  <si>
    <t>(pessoas/mês)</t>
  </si>
  <si>
    <t>(pessoas)</t>
  </si>
  <si>
    <t>(meses)</t>
  </si>
  <si>
    <t>MODELOS EMPÍRICOS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</si>
</sst>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\-??_-;_-@_-"/>
    <numFmt numFmtId="165" formatCode="_-* #,##0_-;\-* #,##0_-;_-* \-??_-;_-@_-"/>
    <numFmt numFmtId="166" formatCode="_-* #,##0.000_-;\-* #,##0.000_-;_-* \-??_-;_-@_-"/>
  </numFmts>
  <fonts count="12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20"/>
      <color rgb="FFFF0000"/>
      <name val="Calibri"/>
      <family val="2"/>
    </font>
    <font>
      <b/>
      <sz val="15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7E4BD"/>
        <bgColor rgb="FFFCD5B5"/>
      </patternFill>
    </fill>
    <fill>
      <patternFill patternType="solid">
        <fgColor rgb="FFFCD5B5"/>
        <bgColor rgb="FFD7E4BD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rgb="FF969696"/>
      </patternFill>
    </fill>
    <fill>
      <patternFill patternType="solid">
        <fgColor theme="5" tint="-0.499984740745262"/>
        <bgColor rgb="FF3333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/>
  </cellStyleXfs>
  <cellXfs count="9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65" fontId="0" fillId="5" borderId="1" xfId="1" applyNumberFormat="1" applyFont="1" applyFill="1" applyBorder="1" applyAlignment="1" applyProtection="1">
      <alignment horizontal="center"/>
    </xf>
    <xf numFmtId="166" fontId="0" fillId="5" borderId="1" xfId="1" applyNumberFormat="1" applyFont="1" applyFill="1" applyBorder="1" applyAlignment="1" applyProtection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6" xfId="0" applyFont="1" applyFill="1" applyBorder="1" applyAlignment="1"/>
    <xf numFmtId="0" fontId="6" fillId="5" borderId="7" xfId="0" applyFont="1" applyFill="1" applyBorder="1" applyAlignment="1"/>
    <xf numFmtId="0" fontId="0" fillId="5" borderId="9" xfId="0" applyFont="1" applyFill="1" applyBorder="1" applyAlignment="1"/>
    <xf numFmtId="0" fontId="6" fillId="5" borderId="10" xfId="0" applyFont="1" applyFill="1" applyBorder="1" applyAlignment="1"/>
    <xf numFmtId="0" fontId="6" fillId="5" borderId="9" xfId="0" applyFont="1" applyFill="1" applyBorder="1" applyAlignment="1"/>
    <xf numFmtId="0" fontId="6" fillId="5" borderId="11" xfId="0" applyFont="1" applyFill="1" applyBorder="1" applyAlignment="1"/>
    <xf numFmtId="0" fontId="6" fillId="5" borderId="12" xfId="0" applyFont="1" applyFill="1" applyBorder="1" applyAlignment="1"/>
    <xf numFmtId="0" fontId="0" fillId="5" borderId="3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8" fillId="0" borderId="17" xfId="0" applyFont="1" applyBorder="1"/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0" fillId="0" borderId="0" xfId="0" applyAlignment="1"/>
    <xf numFmtId="0" fontId="0" fillId="0" borderId="22" xfId="0" applyBorder="1"/>
    <xf numFmtId="0" fontId="0" fillId="0" borderId="23" xfId="0" applyBorder="1"/>
    <xf numFmtId="0" fontId="3" fillId="0" borderId="16" xfId="0" applyFont="1" applyBorder="1"/>
    <xf numFmtId="0" fontId="0" fillId="0" borderId="16" xfId="0" applyFont="1" applyBorder="1"/>
    <xf numFmtId="0" fontId="1" fillId="0" borderId="0" xfId="0" applyFont="1" applyFill="1" applyBorder="1" applyAlignment="1"/>
    <xf numFmtId="0" fontId="2" fillId="0" borderId="0" xfId="0" applyFont="1" applyBorder="1" applyAlignment="1"/>
    <xf numFmtId="0" fontId="0" fillId="8" borderId="5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165" fontId="10" fillId="5" borderId="1" xfId="1" applyNumberFormat="1" applyFont="1" applyFill="1" applyBorder="1" applyAlignment="1" applyProtection="1">
      <alignment horizontal="center"/>
    </xf>
    <xf numFmtId="165" fontId="11" fillId="5" borderId="1" xfId="1" applyNumberFormat="1" applyFont="1" applyFill="1" applyBorder="1" applyAlignment="1" applyProtection="1">
      <alignment horizontal="center"/>
    </xf>
    <xf numFmtId="0" fontId="5" fillId="9" borderId="1" xfId="0" applyFont="1" applyFill="1" applyBorder="1" applyAlignment="1">
      <alignment horizontal="center"/>
    </xf>
    <xf numFmtId="164" fontId="5" fillId="9" borderId="1" xfId="1" applyFont="1" applyFill="1" applyBorder="1" applyAlignment="1" applyProtection="1">
      <alignment horizontal="center"/>
    </xf>
    <xf numFmtId="0" fontId="5" fillId="9" borderId="1" xfId="0" applyFont="1" applyFill="1" applyBorder="1"/>
    <xf numFmtId="0" fontId="0" fillId="5" borderId="14" xfId="0" applyFill="1" applyBorder="1" applyAlignment="1">
      <alignment horizontal="left" wrapText="1"/>
    </xf>
    <xf numFmtId="0" fontId="0" fillId="5" borderId="15" xfId="0" applyFill="1" applyBorder="1" applyAlignment="1">
      <alignment horizontal="left" wrapText="1"/>
    </xf>
    <xf numFmtId="0" fontId="0" fillId="5" borderId="16" xfId="0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left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8" xfId="0" applyFont="1" applyFill="1" applyBorder="1" applyAlignment="1">
      <alignment horizontal="left"/>
    </xf>
    <xf numFmtId="0" fontId="0" fillId="5" borderId="1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left"/>
    </xf>
    <xf numFmtId="0" fontId="0" fillId="5" borderId="15" xfId="0" applyFont="1" applyFill="1" applyBorder="1" applyAlignment="1">
      <alignment horizontal="left" wrapText="1"/>
    </xf>
    <xf numFmtId="0" fontId="0" fillId="5" borderId="16" xfId="0" applyFont="1" applyFill="1" applyBorder="1" applyAlignment="1">
      <alignment horizontal="left" wrapText="1"/>
    </xf>
    <xf numFmtId="0" fontId="0" fillId="0" borderId="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48A54"/>
      <rgbColor rgb="009999FF"/>
      <rgbColor rgb="00993366"/>
      <rgbColor rgb="00FFFFCC"/>
      <rgbColor rgb="00CCFFFF"/>
      <rgbColor rgb="00660066"/>
      <rgbColor rgb="00D99694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J5" sqref="J5"/>
    </sheetView>
  </sheetViews>
  <sheetFormatPr defaultRowHeight="15" x14ac:dyDescent="0.25"/>
  <cols>
    <col min="1" max="5" width="8.85546875"/>
    <col min="6" max="6" width="16" customWidth="1"/>
    <col min="7" max="7" width="21.7109375"/>
    <col min="8" max="8" width="18.5703125"/>
    <col min="9" max="9" width="14.5703125"/>
    <col min="10" max="10" width="10.5703125" bestFit="1" customWidth="1"/>
    <col min="11" max="1025" width="8.85546875"/>
  </cols>
  <sheetData>
    <row r="1" spans="1:10" ht="21" x14ac:dyDescent="0.35">
      <c r="A1" s="68" t="s">
        <v>62</v>
      </c>
      <c r="B1" s="69"/>
      <c r="C1" s="69"/>
      <c r="D1" s="69"/>
      <c r="E1" s="69"/>
      <c r="F1" s="69"/>
      <c r="G1" s="69"/>
      <c r="H1" s="69"/>
      <c r="I1" s="69"/>
      <c r="J1" s="70"/>
    </row>
    <row r="2" spans="1:10" x14ac:dyDescent="0.25">
      <c r="A2" s="71" t="s">
        <v>31</v>
      </c>
      <c r="B2" s="71"/>
      <c r="C2" s="71"/>
      <c r="D2" s="71"/>
      <c r="E2" s="71"/>
      <c r="F2" s="71"/>
      <c r="G2" s="71"/>
      <c r="H2" s="71"/>
      <c r="I2" s="71"/>
      <c r="J2" s="71"/>
    </row>
    <row r="4" spans="1:10" x14ac:dyDescent="0.25">
      <c r="A4" s="56" t="s">
        <v>32</v>
      </c>
      <c r="B4" s="72" t="s">
        <v>33</v>
      </c>
      <c r="C4" s="72"/>
      <c r="D4" s="72"/>
      <c r="E4" s="72"/>
      <c r="F4" s="72"/>
      <c r="G4" s="57" t="s">
        <v>34</v>
      </c>
      <c r="H4" s="57" t="s">
        <v>35</v>
      </c>
      <c r="I4" s="57" t="s">
        <v>36</v>
      </c>
      <c r="J4" s="57" t="s">
        <v>37</v>
      </c>
    </row>
    <row r="5" spans="1:10" ht="15" customHeight="1" x14ac:dyDescent="0.25">
      <c r="A5" s="17">
        <v>1</v>
      </c>
      <c r="B5" s="64" t="s">
        <v>63</v>
      </c>
      <c r="C5" s="62"/>
      <c r="D5" s="62"/>
      <c r="E5" s="62"/>
      <c r="F5" s="62"/>
      <c r="G5" s="18">
        <v>60</v>
      </c>
      <c r="H5" s="18">
        <v>80</v>
      </c>
      <c r="I5" s="18">
        <v>100</v>
      </c>
      <c r="J5" s="19">
        <f t="shared" ref="J5:J18" si="0">(G5+(4*H5)+I5)/6</f>
        <v>80</v>
      </c>
    </row>
    <row r="6" spans="1:10" ht="15" customHeight="1" x14ac:dyDescent="0.25">
      <c r="A6" s="17">
        <v>2</v>
      </c>
      <c r="B6" s="64" t="s">
        <v>64</v>
      </c>
      <c r="C6" s="62"/>
      <c r="D6" s="62"/>
      <c r="E6" s="62"/>
      <c r="F6" s="62"/>
      <c r="G6" s="18">
        <v>30</v>
      </c>
      <c r="H6" s="18">
        <v>40</v>
      </c>
      <c r="I6" s="18">
        <v>50</v>
      </c>
      <c r="J6" s="19">
        <f t="shared" si="0"/>
        <v>40</v>
      </c>
    </row>
    <row r="7" spans="1:10" ht="15" customHeight="1" x14ac:dyDescent="0.25">
      <c r="A7" s="17">
        <v>3</v>
      </c>
      <c r="B7" s="64" t="s">
        <v>74</v>
      </c>
      <c r="C7" s="62"/>
      <c r="D7" s="62"/>
      <c r="E7" s="62"/>
      <c r="F7" s="62"/>
      <c r="G7" s="18">
        <v>65</v>
      </c>
      <c r="H7" s="18">
        <v>80</v>
      </c>
      <c r="I7" s="18">
        <v>95</v>
      </c>
      <c r="J7" s="19">
        <f t="shared" si="0"/>
        <v>80</v>
      </c>
    </row>
    <row r="8" spans="1:10" ht="15" customHeight="1" x14ac:dyDescent="0.25">
      <c r="A8" s="17">
        <v>4</v>
      </c>
      <c r="B8" s="64" t="s">
        <v>75</v>
      </c>
      <c r="C8" s="62"/>
      <c r="D8" s="62"/>
      <c r="E8" s="62"/>
      <c r="F8" s="62"/>
      <c r="G8" s="18">
        <v>30</v>
      </c>
      <c r="H8" s="18">
        <v>40</v>
      </c>
      <c r="I8" s="18">
        <v>50</v>
      </c>
      <c r="J8" s="19">
        <f t="shared" si="0"/>
        <v>40</v>
      </c>
    </row>
    <row r="9" spans="1:10" ht="15" customHeight="1" x14ac:dyDescent="0.25">
      <c r="A9" s="17">
        <v>5</v>
      </c>
      <c r="B9" s="64" t="s">
        <v>65</v>
      </c>
      <c r="C9" s="62"/>
      <c r="D9" s="62"/>
      <c r="E9" s="62"/>
      <c r="F9" s="62"/>
      <c r="G9" s="18">
        <v>30</v>
      </c>
      <c r="H9" s="18">
        <v>40</v>
      </c>
      <c r="I9" s="18">
        <v>50</v>
      </c>
      <c r="J9" s="19">
        <f t="shared" si="0"/>
        <v>40</v>
      </c>
    </row>
    <row r="10" spans="1:10" ht="15" customHeight="1" x14ac:dyDescent="0.25">
      <c r="A10" s="17">
        <v>6</v>
      </c>
      <c r="B10" s="64" t="s">
        <v>66</v>
      </c>
      <c r="C10" s="62"/>
      <c r="D10" s="62"/>
      <c r="E10" s="62"/>
      <c r="F10" s="62"/>
      <c r="G10" s="18">
        <v>30</v>
      </c>
      <c r="H10" s="18">
        <v>40</v>
      </c>
      <c r="I10" s="18">
        <v>50</v>
      </c>
      <c r="J10" s="19">
        <f t="shared" si="0"/>
        <v>40</v>
      </c>
    </row>
    <row r="11" spans="1:10" ht="15" customHeight="1" x14ac:dyDescent="0.25">
      <c r="A11" s="17">
        <v>7</v>
      </c>
      <c r="B11" s="65" t="s">
        <v>67</v>
      </c>
      <c r="C11" s="66"/>
      <c r="D11" s="66"/>
      <c r="E11" s="66"/>
      <c r="F11" s="67"/>
      <c r="G11" s="18">
        <v>55</v>
      </c>
      <c r="H11" s="18">
        <v>70</v>
      </c>
      <c r="I11" s="18">
        <v>85</v>
      </c>
      <c r="J11" s="19">
        <f t="shared" si="0"/>
        <v>70</v>
      </c>
    </row>
    <row r="12" spans="1:10" ht="15" customHeight="1" x14ac:dyDescent="0.25">
      <c r="A12" s="17">
        <v>8</v>
      </c>
      <c r="B12" s="64" t="s">
        <v>68</v>
      </c>
      <c r="C12" s="62"/>
      <c r="D12" s="62"/>
      <c r="E12" s="62"/>
      <c r="F12" s="62"/>
      <c r="G12" s="18">
        <v>40</v>
      </c>
      <c r="H12" s="18">
        <v>50</v>
      </c>
      <c r="I12" s="18">
        <v>60</v>
      </c>
      <c r="J12" s="19">
        <f t="shared" si="0"/>
        <v>50</v>
      </c>
    </row>
    <row r="13" spans="1:10" ht="15" customHeight="1" x14ac:dyDescent="0.25">
      <c r="A13" s="17">
        <v>9</v>
      </c>
      <c r="B13" s="59" t="s">
        <v>69</v>
      </c>
      <c r="C13" s="60"/>
      <c r="D13" s="60"/>
      <c r="E13" s="60"/>
      <c r="F13" s="61"/>
      <c r="G13" s="18">
        <v>40</v>
      </c>
      <c r="H13" s="18">
        <v>50</v>
      </c>
      <c r="I13" s="18">
        <v>60</v>
      </c>
      <c r="J13" s="19">
        <f t="shared" si="0"/>
        <v>50</v>
      </c>
    </row>
    <row r="14" spans="1:10" ht="15" customHeight="1" x14ac:dyDescent="0.25">
      <c r="A14" s="17">
        <v>10</v>
      </c>
      <c r="B14" s="59" t="s">
        <v>70</v>
      </c>
      <c r="C14" s="60"/>
      <c r="D14" s="60"/>
      <c r="E14" s="60"/>
      <c r="F14" s="61"/>
      <c r="G14" s="18">
        <v>25</v>
      </c>
      <c r="H14" s="18">
        <v>30</v>
      </c>
      <c r="I14" s="18">
        <v>35</v>
      </c>
      <c r="J14" s="19">
        <f t="shared" si="0"/>
        <v>30</v>
      </c>
    </row>
    <row r="15" spans="1:10" ht="15" customHeight="1" x14ac:dyDescent="0.25">
      <c r="A15" s="17">
        <v>11</v>
      </c>
      <c r="B15" s="59" t="s">
        <v>71</v>
      </c>
      <c r="C15" s="60"/>
      <c r="D15" s="60"/>
      <c r="E15" s="60"/>
      <c r="F15" s="61"/>
      <c r="G15" s="18">
        <v>80</v>
      </c>
      <c r="H15" s="18">
        <v>100</v>
      </c>
      <c r="I15" s="18">
        <v>120</v>
      </c>
      <c r="J15" s="19">
        <f t="shared" si="0"/>
        <v>100</v>
      </c>
    </row>
    <row r="16" spans="1:10" ht="15" customHeight="1" x14ac:dyDescent="0.25">
      <c r="A16" s="17">
        <v>12</v>
      </c>
      <c r="B16" s="59" t="s">
        <v>72</v>
      </c>
      <c r="C16" s="60"/>
      <c r="D16" s="60"/>
      <c r="E16" s="60"/>
      <c r="F16" s="61"/>
      <c r="G16" s="18">
        <v>60</v>
      </c>
      <c r="H16" s="18">
        <v>80</v>
      </c>
      <c r="I16" s="18">
        <v>100</v>
      </c>
      <c r="J16" s="19">
        <f t="shared" si="0"/>
        <v>80</v>
      </c>
    </row>
    <row r="17" spans="1:10" ht="15" customHeight="1" x14ac:dyDescent="0.25">
      <c r="A17" s="17">
        <v>13</v>
      </c>
      <c r="B17" s="59" t="s">
        <v>73</v>
      </c>
      <c r="C17" s="60"/>
      <c r="D17" s="60"/>
      <c r="E17" s="60"/>
      <c r="F17" s="61"/>
      <c r="G17" s="18">
        <v>60</v>
      </c>
      <c r="H17" s="18">
        <v>80</v>
      </c>
      <c r="I17" s="18">
        <v>100</v>
      </c>
      <c r="J17" s="19">
        <f t="shared" si="0"/>
        <v>80</v>
      </c>
    </row>
    <row r="18" spans="1:10" ht="15" customHeight="1" x14ac:dyDescent="0.25">
      <c r="A18" s="17">
        <v>14</v>
      </c>
      <c r="B18" s="62"/>
      <c r="C18" s="62"/>
      <c r="D18" s="62"/>
      <c r="E18" s="62"/>
      <c r="F18" s="62"/>
      <c r="G18" s="18"/>
      <c r="H18" s="18"/>
      <c r="I18" s="18"/>
      <c r="J18" s="19">
        <f t="shared" si="0"/>
        <v>0</v>
      </c>
    </row>
    <row r="19" spans="1:10" x14ac:dyDescent="0.25">
      <c r="A19" s="58"/>
      <c r="B19" s="63" t="s">
        <v>38</v>
      </c>
      <c r="C19" s="63"/>
      <c r="D19" s="63"/>
      <c r="E19" s="63"/>
      <c r="F19" s="63"/>
      <c r="G19" s="63"/>
      <c r="H19" s="63"/>
      <c r="I19" s="63"/>
      <c r="J19" s="57">
        <f>SUM(J5:J18)</f>
        <v>780</v>
      </c>
    </row>
  </sheetData>
  <mergeCells count="18">
    <mergeCell ref="A1:J1"/>
    <mergeCell ref="A2:J2"/>
    <mergeCell ref="B4:F4"/>
    <mergeCell ref="B5:F5"/>
    <mergeCell ref="B6:F6"/>
    <mergeCell ref="B7:F7"/>
    <mergeCell ref="B8:F8"/>
    <mergeCell ref="B9:F9"/>
    <mergeCell ref="B10:F10"/>
    <mergeCell ref="B12:F12"/>
    <mergeCell ref="B11:F11"/>
    <mergeCell ref="B17:F17"/>
    <mergeCell ref="B18:F18"/>
    <mergeCell ref="B19:I19"/>
    <mergeCell ref="B13:F13"/>
    <mergeCell ref="B14:F14"/>
    <mergeCell ref="B15:F15"/>
    <mergeCell ref="B16:F1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zoomScaleNormal="100" workbookViewId="0">
      <selection activeCell="K11" sqref="K11"/>
    </sheetView>
  </sheetViews>
  <sheetFormatPr defaultRowHeight="15" x14ac:dyDescent="0.25"/>
  <cols>
    <col min="1" max="1" width="7.140625"/>
    <col min="2" max="2" width="6.28515625"/>
    <col min="3" max="3" width="6"/>
    <col min="4" max="4" width="5"/>
    <col min="5" max="5" width="5.7109375"/>
    <col min="6" max="6" width="10.7109375"/>
    <col min="7" max="7" width="13.140625"/>
    <col min="8" max="11" width="8.85546875"/>
    <col min="12" max="12" width="6.42578125"/>
    <col min="13" max="13" width="9.7109375" bestFit="1" customWidth="1"/>
    <col min="14" max="1025" width="8.85546875"/>
  </cols>
  <sheetData>
    <row r="1" spans="1:14" ht="21" x14ac:dyDescent="0.35">
      <c r="A1" s="68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4" x14ac:dyDescent="0.25">
      <c r="A2" s="71" t="s">
        <v>15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6"/>
    </row>
    <row r="3" spans="1:14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6"/>
      <c r="M3" s="29"/>
      <c r="N3" s="29"/>
    </row>
    <row r="4" spans="1:14" x14ac:dyDescent="0.25">
      <c r="A4" s="74" t="s">
        <v>63</v>
      </c>
      <c r="B4" s="75"/>
      <c r="C4" s="75"/>
      <c r="D4" s="75"/>
      <c r="E4" s="75"/>
      <c r="F4" s="75"/>
      <c r="G4" s="75"/>
      <c r="H4" s="75"/>
      <c r="I4" s="75"/>
      <c r="J4" s="75"/>
      <c r="K4" s="75"/>
      <c r="M4" s="30"/>
      <c r="N4" s="31"/>
    </row>
    <row r="5" spans="1:14" x14ac:dyDescent="0.25">
      <c r="A5" s="76" t="s">
        <v>16</v>
      </c>
      <c r="B5" s="76"/>
      <c r="C5" s="76"/>
      <c r="D5" s="76"/>
      <c r="E5" s="76"/>
      <c r="F5" s="8" t="s">
        <v>17</v>
      </c>
      <c r="G5" s="77" t="s">
        <v>18</v>
      </c>
      <c r="H5" s="77"/>
      <c r="I5" s="77"/>
      <c r="J5" s="77"/>
      <c r="K5" s="1"/>
      <c r="L5" s="9"/>
      <c r="M5" s="29"/>
      <c r="N5" s="29"/>
    </row>
    <row r="6" spans="1:14" x14ac:dyDescent="0.25">
      <c r="A6" s="74"/>
      <c r="B6" s="74"/>
      <c r="C6" s="74"/>
      <c r="D6" s="74"/>
      <c r="E6" s="74"/>
      <c r="F6" s="1"/>
      <c r="G6" s="8" t="s">
        <v>19</v>
      </c>
      <c r="H6" s="11" t="s">
        <v>20</v>
      </c>
      <c r="I6" s="12" t="s">
        <v>21</v>
      </c>
      <c r="J6" s="13" t="s">
        <v>22</v>
      </c>
      <c r="K6" s="2" t="s">
        <v>23</v>
      </c>
    </row>
    <row r="7" spans="1:14" x14ac:dyDescent="0.25">
      <c r="A7" s="73" t="s">
        <v>24</v>
      </c>
      <c r="B7" s="73"/>
      <c r="C7" s="73"/>
      <c r="D7" s="73"/>
      <c r="E7" s="73"/>
      <c r="F7" s="2">
        <v>1</v>
      </c>
      <c r="G7" s="2" t="s">
        <v>25</v>
      </c>
      <c r="H7" s="14">
        <v>3</v>
      </c>
      <c r="I7" s="15">
        <v>4</v>
      </c>
      <c r="J7" s="16">
        <v>6</v>
      </c>
      <c r="K7" s="2">
        <f>F7*H7</f>
        <v>3</v>
      </c>
    </row>
    <row r="8" spans="1:14" x14ac:dyDescent="0.25">
      <c r="A8" s="73" t="s">
        <v>26</v>
      </c>
      <c r="B8" s="73"/>
      <c r="C8" s="73"/>
      <c r="D8" s="73"/>
      <c r="E8" s="73"/>
      <c r="F8" s="2">
        <v>0</v>
      </c>
      <c r="G8" s="2" t="s">
        <v>25</v>
      </c>
      <c r="H8" s="14">
        <v>4</v>
      </c>
      <c r="I8" s="15">
        <v>5</v>
      </c>
      <c r="J8" s="16">
        <v>7</v>
      </c>
      <c r="K8" s="2">
        <f>F8*H8</f>
        <v>0</v>
      </c>
    </row>
    <row r="9" spans="1:14" x14ac:dyDescent="0.25">
      <c r="A9" s="73" t="s">
        <v>27</v>
      </c>
      <c r="B9" s="73"/>
      <c r="C9" s="73"/>
      <c r="D9" s="73"/>
      <c r="E9" s="73"/>
      <c r="F9" s="2">
        <v>0</v>
      </c>
      <c r="G9" s="2" t="s">
        <v>25</v>
      </c>
      <c r="H9" s="14">
        <v>3</v>
      </c>
      <c r="I9" s="15">
        <v>4</v>
      </c>
      <c r="J9" s="16">
        <v>6</v>
      </c>
      <c r="K9" s="2">
        <f>F9*H9</f>
        <v>0</v>
      </c>
    </row>
    <row r="10" spans="1:14" x14ac:dyDescent="0.25">
      <c r="A10" s="73" t="s">
        <v>28</v>
      </c>
      <c r="B10" s="73"/>
      <c r="C10" s="73"/>
      <c r="D10" s="73"/>
      <c r="E10" s="73"/>
      <c r="F10" s="10">
        <v>0</v>
      </c>
      <c r="G10" s="2" t="s">
        <v>25</v>
      </c>
      <c r="H10" s="14">
        <v>7</v>
      </c>
      <c r="I10" s="15">
        <v>10</v>
      </c>
      <c r="J10" s="16">
        <v>15</v>
      </c>
      <c r="K10" s="2">
        <f>F10*H10</f>
        <v>0</v>
      </c>
    </row>
    <row r="11" spans="1:14" x14ac:dyDescent="0.25">
      <c r="A11" s="73" t="s">
        <v>29</v>
      </c>
      <c r="B11" s="73"/>
      <c r="C11" s="73"/>
      <c r="D11" s="73"/>
      <c r="E11" s="73"/>
      <c r="F11" s="10">
        <v>0</v>
      </c>
      <c r="G11" s="2" t="s">
        <v>25</v>
      </c>
      <c r="H11" s="14">
        <v>5</v>
      </c>
      <c r="I11" s="15">
        <v>7</v>
      </c>
      <c r="J11" s="16">
        <v>10</v>
      </c>
      <c r="K11" s="2">
        <f>F11*H11</f>
        <v>0</v>
      </c>
    </row>
    <row r="12" spans="1:14" x14ac:dyDescent="0.25">
      <c r="A12" s="73" t="s">
        <v>30</v>
      </c>
      <c r="B12" s="73"/>
      <c r="C12" s="73"/>
      <c r="D12" s="73"/>
      <c r="E12" s="73"/>
      <c r="F12" s="10"/>
      <c r="G12" s="1"/>
      <c r="H12" s="1"/>
      <c r="I12" s="1"/>
      <c r="J12" s="1"/>
      <c r="K12" s="2">
        <f>SUM(K7:K11)</f>
        <v>3</v>
      </c>
    </row>
    <row r="14" spans="1:14" x14ac:dyDescent="0.25">
      <c r="A14" s="74" t="s">
        <v>64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</row>
    <row r="15" spans="1:14" x14ac:dyDescent="0.25">
      <c r="A15" s="76" t="s">
        <v>16</v>
      </c>
      <c r="B15" s="76"/>
      <c r="C15" s="76"/>
      <c r="D15" s="76"/>
      <c r="E15" s="76"/>
      <c r="F15" s="8" t="s">
        <v>17</v>
      </c>
      <c r="G15" s="77" t="s">
        <v>18</v>
      </c>
      <c r="H15" s="77"/>
      <c r="I15" s="77"/>
      <c r="J15" s="77"/>
      <c r="K15" s="1"/>
    </row>
    <row r="16" spans="1:14" x14ac:dyDescent="0.25">
      <c r="A16" s="74"/>
      <c r="B16" s="74"/>
      <c r="C16" s="74"/>
      <c r="D16" s="74"/>
      <c r="E16" s="74"/>
      <c r="F16" s="1"/>
      <c r="G16" s="8" t="s">
        <v>19</v>
      </c>
      <c r="H16" s="11" t="s">
        <v>20</v>
      </c>
      <c r="I16" s="12" t="s">
        <v>21</v>
      </c>
      <c r="J16" s="13" t="s">
        <v>22</v>
      </c>
      <c r="K16" s="2" t="s">
        <v>23</v>
      </c>
    </row>
    <row r="17" spans="1:11" x14ac:dyDescent="0.25">
      <c r="A17" s="73" t="s">
        <v>24</v>
      </c>
      <c r="B17" s="73"/>
      <c r="C17" s="73"/>
      <c r="D17" s="73"/>
      <c r="E17" s="73"/>
      <c r="F17" s="2">
        <v>1</v>
      </c>
      <c r="G17" s="2" t="s">
        <v>25</v>
      </c>
      <c r="H17" s="14">
        <v>3</v>
      </c>
      <c r="I17" s="15">
        <v>4</v>
      </c>
      <c r="J17" s="16">
        <v>6</v>
      </c>
      <c r="K17" s="10">
        <f>F17*H17</f>
        <v>3</v>
      </c>
    </row>
    <row r="18" spans="1:11" x14ac:dyDescent="0.25">
      <c r="A18" s="73" t="s">
        <v>26</v>
      </c>
      <c r="B18" s="73"/>
      <c r="C18" s="73"/>
      <c r="D18" s="73"/>
      <c r="E18" s="73"/>
      <c r="F18" s="2">
        <v>0</v>
      </c>
      <c r="G18" s="2" t="s">
        <v>25</v>
      </c>
      <c r="H18" s="14">
        <v>4</v>
      </c>
      <c r="I18" s="15">
        <v>5</v>
      </c>
      <c r="J18" s="16">
        <v>7</v>
      </c>
      <c r="K18" s="10">
        <f>F18*H18</f>
        <v>0</v>
      </c>
    </row>
    <row r="19" spans="1:11" x14ac:dyDescent="0.25">
      <c r="A19" s="73" t="s">
        <v>27</v>
      </c>
      <c r="B19" s="73"/>
      <c r="C19" s="73"/>
      <c r="D19" s="73"/>
      <c r="E19" s="73"/>
      <c r="F19" s="2">
        <v>1</v>
      </c>
      <c r="G19" s="2" t="s">
        <v>25</v>
      </c>
      <c r="H19" s="14">
        <v>3</v>
      </c>
      <c r="I19" s="15">
        <v>4</v>
      </c>
      <c r="J19" s="16">
        <v>6</v>
      </c>
      <c r="K19" s="10">
        <f>F19*H19</f>
        <v>3</v>
      </c>
    </row>
    <row r="20" spans="1:11" x14ac:dyDescent="0.25">
      <c r="A20" s="73" t="s">
        <v>28</v>
      </c>
      <c r="B20" s="73"/>
      <c r="C20" s="73"/>
      <c r="D20" s="73"/>
      <c r="E20" s="73"/>
      <c r="F20" s="10">
        <v>0</v>
      </c>
      <c r="G20" s="2" t="s">
        <v>25</v>
      </c>
      <c r="H20" s="14">
        <v>7</v>
      </c>
      <c r="I20" s="15">
        <v>10</v>
      </c>
      <c r="J20" s="16">
        <v>15</v>
      </c>
      <c r="K20" s="10">
        <f>F20*H20</f>
        <v>0</v>
      </c>
    </row>
    <row r="21" spans="1:11" x14ac:dyDescent="0.25">
      <c r="A21" s="73" t="s">
        <v>29</v>
      </c>
      <c r="B21" s="73"/>
      <c r="C21" s="73"/>
      <c r="D21" s="73"/>
      <c r="E21" s="73"/>
      <c r="F21" s="10">
        <v>0</v>
      </c>
      <c r="G21" s="2" t="s">
        <v>25</v>
      </c>
      <c r="H21" s="14">
        <v>5</v>
      </c>
      <c r="I21" s="15">
        <v>7</v>
      </c>
      <c r="J21" s="16">
        <v>10</v>
      </c>
      <c r="K21" s="10">
        <f>F21*H21</f>
        <v>0</v>
      </c>
    </row>
    <row r="22" spans="1:11" x14ac:dyDescent="0.25">
      <c r="A22" s="73" t="s">
        <v>30</v>
      </c>
      <c r="B22" s="73"/>
      <c r="C22" s="73"/>
      <c r="D22" s="73"/>
      <c r="E22" s="73"/>
      <c r="F22" s="10"/>
      <c r="G22" s="1"/>
      <c r="H22" s="1"/>
      <c r="I22" s="1"/>
      <c r="J22" s="1"/>
      <c r="K22" s="2">
        <f>SUM(K17:K21)</f>
        <v>6</v>
      </c>
    </row>
    <row r="24" spans="1:11" x14ac:dyDescent="0.25">
      <c r="A24" s="74" t="s">
        <v>74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</row>
    <row r="25" spans="1:11" x14ac:dyDescent="0.25">
      <c r="A25" s="76" t="s">
        <v>16</v>
      </c>
      <c r="B25" s="76"/>
      <c r="C25" s="76"/>
      <c r="D25" s="76"/>
      <c r="E25" s="76"/>
      <c r="F25" s="8" t="s">
        <v>17</v>
      </c>
      <c r="G25" s="77" t="s">
        <v>18</v>
      </c>
      <c r="H25" s="77"/>
      <c r="I25" s="77"/>
      <c r="J25" s="77"/>
      <c r="K25" s="1"/>
    </row>
    <row r="26" spans="1:11" x14ac:dyDescent="0.25">
      <c r="A26" s="74"/>
      <c r="B26" s="74"/>
      <c r="C26" s="74"/>
      <c r="D26" s="74"/>
      <c r="E26" s="74"/>
      <c r="F26" s="1"/>
      <c r="G26" s="8" t="s">
        <v>19</v>
      </c>
      <c r="H26" s="11" t="s">
        <v>20</v>
      </c>
      <c r="I26" s="12" t="s">
        <v>21</v>
      </c>
      <c r="J26" s="13" t="s">
        <v>22</v>
      </c>
      <c r="K26" s="2" t="s">
        <v>23</v>
      </c>
    </row>
    <row r="27" spans="1:11" x14ac:dyDescent="0.25">
      <c r="A27" s="73" t="s">
        <v>24</v>
      </c>
      <c r="B27" s="73"/>
      <c r="C27" s="73"/>
      <c r="D27" s="73"/>
      <c r="E27" s="73"/>
      <c r="F27" s="2">
        <v>1</v>
      </c>
      <c r="G27" s="2" t="s">
        <v>25</v>
      </c>
      <c r="H27" s="14">
        <v>3</v>
      </c>
      <c r="I27" s="15">
        <v>4</v>
      </c>
      <c r="J27" s="16">
        <v>6</v>
      </c>
      <c r="K27" s="2">
        <f>F27*H27</f>
        <v>3</v>
      </c>
    </row>
    <row r="28" spans="1:11" x14ac:dyDescent="0.25">
      <c r="A28" s="73" t="s">
        <v>26</v>
      </c>
      <c r="B28" s="73"/>
      <c r="C28" s="73"/>
      <c r="D28" s="73"/>
      <c r="E28" s="73"/>
      <c r="F28" s="2">
        <v>0</v>
      </c>
      <c r="G28" s="2" t="s">
        <v>25</v>
      </c>
      <c r="H28" s="14">
        <v>4</v>
      </c>
      <c r="I28" s="15">
        <v>5</v>
      </c>
      <c r="J28" s="16">
        <v>7</v>
      </c>
      <c r="K28" s="2">
        <f>F28*H28</f>
        <v>0</v>
      </c>
    </row>
    <row r="29" spans="1:11" x14ac:dyDescent="0.25">
      <c r="A29" s="73" t="s">
        <v>27</v>
      </c>
      <c r="B29" s="73"/>
      <c r="C29" s="73"/>
      <c r="D29" s="73"/>
      <c r="E29" s="73"/>
      <c r="F29" s="2">
        <v>0</v>
      </c>
      <c r="G29" s="2" t="s">
        <v>25</v>
      </c>
      <c r="H29" s="14">
        <v>3</v>
      </c>
      <c r="I29" s="15">
        <v>4</v>
      </c>
      <c r="J29" s="16">
        <v>6</v>
      </c>
      <c r="K29" s="2">
        <f>F29*H29</f>
        <v>0</v>
      </c>
    </row>
    <row r="30" spans="1:11" x14ac:dyDescent="0.25">
      <c r="A30" s="73" t="s">
        <v>28</v>
      </c>
      <c r="B30" s="73"/>
      <c r="C30" s="73"/>
      <c r="D30" s="73"/>
      <c r="E30" s="73"/>
      <c r="F30" s="10">
        <v>0</v>
      </c>
      <c r="G30" s="2" t="s">
        <v>25</v>
      </c>
      <c r="H30" s="14">
        <v>7</v>
      </c>
      <c r="I30" s="15">
        <v>10</v>
      </c>
      <c r="J30" s="16">
        <v>15</v>
      </c>
      <c r="K30" s="2">
        <f>F30*H30</f>
        <v>0</v>
      </c>
    </row>
    <row r="31" spans="1:11" x14ac:dyDescent="0.25">
      <c r="A31" s="73" t="s">
        <v>29</v>
      </c>
      <c r="B31" s="73"/>
      <c r="C31" s="73"/>
      <c r="D31" s="73"/>
      <c r="E31" s="73"/>
      <c r="F31" s="10">
        <v>0</v>
      </c>
      <c r="G31" s="2" t="s">
        <v>25</v>
      </c>
      <c r="H31" s="14">
        <v>5</v>
      </c>
      <c r="I31" s="15">
        <v>7</v>
      </c>
      <c r="J31" s="16">
        <v>10</v>
      </c>
      <c r="K31" s="2">
        <f>F31*H31</f>
        <v>0</v>
      </c>
    </row>
    <row r="32" spans="1:11" x14ac:dyDescent="0.25">
      <c r="A32" s="73" t="s">
        <v>30</v>
      </c>
      <c r="B32" s="73"/>
      <c r="C32" s="73"/>
      <c r="D32" s="73"/>
      <c r="E32" s="73"/>
      <c r="F32" s="10"/>
      <c r="G32" s="1"/>
      <c r="H32" s="1"/>
      <c r="I32" s="1"/>
      <c r="J32" s="1"/>
      <c r="K32" s="2">
        <f>SUM(K27:K31)</f>
        <v>3</v>
      </c>
    </row>
    <row r="34" spans="1:11" x14ac:dyDescent="0.25">
      <c r="A34" s="74" t="s">
        <v>75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</row>
    <row r="35" spans="1:11" x14ac:dyDescent="0.25">
      <c r="A35" s="76" t="s">
        <v>16</v>
      </c>
      <c r="B35" s="76"/>
      <c r="C35" s="76"/>
      <c r="D35" s="76"/>
      <c r="E35" s="76"/>
      <c r="F35" s="8" t="s">
        <v>17</v>
      </c>
      <c r="G35" s="77" t="s">
        <v>18</v>
      </c>
      <c r="H35" s="77"/>
      <c r="I35" s="77"/>
      <c r="J35" s="77"/>
      <c r="K35" s="1"/>
    </row>
    <row r="36" spans="1:11" x14ac:dyDescent="0.25">
      <c r="A36" s="74"/>
      <c r="B36" s="74"/>
      <c r="C36" s="74"/>
      <c r="D36" s="74"/>
      <c r="E36" s="74"/>
      <c r="F36" s="1"/>
      <c r="G36" s="8" t="s">
        <v>19</v>
      </c>
      <c r="H36" s="11" t="s">
        <v>20</v>
      </c>
      <c r="I36" s="12" t="s">
        <v>21</v>
      </c>
      <c r="J36" s="13" t="s">
        <v>22</v>
      </c>
      <c r="K36" s="2" t="s">
        <v>23</v>
      </c>
    </row>
    <row r="37" spans="1:11" x14ac:dyDescent="0.25">
      <c r="A37" s="73" t="s">
        <v>24</v>
      </c>
      <c r="B37" s="73"/>
      <c r="C37" s="73"/>
      <c r="D37" s="73"/>
      <c r="E37" s="73"/>
      <c r="F37" s="2">
        <v>1</v>
      </c>
      <c r="G37" s="2" t="s">
        <v>25</v>
      </c>
      <c r="H37" s="14">
        <v>3</v>
      </c>
      <c r="I37" s="15">
        <v>4</v>
      </c>
      <c r="J37" s="16">
        <v>6</v>
      </c>
      <c r="K37" s="2">
        <f>F37*H37</f>
        <v>3</v>
      </c>
    </row>
    <row r="38" spans="1:11" x14ac:dyDescent="0.25">
      <c r="A38" s="73" t="s">
        <v>26</v>
      </c>
      <c r="B38" s="73"/>
      <c r="C38" s="73"/>
      <c r="D38" s="73"/>
      <c r="E38" s="73"/>
      <c r="F38" s="2">
        <v>1</v>
      </c>
      <c r="G38" s="2" t="s">
        <v>25</v>
      </c>
      <c r="H38" s="14">
        <v>4</v>
      </c>
      <c r="I38" s="15">
        <v>5</v>
      </c>
      <c r="J38" s="16">
        <v>7</v>
      </c>
      <c r="K38" s="2">
        <f>F38*H38</f>
        <v>4</v>
      </c>
    </row>
    <row r="39" spans="1:11" x14ac:dyDescent="0.25">
      <c r="A39" s="73" t="s">
        <v>27</v>
      </c>
      <c r="B39" s="73"/>
      <c r="C39" s="73"/>
      <c r="D39" s="73"/>
      <c r="E39" s="73"/>
      <c r="F39" s="2">
        <v>0</v>
      </c>
      <c r="G39" s="2" t="s">
        <v>25</v>
      </c>
      <c r="H39" s="14">
        <v>3</v>
      </c>
      <c r="I39" s="15">
        <v>4</v>
      </c>
      <c r="J39" s="16">
        <v>6</v>
      </c>
      <c r="K39" s="2">
        <f>F39*H39</f>
        <v>0</v>
      </c>
    </row>
    <row r="40" spans="1:11" x14ac:dyDescent="0.25">
      <c r="A40" s="73" t="s">
        <v>28</v>
      </c>
      <c r="B40" s="73"/>
      <c r="C40" s="73"/>
      <c r="D40" s="73"/>
      <c r="E40" s="73"/>
      <c r="F40" s="10">
        <v>0</v>
      </c>
      <c r="G40" s="2" t="s">
        <v>25</v>
      </c>
      <c r="H40" s="14">
        <v>7</v>
      </c>
      <c r="I40" s="15">
        <v>10</v>
      </c>
      <c r="J40" s="16">
        <v>15</v>
      </c>
      <c r="K40" s="2">
        <f>F40*H40</f>
        <v>0</v>
      </c>
    </row>
    <row r="41" spans="1:11" x14ac:dyDescent="0.25">
      <c r="A41" s="73" t="s">
        <v>29</v>
      </c>
      <c r="B41" s="73"/>
      <c r="C41" s="73"/>
      <c r="D41" s="73"/>
      <c r="E41" s="73"/>
      <c r="F41" s="10">
        <v>0</v>
      </c>
      <c r="G41" s="2" t="s">
        <v>25</v>
      </c>
      <c r="H41" s="14">
        <v>5</v>
      </c>
      <c r="I41" s="15">
        <v>7</v>
      </c>
      <c r="J41" s="16">
        <v>10</v>
      </c>
      <c r="K41" s="2">
        <f>F41*H41</f>
        <v>0</v>
      </c>
    </row>
    <row r="42" spans="1:11" x14ac:dyDescent="0.25">
      <c r="A42" s="73" t="s">
        <v>30</v>
      </c>
      <c r="B42" s="73"/>
      <c r="C42" s="73"/>
      <c r="D42" s="73"/>
      <c r="E42" s="73"/>
      <c r="F42" s="10"/>
      <c r="G42" s="1"/>
      <c r="H42" s="1"/>
      <c r="I42" s="1"/>
      <c r="J42" s="1"/>
      <c r="K42" s="2">
        <f>SUM(K37:K41)</f>
        <v>7</v>
      </c>
    </row>
    <row r="44" spans="1:11" x14ac:dyDescent="0.25">
      <c r="A44" s="74" t="s">
        <v>65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</row>
    <row r="45" spans="1:11" x14ac:dyDescent="0.25">
      <c r="A45" s="76" t="s">
        <v>16</v>
      </c>
      <c r="B45" s="76"/>
      <c r="C45" s="76"/>
      <c r="D45" s="76"/>
      <c r="E45" s="76"/>
      <c r="F45" s="8" t="s">
        <v>17</v>
      </c>
      <c r="G45" s="77" t="s">
        <v>18</v>
      </c>
      <c r="H45" s="77"/>
      <c r="I45" s="77"/>
      <c r="J45" s="77"/>
      <c r="K45" s="1"/>
    </row>
    <row r="46" spans="1:11" x14ac:dyDescent="0.25">
      <c r="A46" s="74"/>
      <c r="B46" s="74"/>
      <c r="C46" s="74"/>
      <c r="D46" s="74"/>
      <c r="E46" s="74"/>
      <c r="F46" s="1"/>
      <c r="G46" s="8" t="s">
        <v>19</v>
      </c>
      <c r="H46" s="11" t="s">
        <v>20</v>
      </c>
      <c r="I46" s="12" t="s">
        <v>21</v>
      </c>
      <c r="J46" s="13" t="s">
        <v>22</v>
      </c>
      <c r="K46" s="2" t="s">
        <v>23</v>
      </c>
    </row>
    <row r="47" spans="1:11" x14ac:dyDescent="0.25">
      <c r="A47" s="73" t="s">
        <v>24</v>
      </c>
      <c r="B47" s="73"/>
      <c r="C47" s="73"/>
      <c r="D47" s="73"/>
      <c r="E47" s="73"/>
      <c r="F47" s="2">
        <v>1</v>
      </c>
      <c r="G47" s="2" t="s">
        <v>25</v>
      </c>
      <c r="H47" s="14">
        <v>3</v>
      </c>
      <c r="I47" s="15">
        <v>4</v>
      </c>
      <c r="J47" s="16">
        <v>6</v>
      </c>
      <c r="K47" s="2">
        <f>F47*H47</f>
        <v>3</v>
      </c>
    </row>
    <row r="48" spans="1:11" x14ac:dyDescent="0.25">
      <c r="A48" s="73" t="s">
        <v>26</v>
      </c>
      <c r="B48" s="73"/>
      <c r="C48" s="73"/>
      <c r="D48" s="73"/>
      <c r="E48" s="73"/>
      <c r="F48" s="2">
        <v>0</v>
      </c>
      <c r="G48" s="2" t="s">
        <v>25</v>
      </c>
      <c r="H48" s="14">
        <v>4</v>
      </c>
      <c r="I48" s="15">
        <v>5</v>
      </c>
      <c r="J48" s="16">
        <v>7</v>
      </c>
      <c r="K48" s="2">
        <f>F48*H48</f>
        <v>0</v>
      </c>
    </row>
    <row r="49" spans="1:11" x14ac:dyDescent="0.25">
      <c r="A49" s="73" t="s">
        <v>27</v>
      </c>
      <c r="B49" s="73"/>
      <c r="C49" s="73"/>
      <c r="D49" s="73"/>
      <c r="E49" s="73"/>
      <c r="F49" s="2">
        <v>1</v>
      </c>
      <c r="G49" s="2" t="s">
        <v>25</v>
      </c>
      <c r="H49" s="14">
        <v>3</v>
      </c>
      <c r="I49" s="15">
        <v>4</v>
      </c>
      <c r="J49" s="16">
        <v>6</v>
      </c>
      <c r="K49" s="2">
        <f>F49*H49</f>
        <v>3</v>
      </c>
    </row>
    <row r="50" spans="1:11" x14ac:dyDescent="0.25">
      <c r="A50" s="73" t="s">
        <v>28</v>
      </c>
      <c r="B50" s="73"/>
      <c r="C50" s="73"/>
      <c r="D50" s="73"/>
      <c r="E50" s="73"/>
      <c r="F50" s="10">
        <v>0</v>
      </c>
      <c r="G50" s="2" t="s">
        <v>25</v>
      </c>
      <c r="H50" s="14">
        <v>7</v>
      </c>
      <c r="I50" s="15">
        <v>10</v>
      </c>
      <c r="J50" s="16">
        <v>15</v>
      </c>
      <c r="K50" s="2">
        <f>F50*H50</f>
        <v>0</v>
      </c>
    </row>
    <row r="51" spans="1:11" x14ac:dyDescent="0.25">
      <c r="A51" s="73" t="s">
        <v>29</v>
      </c>
      <c r="B51" s="73"/>
      <c r="C51" s="73"/>
      <c r="D51" s="73"/>
      <c r="E51" s="73"/>
      <c r="F51" s="10">
        <v>0</v>
      </c>
      <c r="G51" s="2" t="s">
        <v>25</v>
      </c>
      <c r="H51" s="14">
        <v>5</v>
      </c>
      <c r="I51" s="15">
        <v>7</v>
      </c>
      <c r="J51" s="16">
        <v>10</v>
      </c>
      <c r="K51" s="2">
        <f>F51*H51</f>
        <v>0</v>
      </c>
    </row>
    <row r="52" spans="1:11" x14ac:dyDescent="0.25">
      <c r="A52" s="73" t="s">
        <v>30</v>
      </c>
      <c r="B52" s="73"/>
      <c r="C52" s="73"/>
      <c r="D52" s="73"/>
      <c r="E52" s="73"/>
      <c r="F52" s="10"/>
      <c r="G52" s="1"/>
      <c r="H52" s="1"/>
      <c r="I52" s="1"/>
      <c r="J52" s="1"/>
      <c r="K52" s="2">
        <f>SUM(K47:K51)</f>
        <v>6</v>
      </c>
    </row>
    <row r="54" spans="1:11" x14ac:dyDescent="0.25">
      <c r="A54" s="74" t="s">
        <v>66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</row>
    <row r="55" spans="1:11" x14ac:dyDescent="0.25">
      <c r="A55" s="76" t="s">
        <v>16</v>
      </c>
      <c r="B55" s="76"/>
      <c r="C55" s="76"/>
      <c r="D55" s="76"/>
      <c r="E55" s="76"/>
      <c r="F55" s="8" t="s">
        <v>17</v>
      </c>
      <c r="G55" s="77" t="s">
        <v>18</v>
      </c>
      <c r="H55" s="77"/>
      <c r="I55" s="77"/>
      <c r="J55" s="77"/>
      <c r="K55" s="1"/>
    </row>
    <row r="56" spans="1:11" x14ac:dyDescent="0.25">
      <c r="A56" s="74"/>
      <c r="B56" s="74"/>
      <c r="C56" s="74"/>
      <c r="D56" s="74"/>
      <c r="E56" s="74"/>
      <c r="F56" s="1"/>
      <c r="G56" s="8" t="s">
        <v>19</v>
      </c>
      <c r="H56" s="11" t="s">
        <v>20</v>
      </c>
      <c r="I56" s="12" t="s">
        <v>21</v>
      </c>
      <c r="J56" s="13" t="s">
        <v>22</v>
      </c>
      <c r="K56" s="2" t="s">
        <v>23</v>
      </c>
    </row>
    <row r="57" spans="1:11" x14ac:dyDescent="0.25">
      <c r="A57" s="73" t="s">
        <v>24</v>
      </c>
      <c r="B57" s="73"/>
      <c r="C57" s="73"/>
      <c r="D57" s="73"/>
      <c r="E57" s="73"/>
      <c r="F57" s="2">
        <v>1</v>
      </c>
      <c r="G57" s="2" t="s">
        <v>25</v>
      </c>
      <c r="H57" s="14">
        <v>3</v>
      </c>
      <c r="I57" s="15">
        <v>4</v>
      </c>
      <c r="J57" s="16">
        <v>6</v>
      </c>
      <c r="K57" s="2">
        <f>F57*H57</f>
        <v>3</v>
      </c>
    </row>
    <row r="58" spans="1:11" x14ac:dyDescent="0.25">
      <c r="A58" s="73" t="s">
        <v>26</v>
      </c>
      <c r="B58" s="73"/>
      <c r="C58" s="73"/>
      <c r="D58" s="73"/>
      <c r="E58" s="73"/>
      <c r="F58" s="2">
        <v>0</v>
      </c>
      <c r="G58" s="2" t="s">
        <v>25</v>
      </c>
      <c r="H58" s="14">
        <v>4</v>
      </c>
      <c r="I58" s="15">
        <v>5</v>
      </c>
      <c r="J58" s="16">
        <v>7</v>
      </c>
      <c r="K58" s="2">
        <f>F58*H58</f>
        <v>0</v>
      </c>
    </row>
    <row r="59" spans="1:11" x14ac:dyDescent="0.25">
      <c r="A59" s="73" t="s">
        <v>27</v>
      </c>
      <c r="B59" s="73"/>
      <c r="C59" s="73"/>
      <c r="D59" s="73"/>
      <c r="E59" s="73"/>
      <c r="F59" s="2">
        <v>1</v>
      </c>
      <c r="G59" s="2" t="s">
        <v>25</v>
      </c>
      <c r="H59" s="14">
        <v>3</v>
      </c>
      <c r="I59" s="15">
        <v>4</v>
      </c>
      <c r="J59" s="16">
        <v>6</v>
      </c>
      <c r="K59" s="2">
        <f>F59*H59</f>
        <v>3</v>
      </c>
    </row>
    <row r="60" spans="1:11" x14ac:dyDescent="0.25">
      <c r="A60" s="73" t="s">
        <v>28</v>
      </c>
      <c r="B60" s="73"/>
      <c r="C60" s="73"/>
      <c r="D60" s="73"/>
      <c r="E60" s="73"/>
      <c r="F60" s="10">
        <v>0</v>
      </c>
      <c r="G60" s="2" t="s">
        <v>25</v>
      </c>
      <c r="H60" s="14">
        <v>7</v>
      </c>
      <c r="I60" s="15">
        <v>10</v>
      </c>
      <c r="J60" s="16">
        <v>15</v>
      </c>
      <c r="K60" s="2">
        <f>F60*H60</f>
        <v>0</v>
      </c>
    </row>
    <row r="61" spans="1:11" x14ac:dyDescent="0.25">
      <c r="A61" s="73" t="s">
        <v>29</v>
      </c>
      <c r="B61" s="73"/>
      <c r="C61" s="73"/>
      <c r="D61" s="73"/>
      <c r="E61" s="73"/>
      <c r="F61" s="10">
        <v>0</v>
      </c>
      <c r="G61" s="2" t="s">
        <v>25</v>
      </c>
      <c r="H61" s="14">
        <v>5</v>
      </c>
      <c r="I61" s="15">
        <v>7</v>
      </c>
      <c r="J61" s="16">
        <v>10</v>
      </c>
      <c r="K61" s="2">
        <f>F61*H61</f>
        <v>0</v>
      </c>
    </row>
    <row r="62" spans="1:11" x14ac:dyDescent="0.25">
      <c r="A62" s="73" t="s">
        <v>30</v>
      </c>
      <c r="B62" s="73"/>
      <c r="C62" s="73"/>
      <c r="D62" s="73"/>
      <c r="E62" s="73"/>
      <c r="F62" s="10"/>
      <c r="G62" s="1"/>
      <c r="H62" s="1"/>
      <c r="I62" s="1"/>
      <c r="J62" s="1"/>
      <c r="K62" s="2">
        <f>SUM(K57:K61)</f>
        <v>6</v>
      </c>
    </row>
    <row r="64" spans="1:11" x14ac:dyDescent="0.25">
      <c r="A64" s="74" t="s">
        <v>67</v>
      </c>
      <c r="B64" s="75"/>
      <c r="C64" s="75"/>
      <c r="D64" s="75"/>
      <c r="E64" s="75"/>
      <c r="F64" s="75"/>
      <c r="G64" s="75"/>
      <c r="H64" s="75"/>
      <c r="I64" s="75"/>
      <c r="J64" s="75"/>
      <c r="K64" s="75"/>
    </row>
    <row r="65" spans="1:11" x14ac:dyDescent="0.25">
      <c r="A65" s="76" t="s">
        <v>16</v>
      </c>
      <c r="B65" s="76"/>
      <c r="C65" s="76"/>
      <c r="D65" s="76"/>
      <c r="E65" s="76"/>
      <c r="F65" s="8" t="s">
        <v>17</v>
      </c>
      <c r="G65" s="77" t="s">
        <v>18</v>
      </c>
      <c r="H65" s="77"/>
      <c r="I65" s="77"/>
      <c r="J65" s="77"/>
      <c r="K65" s="1"/>
    </row>
    <row r="66" spans="1:11" x14ac:dyDescent="0.25">
      <c r="A66" s="74"/>
      <c r="B66" s="74"/>
      <c r="C66" s="74"/>
      <c r="D66" s="74"/>
      <c r="E66" s="74"/>
      <c r="F66" s="1"/>
      <c r="G66" s="8" t="s">
        <v>19</v>
      </c>
      <c r="H66" s="11" t="s">
        <v>20</v>
      </c>
      <c r="I66" s="12" t="s">
        <v>21</v>
      </c>
      <c r="J66" s="13" t="s">
        <v>22</v>
      </c>
      <c r="K66" s="2" t="s">
        <v>23</v>
      </c>
    </row>
    <row r="67" spans="1:11" x14ac:dyDescent="0.25">
      <c r="A67" s="73" t="s">
        <v>24</v>
      </c>
      <c r="B67" s="73"/>
      <c r="C67" s="73"/>
      <c r="D67" s="73"/>
      <c r="E67" s="73"/>
      <c r="F67" s="2">
        <v>1</v>
      </c>
      <c r="G67" s="2" t="s">
        <v>25</v>
      </c>
      <c r="H67" s="14">
        <v>3</v>
      </c>
      <c r="I67" s="15">
        <v>4</v>
      </c>
      <c r="J67" s="16">
        <v>6</v>
      </c>
      <c r="K67" s="2">
        <f>F67*H67</f>
        <v>3</v>
      </c>
    </row>
    <row r="68" spans="1:11" x14ac:dyDescent="0.25">
      <c r="A68" s="73" t="s">
        <v>26</v>
      </c>
      <c r="B68" s="73"/>
      <c r="C68" s="73"/>
      <c r="D68" s="73"/>
      <c r="E68" s="73"/>
      <c r="F68" s="2">
        <v>0</v>
      </c>
      <c r="G68" s="2" t="s">
        <v>25</v>
      </c>
      <c r="H68" s="14">
        <v>4</v>
      </c>
      <c r="I68" s="15">
        <v>5</v>
      </c>
      <c r="J68" s="16">
        <v>7</v>
      </c>
      <c r="K68" s="2">
        <f>F68*H68</f>
        <v>0</v>
      </c>
    </row>
    <row r="69" spans="1:11" x14ac:dyDescent="0.25">
      <c r="A69" s="73" t="s">
        <v>27</v>
      </c>
      <c r="B69" s="73"/>
      <c r="C69" s="73"/>
      <c r="D69" s="73"/>
      <c r="E69" s="73"/>
      <c r="F69" s="2">
        <v>1</v>
      </c>
      <c r="G69" s="2" t="s">
        <v>25</v>
      </c>
      <c r="H69" s="14">
        <v>3</v>
      </c>
      <c r="I69" s="15">
        <v>4</v>
      </c>
      <c r="J69" s="16">
        <v>6</v>
      </c>
      <c r="K69" s="2">
        <f>F69*H69</f>
        <v>3</v>
      </c>
    </row>
    <row r="70" spans="1:11" x14ac:dyDescent="0.25">
      <c r="A70" s="73" t="s">
        <v>28</v>
      </c>
      <c r="B70" s="73"/>
      <c r="C70" s="73"/>
      <c r="D70" s="73"/>
      <c r="E70" s="73"/>
      <c r="F70" s="10">
        <v>0</v>
      </c>
      <c r="G70" s="2" t="s">
        <v>25</v>
      </c>
      <c r="H70" s="14">
        <v>7</v>
      </c>
      <c r="I70" s="15">
        <v>10</v>
      </c>
      <c r="J70" s="16">
        <v>15</v>
      </c>
      <c r="K70" s="2">
        <f>F70*H70</f>
        <v>0</v>
      </c>
    </row>
    <row r="71" spans="1:11" x14ac:dyDescent="0.25">
      <c r="A71" s="73" t="s">
        <v>29</v>
      </c>
      <c r="B71" s="73"/>
      <c r="C71" s="73"/>
      <c r="D71" s="73"/>
      <c r="E71" s="73"/>
      <c r="F71" s="10">
        <v>0</v>
      </c>
      <c r="G71" s="2" t="s">
        <v>25</v>
      </c>
      <c r="H71" s="14">
        <v>5</v>
      </c>
      <c r="I71" s="15">
        <v>7</v>
      </c>
      <c r="J71" s="16">
        <v>10</v>
      </c>
      <c r="K71" s="2">
        <f>F71*H71</f>
        <v>0</v>
      </c>
    </row>
    <row r="72" spans="1:11" x14ac:dyDescent="0.25">
      <c r="A72" s="73" t="s">
        <v>30</v>
      </c>
      <c r="B72" s="73"/>
      <c r="C72" s="73"/>
      <c r="D72" s="73"/>
      <c r="E72" s="73"/>
      <c r="F72" s="10"/>
      <c r="G72" s="1"/>
      <c r="H72" s="1"/>
      <c r="I72" s="1"/>
      <c r="J72" s="1"/>
      <c r="K72" s="2">
        <f>SUM(K67:K71)</f>
        <v>6</v>
      </c>
    </row>
    <row r="74" spans="1:11" x14ac:dyDescent="0.25">
      <c r="A74" s="74" t="s">
        <v>68</v>
      </c>
      <c r="B74" s="75"/>
      <c r="C74" s="75"/>
      <c r="D74" s="75"/>
      <c r="E74" s="75"/>
      <c r="F74" s="75"/>
      <c r="G74" s="75"/>
      <c r="H74" s="75"/>
      <c r="I74" s="75"/>
      <c r="J74" s="75"/>
      <c r="K74" s="75"/>
    </row>
    <row r="75" spans="1:11" x14ac:dyDescent="0.25">
      <c r="A75" s="76" t="s">
        <v>16</v>
      </c>
      <c r="B75" s="76"/>
      <c r="C75" s="76"/>
      <c r="D75" s="76"/>
      <c r="E75" s="76"/>
      <c r="F75" s="8" t="s">
        <v>17</v>
      </c>
      <c r="G75" s="77" t="s">
        <v>18</v>
      </c>
      <c r="H75" s="77"/>
      <c r="I75" s="77"/>
      <c r="J75" s="77"/>
      <c r="K75" s="1"/>
    </row>
    <row r="76" spans="1:11" x14ac:dyDescent="0.25">
      <c r="A76" s="74"/>
      <c r="B76" s="74"/>
      <c r="C76" s="74"/>
      <c r="D76" s="74"/>
      <c r="E76" s="74"/>
      <c r="F76" s="1"/>
      <c r="G76" s="8" t="s">
        <v>19</v>
      </c>
      <c r="H76" s="11" t="s">
        <v>20</v>
      </c>
      <c r="I76" s="12" t="s">
        <v>21</v>
      </c>
      <c r="J76" s="13" t="s">
        <v>22</v>
      </c>
      <c r="K76" s="2" t="s">
        <v>23</v>
      </c>
    </row>
    <row r="77" spans="1:11" x14ac:dyDescent="0.25">
      <c r="A77" s="73" t="s">
        <v>24</v>
      </c>
      <c r="B77" s="73"/>
      <c r="C77" s="73"/>
      <c r="D77" s="73"/>
      <c r="E77" s="73"/>
      <c r="F77" s="2">
        <v>1</v>
      </c>
      <c r="G77" s="2" t="s">
        <v>25</v>
      </c>
      <c r="H77" s="14">
        <v>3</v>
      </c>
      <c r="I77" s="15">
        <v>4</v>
      </c>
      <c r="J77" s="16">
        <v>6</v>
      </c>
      <c r="K77" s="2">
        <f>F77*H77</f>
        <v>3</v>
      </c>
    </row>
    <row r="78" spans="1:11" x14ac:dyDescent="0.25">
      <c r="A78" s="73" t="s">
        <v>26</v>
      </c>
      <c r="B78" s="73"/>
      <c r="C78" s="73"/>
      <c r="D78" s="73"/>
      <c r="E78" s="73"/>
      <c r="F78" s="2">
        <v>0</v>
      </c>
      <c r="G78" s="2" t="s">
        <v>25</v>
      </c>
      <c r="H78" s="14">
        <v>4</v>
      </c>
      <c r="I78" s="15">
        <v>5</v>
      </c>
      <c r="J78" s="16">
        <v>7</v>
      </c>
      <c r="K78" s="2">
        <f>F78*H78</f>
        <v>0</v>
      </c>
    </row>
    <row r="79" spans="1:11" x14ac:dyDescent="0.25">
      <c r="A79" s="73" t="s">
        <v>27</v>
      </c>
      <c r="B79" s="73"/>
      <c r="C79" s="73"/>
      <c r="D79" s="73"/>
      <c r="E79" s="73"/>
      <c r="F79" s="2">
        <v>1</v>
      </c>
      <c r="G79" s="2" t="s">
        <v>25</v>
      </c>
      <c r="H79" s="14">
        <v>3</v>
      </c>
      <c r="I79" s="15">
        <v>4</v>
      </c>
      <c r="J79" s="16">
        <v>6</v>
      </c>
      <c r="K79" s="2">
        <f>F79*H79</f>
        <v>3</v>
      </c>
    </row>
    <row r="80" spans="1:11" x14ac:dyDescent="0.25">
      <c r="A80" s="73" t="s">
        <v>28</v>
      </c>
      <c r="B80" s="73"/>
      <c r="C80" s="73"/>
      <c r="D80" s="73"/>
      <c r="E80" s="73"/>
      <c r="F80" s="10">
        <v>0</v>
      </c>
      <c r="G80" s="2" t="s">
        <v>25</v>
      </c>
      <c r="H80" s="14">
        <v>7</v>
      </c>
      <c r="I80" s="15">
        <v>10</v>
      </c>
      <c r="J80" s="16">
        <v>15</v>
      </c>
      <c r="K80" s="2">
        <f>F80*H80</f>
        <v>0</v>
      </c>
    </row>
    <row r="81" spans="1:11" x14ac:dyDescent="0.25">
      <c r="A81" s="73" t="s">
        <v>29</v>
      </c>
      <c r="B81" s="73"/>
      <c r="C81" s="73"/>
      <c r="D81" s="73"/>
      <c r="E81" s="73"/>
      <c r="F81" s="10">
        <v>0</v>
      </c>
      <c r="G81" s="2" t="s">
        <v>25</v>
      </c>
      <c r="H81" s="14">
        <v>5</v>
      </c>
      <c r="I81" s="15">
        <v>7</v>
      </c>
      <c r="J81" s="16">
        <v>10</v>
      </c>
      <c r="K81" s="2">
        <f>F81*H81</f>
        <v>0</v>
      </c>
    </row>
    <row r="82" spans="1:11" x14ac:dyDescent="0.25">
      <c r="A82" s="73" t="s">
        <v>30</v>
      </c>
      <c r="B82" s="73"/>
      <c r="C82" s="73"/>
      <c r="D82" s="73"/>
      <c r="E82" s="73"/>
      <c r="F82" s="10"/>
      <c r="G82" s="1"/>
      <c r="H82" s="1"/>
      <c r="I82" s="1"/>
      <c r="J82" s="1"/>
      <c r="K82" s="2">
        <f>SUM(K77:K81)</f>
        <v>6</v>
      </c>
    </row>
    <row r="84" spans="1:11" x14ac:dyDescent="0.25">
      <c r="A84" s="74" t="s">
        <v>69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</row>
    <row r="85" spans="1:11" x14ac:dyDescent="0.25">
      <c r="A85" s="76" t="s">
        <v>16</v>
      </c>
      <c r="B85" s="76"/>
      <c r="C85" s="76"/>
      <c r="D85" s="76"/>
      <c r="E85" s="76"/>
      <c r="F85" s="8" t="s">
        <v>17</v>
      </c>
      <c r="G85" s="77" t="s">
        <v>18</v>
      </c>
      <c r="H85" s="77"/>
      <c r="I85" s="77"/>
      <c r="J85" s="77"/>
      <c r="K85" s="1"/>
    </row>
    <row r="86" spans="1:11" x14ac:dyDescent="0.25">
      <c r="A86" s="74"/>
      <c r="B86" s="74"/>
      <c r="C86" s="74"/>
      <c r="D86" s="74"/>
      <c r="E86" s="74"/>
      <c r="F86" s="1"/>
      <c r="G86" s="8" t="s">
        <v>19</v>
      </c>
      <c r="H86" s="11" t="s">
        <v>20</v>
      </c>
      <c r="I86" s="12" t="s">
        <v>21</v>
      </c>
      <c r="J86" s="13" t="s">
        <v>22</v>
      </c>
      <c r="K86" s="2" t="s">
        <v>23</v>
      </c>
    </row>
    <row r="87" spans="1:11" x14ac:dyDescent="0.25">
      <c r="A87" s="73" t="s">
        <v>24</v>
      </c>
      <c r="B87" s="73"/>
      <c r="C87" s="73"/>
      <c r="D87" s="73"/>
      <c r="E87" s="73"/>
      <c r="F87" s="2">
        <v>1</v>
      </c>
      <c r="G87" s="2" t="s">
        <v>25</v>
      </c>
      <c r="H87" s="14">
        <v>3</v>
      </c>
      <c r="I87" s="15">
        <v>4</v>
      </c>
      <c r="J87" s="16">
        <v>6</v>
      </c>
      <c r="K87" s="2">
        <f>F87*H87</f>
        <v>3</v>
      </c>
    </row>
    <row r="88" spans="1:11" x14ac:dyDescent="0.25">
      <c r="A88" s="73" t="s">
        <v>26</v>
      </c>
      <c r="B88" s="73"/>
      <c r="C88" s="73"/>
      <c r="D88" s="73"/>
      <c r="E88" s="73"/>
      <c r="F88" s="2">
        <v>0</v>
      </c>
      <c r="G88" s="2" t="s">
        <v>25</v>
      </c>
      <c r="H88" s="14">
        <v>4</v>
      </c>
      <c r="I88" s="15">
        <v>5</v>
      </c>
      <c r="J88" s="16">
        <v>7</v>
      </c>
      <c r="K88" s="2">
        <f>F88*H88</f>
        <v>0</v>
      </c>
    </row>
    <row r="89" spans="1:11" x14ac:dyDescent="0.25">
      <c r="A89" s="73" t="s">
        <v>27</v>
      </c>
      <c r="B89" s="73"/>
      <c r="C89" s="73"/>
      <c r="D89" s="73"/>
      <c r="E89" s="73"/>
      <c r="F89" s="2">
        <v>1</v>
      </c>
      <c r="G89" s="2" t="s">
        <v>25</v>
      </c>
      <c r="H89" s="14">
        <v>3</v>
      </c>
      <c r="I89" s="15">
        <v>4</v>
      </c>
      <c r="J89" s="16">
        <v>6</v>
      </c>
      <c r="K89" s="2">
        <f>F89*H89</f>
        <v>3</v>
      </c>
    </row>
    <row r="90" spans="1:11" x14ac:dyDescent="0.25">
      <c r="A90" s="73" t="s">
        <v>28</v>
      </c>
      <c r="B90" s="73"/>
      <c r="C90" s="73"/>
      <c r="D90" s="73"/>
      <c r="E90" s="73"/>
      <c r="F90" s="10">
        <v>0</v>
      </c>
      <c r="G90" s="2" t="s">
        <v>25</v>
      </c>
      <c r="H90" s="14">
        <v>7</v>
      </c>
      <c r="I90" s="15">
        <v>10</v>
      </c>
      <c r="J90" s="16">
        <v>15</v>
      </c>
      <c r="K90" s="2">
        <f>F90*H90</f>
        <v>0</v>
      </c>
    </row>
    <row r="91" spans="1:11" x14ac:dyDescent="0.25">
      <c r="A91" s="73" t="s">
        <v>29</v>
      </c>
      <c r="B91" s="73"/>
      <c r="C91" s="73"/>
      <c r="D91" s="73"/>
      <c r="E91" s="73"/>
      <c r="F91" s="10">
        <v>1</v>
      </c>
      <c r="G91" s="2" t="s">
        <v>25</v>
      </c>
      <c r="H91" s="14">
        <v>5</v>
      </c>
      <c r="I91" s="15">
        <v>7</v>
      </c>
      <c r="J91" s="16">
        <v>10</v>
      </c>
      <c r="K91" s="2">
        <f>F91*H91</f>
        <v>5</v>
      </c>
    </row>
    <row r="92" spans="1:11" x14ac:dyDescent="0.25">
      <c r="A92" s="73" t="s">
        <v>30</v>
      </c>
      <c r="B92" s="73"/>
      <c r="C92" s="73"/>
      <c r="D92" s="73"/>
      <c r="E92" s="73"/>
      <c r="F92" s="10"/>
      <c r="G92" s="1"/>
      <c r="H92" s="1"/>
      <c r="I92" s="1"/>
      <c r="J92" s="1"/>
      <c r="K92" s="2">
        <f>SUM(K87:K91)</f>
        <v>11</v>
      </c>
    </row>
    <row r="94" spans="1:11" x14ac:dyDescent="0.25">
      <c r="A94" s="74" t="s">
        <v>70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</row>
    <row r="95" spans="1:11" x14ac:dyDescent="0.25">
      <c r="A95" s="76" t="s">
        <v>16</v>
      </c>
      <c r="B95" s="76"/>
      <c r="C95" s="76"/>
      <c r="D95" s="76"/>
      <c r="E95" s="76"/>
      <c r="F95" s="8" t="s">
        <v>17</v>
      </c>
      <c r="G95" s="77" t="s">
        <v>18</v>
      </c>
      <c r="H95" s="77"/>
      <c r="I95" s="77"/>
      <c r="J95" s="77"/>
      <c r="K95" s="1"/>
    </row>
    <row r="96" spans="1:11" x14ac:dyDescent="0.25">
      <c r="A96" s="74"/>
      <c r="B96" s="74"/>
      <c r="C96" s="74"/>
      <c r="D96" s="74"/>
      <c r="E96" s="74"/>
      <c r="F96" s="1"/>
      <c r="G96" s="8" t="s">
        <v>19</v>
      </c>
      <c r="H96" s="11" t="s">
        <v>20</v>
      </c>
      <c r="I96" s="12" t="s">
        <v>21</v>
      </c>
      <c r="J96" s="13" t="s">
        <v>22</v>
      </c>
      <c r="K96" s="2" t="s">
        <v>23</v>
      </c>
    </row>
    <row r="97" spans="1:11" x14ac:dyDescent="0.25">
      <c r="A97" s="73" t="s">
        <v>24</v>
      </c>
      <c r="B97" s="73"/>
      <c r="C97" s="73"/>
      <c r="D97" s="73"/>
      <c r="E97" s="73"/>
      <c r="F97" s="2">
        <v>1</v>
      </c>
      <c r="G97" s="2" t="s">
        <v>25</v>
      </c>
      <c r="H97" s="14">
        <v>3</v>
      </c>
      <c r="I97" s="15">
        <v>4</v>
      </c>
      <c r="J97" s="16">
        <v>6</v>
      </c>
      <c r="K97" s="2">
        <f>F97*H87</f>
        <v>3</v>
      </c>
    </row>
    <row r="98" spans="1:11" x14ac:dyDescent="0.25">
      <c r="A98" s="73" t="s">
        <v>26</v>
      </c>
      <c r="B98" s="73"/>
      <c r="C98" s="73"/>
      <c r="D98" s="73"/>
      <c r="E98" s="73"/>
      <c r="F98" s="2">
        <v>0</v>
      </c>
      <c r="G98" s="2" t="s">
        <v>25</v>
      </c>
      <c r="H98" s="14">
        <v>4</v>
      </c>
      <c r="I98" s="15">
        <v>5</v>
      </c>
      <c r="J98" s="16">
        <v>7</v>
      </c>
      <c r="K98" s="2">
        <f>F98*H88</f>
        <v>0</v>
      </c>
    </row>
    <row r="99" spans="1:11" x14ac:dyDescent="0.25">
      <c r="A99" s="73" t="s">
        <v>27</v>
      </c>
      <c r="B99" s="73"/>
      <c r="C99" s="73"/>
      <c r="D99" s="73"/>
      <c r="E99" s="73"/>
      <c r="F99" s="2">
        <v>1</v>
      </c>
      <c r="G99" s="2" t="s">
        <v>25</v>
      </c>
      <c r="H99" s="14">
        <v>3</v>
      </c>
      <c r="I99" s="15">
        <v>4</v>
      </c>
      <c r="J99" s="16">
        <v>6</v>
      </c>
      <c r="K99" s="2">
        <f>F99*H89</f>
        <v>3</v>
      </c>
    </row>
    <row r="100" spans="1:11" x14ac:dyDescent="0.25">
      <c r="A100" s="73" t="s">
        <v>28</v>
      </c>
      <c r="B100" s="73"/>
      <c r="C100" s="73"/>
      <c r="D100" s="73"/>
      <c r="E100" s="73"/>
      <c r="F100" s="10">
        <v>0</v>
      </c>
      <c r="G100" s="2" t="s">
        <v>25</v>
      </c>
      <c r="H100" s="14">
        <v>7</v>
      </c>
      <c r="I100" s="15">
        <v>10</v>
      </c>
      <c r="J100" s="16">
        <v>15</v>
      </c>
      <c r="K100" s="2">
        <f>F100*H90</f>
        <v>0</v>
      </c>
    </row>
    <row r="101" spans="1:11" x14ac:dyDescent="0.25">
      <c r="A101" s="73" t="s">
        <v>29</v>
      </c>
      <c r="B101" s="73"/>
      <c r="C101" s="73"/>
      <c r="D101" s="73"/>
      <c r="E101" s="73"/>
      <c r="F101" s="10">
        <v>0</v>
      </c>
      <c r="G101" s="2" t="s">
        <v>25</v>
      </c>
      <c r="H101" s="14">
        <v>5</v>
      </c>
      <c r="I101" s="15">
        <v>7</v>
      </c>
      <c r="J101" s="16">
        <v>10</v>
      </c>
      <c r="K101" s="2">
        <f>F101*H91</f>
        <v>0</v>
      </c>
    </row>
    <row r="102" spans="1:11" x14ac:dyDescent="0.25">
      <c r="A102" s="73" t="s">
        <v>30</v>
      </c>
      <c r="B102" s="73"/>
      <c r="C102" s="73"/>
      <c r="D102" s="73"/>
      <c r="E102" s="73"/>
      <c r="F102" s="10"/>
      <c r="G102" s="1"/>
      <c r="H102" s="1"/>
      <c r="I102" s="1"/>
      <c r="J102" s="1"/>
      <c r="K102" s="2">
        <f>SUM(K97:K101)</f>
        <v>6</v>
      </c>
    </row>
    <row r="104" spans="1:11" x14ac:dyDescent="0.25">
      <c r="A104" s="74" t="s">
        <v>71</v>
      </c>
      <c r="B104" s="75"/>
      <c r="C104" s="75"/>
      <c r="D104" s="75"/>
      <c r="E104" s="75"/>
      <c r="F104" s="75"/>
      <c r="G104" s="75"/>
      <c r="H104" s="75"/>
      <c r="I104" s="75"/>
      <c r="J104" s="75"/>
      <c r="K104" s="75"/>
    </row>
    <row r="105" spans="1:11" x14ac:dyDescent="0.25">
      <c r="A105" s="76" t="s">
        <v>16</v>
      </c>
      <c r="B105" s="76"/>
      <c r="C105" s="76"/>
      <c r="D105" s="76"/>
      <c r="E105" s="76"/>
      <c r="F105" s="8" t="s">
        <v>17</v>
      </c>
      <c r="G105" s="77" t="s">
        <v>18</v>
      </c>
      <c r="H105" s="77"/>
      <c r="I105" s="77"/>
      <c r="J105" s="77"/>
      <c r="K105" s="1"/>
    </row>
    <row r="106" spans="1:11" x14ac:dyDescent="0.25">
      <c r="A106" s="74"/>
      <c r="B106" s="74"/>
      <c r="C106" s="74"/>
      <c r="D106" s="74"/>
      <c r="E106" s="74"/>
      <c r="F106" s="1"/>
      <c r="G106" s="8" t="s">
        <v>19</v>
      </c>
      <c r="H106" s="11" t="s">
        <v>20</v>
      </c>
      <c r="I106" s="12" t="s">
        <v>21</v>
      </c>
      <c r="J106" s="13" t="s">
        <v>22</v>
      </c>
      <c r="K106" s="2" t="s">
        <v>23</v>
      </c>
    </row>
    <row r="107" spans="1:11" x14ac:dyDescent="0.25">
      <c r="A107" s="73" t="s">
        <v>24</v>
      </c>
      <c r="B107" s="73"/>
      <c r="C107" s="73"/>
      <c r="D107" s="73"/>
      <c r="E107" s="73"/>
      <c r="F107" s="2">
        <v>1</v>
      </c>
      <c r="G107" s="2" t="s">
        <v>25</v>
      </c>
      <c r="H107" s="14">
        <v>3</v>
      </c>
      <c r="I107" s="15">
        <v>4</v>
      </c>
      <c r="J107" s="16">
        <v>6</v>
      </c>
      <c r="K107" s="2">
        <f>F107*H107</f>
        <v>3</v>
      </c>
    </row>
    <row r="108" spans="1:11" x14ac:dyDescent="0.25">
      <c r="A108" s="73" t="s">
        <v>26</v>
      </c>
      <c r="B108" s="73"/>
      <c r="C108" s="73"/>
      <c r="D108" s="73"/>
      <c r="E108" s="73"/>
      <c r="F108" s="2">
        <v>0</v>
      </c>
      <c r="G108" s="2" t="s">
        <v>25</v>
      </c>
      <c r="H108" s="14">
        <v>4</v>
      </c>
      <c r="I108" s="15">
        <v>5</v>
      </c>
      <c r="J108" s="16">
        <v>7</v>
      </c>
      <c r="K108" s="2">
        <f>F108*H108</f>
        <v>0</v>
      </c>
    </row>
    <row r="109" spans="1:11" x14ac:dyDescent="0.25">
      <c r="A109" s="73" t="s">
        <v>27</v>
      </c>
      <c r="B109" s="73"/>
      <c r="C109" s="73"/>
      <c r="D109" s="73"/>
      <c r="E109" s="73"/>
      <c r="F109" s="2">
        <v>0</v>
      </c>
      <c r="G109" s="2" t="s">
        <v>25</v>
      </c>
      <c r="H109" s="14">
        <v>3</v>
      </c>
      <c r="I109" s="15">
        <v>4</v>
      </c>
      <c r="J109" s="16">
        <v>6</v>
      </c>
      <c r="K109" s="2">
        <f>F109*H109</f>
        <v>0</v>
      </c>
    </row>
    <row r="110" spans="1:11" x14ac:dyDescent="0.25">
      <c r="A110" s="73" t="s">
        <v>28</v>
      </c>
      <c r="B110" s="73"/>
      <c r="C110" s="73"/>
      <c r="D110" s="73"/>
      <c r="E110" s="73"/>
      <c r="F110" s="10">
        <v>0</v>
      </c>
      <c r="G110" s="2" t="s">
        <v>25</v>
      </c>
      <c r="H110" s="14">
        <v>7</v>
      </c>
      <c r="I110" s="15">
        <v>10</v>
      </c>
      <c r="J110" s="16">
        <v>15</v>
      </c>
      <c r="K110" s="2">
        <f>F110*H110</f>
        <v>0</v>
      </c>
    </row>
    <row r="111" spans="1:11" x14ac:dyDescent="0.25">
      <c r="A111" s="73" t="s">
        <v>29</v>
      </c>
      <c r="B111" s="73"/>
      <c r="C111" s="73"/>
      <c r="D111" s="73"/>
      <c r="E111" s="73"/>
      <c r="F111" s="10">
        <v>0</v>
      </c>
      <c r="G111" s="2" t="s">
        <v>25</v>
      </c>
      <c r="H111" s="14">
        <v>5</v>
      </c>
      <c r="I111" s="15">
        <v>7</v>
      </c>
      <c r="J111" s="16">
        <v>10</v>
      </c>
      <c r="K111" s="2">
        <f>F111*H111</f>
        <v>0</v>
      </c>
    </row>
    <row r="112" spans="1:11" x14ac:dyDescent="0.25">
      <c r="A112" s="73" t="s">
        <v>30</v>
      </c>
      <c r="B112" s="73"/>
      <c r="C112" s="73"/>
      <c r="D112" s="73"/>
      <c r="E112" s="73"/>
      <c r="F112" s="10"/>
      <c r="G112" s="1"/>
      <c r="H112" s="1"/>
      <c r="I112" s="1"/>
      <c r="J112" s="1"/>
      <c r="K112" s="2">
        <f>SUM(K107:K111)</f>
        <v>3</v>
      </c>
    </row>
    <row r="114" spans="1:11" x14ac:dyDescent="0.25">
      <c r="A114" s="74" t="s">
        <v>72</v>
      </c>
      <c r="B114" s="75"/>
      <c r="C114" s="75"/>
      <c r="D114" s="75"/>
      <c r="E114" s="75"/>
      <c r="F114" s="75"/>
      <c r="G114" s="75"/>
      <c r="H114" s="75"/>
      <c r="I114" s="75"/>
      <c r="J114" s="75"/>
      <c r="K114" s="75"/>
    </row>
    <row r="115" spans="1:11" x14ac:dyDescent="0.25">
      <c r="A115" s="76" t="s">
        <v>16</v>
      </c>
      <c r="B115" s="76"/>
      <c r="C115" s="76"/>
      <c r="D115" s="76"/>
      <c r="E115" s="76"/>
      <c r="F115" s="34" t="s">
        <v>17</v>
      </c>
      <c r="G115" s="77" t="s">
        <v>18</v>
      </c>
      <c r="H115" s="77"/>
      <c r="I115" s="77"/>
      <c r="J115" s="77"/>
      <c r="K115" s="1"/>
    </row>
    <row r="116" spans="1:11" x14ac:dyDescent="0.25">
      <c r="A116" s="74"/>
      <c r="B116" s="74"/>
      <c r="C116" s="74"/>
      <c r="D116" s="74"/>
      <c r="E116" s="74"/>
      <c r="F116" s="1"/>
      <c r="G116" s="34" t="s">
        <v>19</v>
      </c>
      <c r="H116" s="11" t="s">
        <v>20</v>
      </c>
      <c r="I116" s="12" t="s">
        <v>21</v>
      </c>
      <c r="J116" s="13" t="s">
        <v>22</v>
      </c>
      <c r="K116" s="33" t="s">
        <v>23</v>
      </c>
    </row>
    <row r="117" spans="1:11" x14ac:dyDescent="0.25">
      <c r="A117" s="73" t="s">
        <v>24</v>
      </c>
      <c r="B117" s="73"/>
      <c r="C117" s="73"/>
      <c r="D117" s="73"/>
      <c r="E117" s="73"/>
      <c r="F117" s="33">
        <v>1</v>
      </c>
      <c r="G117" s="33" t="s">
        <v>25</v>
      </c>
      <c r="H117" s="14">
        <v>3</v>
      </c>
      <c r="I117" s="15">
        <v>4</v>
      </c>
      <c r="J117" s="16">
        <v>6</v>
      </c>
      <c r="K117" s="33">
        <f>F117*H117</f>
        <v>3</v>
      </c>
    </row>
    <row r="118" spans="1:11" x14ac:dyDescent="0.25">
      <c r="A118" s="73" t="s">
        <v>26</v>
      </c>
      <c r="B118" s="73"/>
      <c r="C118" s="73"/>
      <c r="D118" s="73"/>
      <c r="E118" s="73"/>
      <c r="F118" s="33">
        <v>0</v>
      </c>
      <c r="G118" s="33" t="s">
        <v>25</v>
      </c>
      <c r="H118" s="14">
        <v>4</v>
      </c>
      <c r="I118" s="15">
        <v>5</v>
      </c>
      <c r="J118" s="16">
        <v>7</v>
      </c>
      <c r="K118" s="33">
        <f>F118*H118</f>
        <v>0</v>
      </c>
    </row>
    <row r="119" spans="1:11" x14ac:dyDescent="0.25">
      <c r="A119" s="73" t="s">
        <v>27</v>
      </c>
      <c r="B119" s="73"/>
      <c r="C119" s="73"/>
      <c r="D119" s="73"/>
      <c r="E119" s="73"/>
      <c r="F119" s="33">
        <v>0</v>
      </c>
      <c r="G119" s="33" t="s">
        <v>25</v>
      </c>
      <c r="H119" s="14">
        <v>3</v>
      </c>
      <c r="I119" s="15">
        <v>4</v>
      </c>
      <c r="J119" s="16">
        <v>6</v>
      </c>
      <c r="K119" s="33">
        <f>F119*H119</f>
        <v>0</v>
      </c>
    </row>
    <row r="120" spans="1:11" x14ac:dyDescent="0.25">
      <c r="A120" s="73" t="s">
        <v>28</v>
      </c>
      <c r="B120" s="73"/>
      <c r="C120" s="73"/>
      <c r="D120" s="73"/>
      <c r="E120" s="73"/>
      <c r="F120" s="32">
        <v>0</v>
      </c>
      <c r="G120" s="33" t="s">
        <v>25</v>
      </c>
      <c r="H120" s="14">
        <v>7</v>
      </c>
      <c r="I120" s="15">
        <v>10</v>
      </c>
      <c r="J120" s="16">
        <v>15</v>
      </c>
      <c r="K120" s="33">
        <f>F120*H120</f>
        <v>0</v>
      </c>
    </row>
    <row r="121" spans="1:11" x14ac:dyDescent="0.25">
      <c r="A121" s="73" t="s">
        <v>29</v>
      </c>
      <c r="B121" s="73"/>
      <c r="C121" s="73"/>
      <c r="D121" s="73"/>
      <c r="E121" s="73"/>
      <c r="F121" s="32">
        <v>0</v>
      </c>
      <c r="G121" s="33" t="s">
        <v>25</v>
      </c>
      <c r="H121" s="14">
        <v>5</v>
      </c>
      <c r="I121" s="15">
        <v>7</v>
      </c>
      <c r="J121" s="16">
        <v>10</v>
      </c>
      <c r="K121" s="33">
        <f>F121*H121</f>
        <v>0</v>
      </c>
    </row>
    <row r="122" spans="1:11" x14ac:dyDescent="0.25">
      <c r="A122" s="73" t="s">
        <v>30</v>
      </c>
      <c r="B122" s="73"/>
      <c r="C122" s="73"/>
      <c r="D122" s="73"/>
      <c r="E122" s="73"/>
      <c r="F122" s="32"/>
      <c r="G122" s="1"/>
      <c r="H122" s="1"/>
      <c r="I122" s="1"/>
      <c r="J122" s="1"/>
      <c r="K122" s="33">
        <f>SUM(K117:K121)</f>
        <v>3</v>
      </c>
    </row>
    <row r="124" spans="1:11" x14ac:dyDescent="0.25">
      <c r="A124" s="74" t="s">
        <v>73</v>
      </c>
      <c r="B124" s="75"/>
      <c r="C124" s="75"/>
      <c r="D124" s="75"/>
      <c r="E124" s="75"/>
      <c r="F124" s="75"/>
      <c r="G124" s="75"/>
      <c r="H124" s="75"/>
      <c r="I124" s="75"/>
      <c r="J124" s="75"/>
      <c r="K124" s="75"/>
    </row>
    <row r="125" spans="1:11" x14ac:dyDescent="0.25">
      <c r="A125" s="76" t="s">
        <v>16</v>
      </c>
      <c r="B125" s="76"/>
      <c r="C125" s="76"/>
      <c r="D125" s="76"/>
      <c r="E125" s="76"/>
      <c r="F125" s="34" t="s">
        <v>17</v>
      </c>
      <c r="G125" s="77" t="s">
        <v>18</v>
      </c>
      <c r="H125" s="77"/>
      <c r="I125" s="77"/>
      <c r="J125" s="77"/>
      <c r="K125" s="1"/>
    </row>
    <row r="126" spans="1:11" x14ac:dyDescent="0.25">
      <c r="A126" s="74"/>
      <c r="B126" s="74"/>
      <c r="C126" s="74"/>
      <c r="D126" s="74"/>
      <c r="E126" s="74"/>
      <c r="F126" s="1"/>
      <c r="G126" s="34" t="s">
        <v>19</v>
      </c>
      <c r="H126" s="11" t="s">
        <v>20</v>
      </c>
      <c r="I126" s="12" t="s">
        <v>21</v>
      </c>
      <c r="J126" s="13" t="s">
        <v>22</v>
      </c>
      <c r="K126" s="33" t="s">
        <v>23</v>
      </c>
    </row>
    <row r="127" spans="1:11" x14ac:dyDescent="0.25">
      <c r="A127" s="73" t="s">
        <v>24</v>
      </c>
      <c r="B127" s="73"/>
      <c r="C127" s="73"/>
      <c r="D127" s="73"/>
      <c r="E127" s="73"/>
      <c r="F127" s="33">
        <v>1</v>
      </c>
      <c r="G127" s="33" t="s">
        <v>25</v>
      </c>
      <c r="H127" s="14">
        <v>3</v>
      </c>
      <c r="I127" s="15">
        <v>4</v>
      </c>
      <c r="J127" s="16">
        <v>6</v>
      </c>
      <c r="K127" s="33">
        <f>F127*H127</f>
        <v>3</v>
      </c>
    </row>
    <row r="128" spans="1:11" x14ac:dyDescent="0.25">
      <c r="A128" s="73" t="s">
        <v>26</v>
      </c>
      <c r="B128" s="73"/>
      <c r="C128" s="73"/>
      <c r="D128" s="73"/>
      <c r="E128" s="73"/>
      <c r="F128" s="33">
        <v>0</v>
      </c>
      <c r="G128" s="33" t="s">
        <v>25</v>
      </c>
      <c r="H128" s="14">
        <v>4</v>
      </c>
      <c r="I128" s="15">
        <v>5</v>
      </c>
      <c r="J128" s="16">
        <v>7</v>
      </c>
      <c r="K128" s="33">
        <f>F128*H128</f>
        <v>0</v>
      </c>
    </row>
    <row r="129" spans="1:11" x14ac:dyDescent="0.25">
      <c r="A129" s="73" t="s">
        <v>27</v>
      </c>
      <c r="B129" s="73"/>
      <c r="C129" s="73"/>
      <c r="D129" s="73"/>
      <c r="E129" s="73"/>
      <c r="F129" s="33">
        <v>0</v>
      </c>
      <c r="G129" s="33" t="s">
        <v>25</v>
      </c>
      <c r="H129" s="14">
        <v>3</v>
      </c>
      <c r="I129" s="15">
        <v>4</v>
      </c>
      <c r="J129" s="16">
        <v>6</v>
      </c>
      <c r="K129" s="33">
        <f>F129*H129</f>
        <v>0</v>
      </c>
    </row>
    <row r="130" spans="1:11" x14ac:dyDescent="0.25">
      <c r="A130" s="73" t="s">
        <v>28</v>
      </c>
      <c r="B130" s="73"/>
      <c r="C130" s="73"/>
      <c r="D130" s="73"/>
      <c r="E130" s="73"/>
      <c r="F130" s="32">
        <v>0</v>
      </c>
      <c r="G130" s="33" t="s">
        <v>25</v>
      </c>
      <c r="H130" s="14">
        <v>7</v>
      </c>
      <c r="I130" s="15">
        <v>10</v>
      </c>
      <c r="J130" s="16">
        <v>15</v>
      </c>
      <c r="K130" s="33">
        <f>F130*H130</f>
        <v>0</v>
      </c>
    </row>
    <row r="131" spans="1:11" x14ac:dyDescent="0.25">
      <c r="A131" s="73" t="s">
        <v>29</v>
      </c>
      <c r="B131" s="73"/>
      <c r="C131" s="73"/>
      <c r="D131" s="73"/>
      <c r="E131" s="73"/>
      <c r="F131" s="32">
        <v>0</v>
      </c>
      <c r="G131" s="33" t="s">
        <v>25</v>
      </c>
      <c r="H131" s="14">
        <v>5</v>
      </c>
      <c r="I131" s="15">
        <v>7</v>
      </c>
      <c r="J131" s="16">
        <v>10</v>
      </c>
      <c r="K131" s="33">
        <f>F131*H131</f>
        <v>0</v>
      </c>
    </row>
    <row r="132" spans="1:11" x14ac:dyDescent="0.25">
      <c r="A132" s="73" t="s">
        <v>30</v>
      </c>
      <c r="B132" s="73"/>
      <c r="C132" s="73"/>
      <c r="D132" s="73"/>
      <c r="E132" s="73"/>
      <c r="F132" s="32"/>
      <c r="G132" s="1"/>
      <c r="H132" s="1"/>
      <c r="I132" s="1"/>
      <c r="J132" s="1"/>
      <c r="K132" s="33">
        <f>SUM(K127:K131)</f>
        <v>3</v>
      </c>
    </row>
  </sheetData>
  <mergeCells count="132">
    <mergeCell ref="A1:K1"/>
    <mergeCell ref="A2:K2"/>
    <mergeCell ref="A4:K4"/>
    <mergeCell ref="A5:E5"/>
    <mergeCell ref="G5:J5"/>
    <mergeCell ref="A6:E6"/>
    <mergeCell ref="A7:E7"/>
    <mergeCell ref="A8:E8"/>
    <mergeCell ref="A9:E9"/>
    <mergeCell ref="A10:E10"/>
    <mergeCell ref="A11:E11"/>
    <mergeCell ref="A12:E12"/>
    <mergeCell ref="A14:K14"/>
    <mergeCell ref="A15:E15"/>
    <mergeCell ref="G15:J15"/>
    <mergeCell ref="A16:E16"/>
    <mergeCell ref="A17:E17"/>
    <mergeCell ref="A18:E18"/>
    <mergeCell ref="A19:E19"/>
    <mergeCell ref="A20:E20"/>
    <mergeCell ref="A21:E21"/>
    <mergeCell ref="A22:E22"/>
    <mergeCell ref="A24:K24"/>
    <mergeCell ref="A25:E25"/>
    <mergeCell ref="G25:J25"/>
    <mergeCell ref="A26:E26"/>
    <mergeCell ref="A27:E27"/>
    <mergeCell ref="A28:E28"/>
    <mergeCell ref="A29:E29"/>
    <mergeCell ref="A30:E30"/>
    <mergeCell ref="A31:E31"/>
    <mergeCell ref="A32:E32"/>
    <mergeCell ref="A34:K34"/>
    <mergeCell ref="A35:E35"/>
    <mergeCell ref="G35:J35"/>
    <mergeCell ref="A36:E36"/>
    <mergeCell ref="A37:E37"/>
    <mergeCell ref="A38:E38"/>
    <mergeCell ref="A39:E39"/>
    <mergeCell ref="A40:E40"/>
    <mergeCell ref="A41:E41"/>
    <mergeCell ref="A42:E42"/>
    <mergeCell ref="A44:K44"/>
    <mergeCell ref="A45:E45"/>
    <mergeCell ref="G45:J45"/>
    <mergeCell ref="A46:E46"/>
    <mergeCell ref="A47:E47"/>
    <mergeCell ref="A48:E48"/>
    <mergeCell ref="A49:E49"/>
    <mergeCell ref="A50:E50"/>
    <mergeCell ref="A51:E51"/>
    <mergeCell ref="A52:E52"/>
    <mergeCell ref="A54:K54"/>
    <mergeCell ref="A55:E55"/>
    <mergeCell ref="G55:J55"/>
    <mergeCell ref="A56:E56"/>
    <mergeCell ref="A57:E57"/>
    <mergeCell ref="A58:E58"/>
    <mergeCell ref="A59:E59"/>
    <mergeCell ref="A60:E60"/>
    <mergeCell ref="A61:E61"/>
    <mergeCell ref="A62:E62"/>
    <mergeCell ref="A64:K64"/>
    <mergeCell ref="A65:E65"/>
    <mergeCell ref="G65:J65"/>
    <mergeCell ref="A66:E66"/>
    <mergeCell ref="A67:E67"/>
    <mergeCell ref="A68:E68"/>
    <mergeCell ref="A69:E69"/>
    <mergeCell ref="A70:E70"/>
    <mergeCell ref="A71:E71"/>
    <mergeCell ref="A72:E72"/>
    <mergeCell ref="A74:K74"/>
    <mergeCell ref="A75:E75"/>
    <mergeCell ref="G75:J75"/>
    <mergeCell ref="A76:E76"/>
    <mergeCell ref="A77:E77"/>
    <mergeCell ref="A78:E78"/>
    <mergeCell ref="A79:E79"/>
    <mergeCell ref="A80:E80"/>
    <mergeCell ref="A81:E81"/>
    <mergeCell ref="A82:E82"/>
    <mergeCell ref="A84:K84"/>
    <mergeCell ref="A85:E85"/>
    <mergeCell ref="G85:J85"/>
    <mergeCell ref="A86:E86"/>
    <mergeCell ref="A87:E87"/>
    <mergeCell ref="A88:E88"/>
    <mergeCell ref="A89:E89"/>
    <mergeCell ref="A90:E90"/>
    <mergeCell ref="A91:E91"/>
    <mergeCell ref="A92:E92"/>
    <mergeCell ref="A94:K94"/>
    <mergeCell ref="A95:E95"/>
    <mergeCell ref="G95:J95"/>
    <mergeCell ref="A106:E106"/>
    <mergeCell ref="A107:E107"/>
    <mergeCell ref="A108:E108"/>
    <mergeCell ref="A109:E109"/>
    <mergeCell ref="A110:E110"/>
    <mergeCell ref="A111:E111"/>
    <mergeCell ref="A112:E112"/>
    <mergeCell ref="A96:E96"/>
    <mergeCell ref="A97:E97"/>
    <mergeCell ref="A98:E98"/>
    <mergeCell ref="A99:E99"/>
    <mergeCell ref="A100:E100"/>
    <mergeCell ref="A101:E101"/>
    <mergeCell ref="A102:E102"/>
    <mergeCell ref="A104:K104"/>
    <mergeCell ref="A105:E105"/>
    <mergeCell ref="G105:J105"/>
    <mergeCell ref="A114:K114"/>
    <mergeCell ref="A115:E115"/>
    <mergeCell ref="G115:J115"/>
    <mergeCell ref="A116:E116"/>
    <mergeCell ref="A117:E117"/>
    <mergeCell ref="A118:E118"/>
    <mergeCell ref="A119:E119"/>
    <mergeCell ref="A120:E120"/>
    <mergeCell ref="A121:E121"/>
    <mergeCell ref="A131:E131"/>
    <mergeCell ref="A132:E132"/>
    <mergeCell ref="A122:E122"/>
    <mergeCell ref="A124:K124"/>
    <mergeCell ref="A125:E125"/>
    <mergeCell ref="G125:J125"/>
    <mergeCell ref="A126:E126"/>
    <mergeCell ref="A127:E127"/>
    <mergeCell ref="A128:E128"/>
    <mergeCell ref="A129:E129"/>
    <mergeCell ref="A130:E130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Normal="100" workbookViewId="0">
      <selection activeCell="M12" sqref="M12"/>
    </sheetView>
  </sheetViews>
  <sheetFormatPr defaultRowHeight="15" x14ac:dyDescent="0.25"/>
  <cols>
    <col min="1" max="11" width="8.85546875"/>
    <col min="12" max="12" width="12.7109375"/>
    <col min="13" max="14" width="8.85546875"/>
    <col min="15" max="15" width="11.7109375"/>
    <col min="16" max="1025" width="8.85546875"/>
  </cols>
  <sheetData>
    <row r="1" spans="1:15" ht="21" x14ac:dyDescent="0.35">
      <c r="A1" s="68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</row>
    <row r="3" spans="1:15" ht="15.75" customHeight="1" x14ac:dyDescent="0.25">
      <c r="A3" s="81" t="s">
        <v>39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20" t="s">
        <v>40</v>
      </c>
      <c r="N3" s="82" t="s">
        <v>40</v>
      </c>
      <c r="O3" s="82"/>
    </row>
    <row r="4" spans="1:15" x14ac:dyDescent="0.25">
      <c r="A4" s="83" t="s">
        <v>41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51">
        <v>1</v>
      </c>
      <c r="N4" s="21">
        <v>0</v>
      </c>
      <c r="O4" s="22" t="s">
        <v>42</v>
      </c>
    </row>
    <row r="5" spans="1:15" x14ac:dyDescent="0.25">
      <c r="A5" s="78" t="s">
        <v>43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52">
        <v>0</v>
      </c>
      <c r="N5" s="23">
        <v>1</v>
      </c>
      <c r="O5" s="24" t="s">
        <v>44</v>
      </c>
    </row>
    <row r="6" spans="1:15" x14ac:dyDescent="0.25">
      <c r="A6" s="78" t="s">
        <v>45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52">
        <v>0</v>
      </c>
      <c r="N6" s="23">
        <v>2</v>
      </c>
      <c r="O6" s="24" t="s">
        <v>46</v>
      </c>
    </row>
    <row r="7" spans="1:15" x14ac:dyDescent="0.25">
      <c r="A7" s="78" t="s">
        <v>47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52">
        <v>0</v>
      </c>
      <c r="N7" s="23">
        <v>3</v>
      </c>
      <c r="O7" s="24" t="s">
        <v>48</v>
      </c>
    </row>
    <row r="8" spans="1:15" x14ac:dyDescent="0.25">
      <c r="A8" s="78" t="s">
        <v>49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52">
        <v>0</v>
      </c>
      <c r="N8" s="25">
        <v>4</v>
      </c>
      <c r="O8" s="24" t="s">
        <v>50</v>
      </c>
    </row>
    <row r="9" spans="1:15" x14ac:dyDescent="0.25">
      <c r="A9" s="78" t="s">
        <v>51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52">
        <v>0</v>
      </c>
      <c r="N9" s="26">
        <v>5</v>
      </c>
      <c r="O9" s="27" t="s">
        <v>52</v>
      </c>
    </row>
    <row r="10" spans="1:15" x14ac:dyDescent="0.25">
      <c r="A10" s="78" t="s">
        <v>53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52">
        <v>0</v>
      </c>
    </row>
    <row r="11" spans="1:15" x14ac:dyDescent="0.25">
      <c r="A11" s="78" t="s">
        <v>54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52">
        <v>0</v>
      </c>
    </row>
    <row r="12" spans="1:15" x14ac:dyDescent="0.25">
      <c r="A12" s="78" t="s">
        <v>55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52">
        <v>1</v>
      </c>
    </row>
    <row r="13" spans="1:15" x14ac:dyDescent="0.25">
      <c r="A13" s="78" t="s">
        <v>56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52">
        <v>1</v>
      </c>
    </row>
    <row r="14" spans="1:15" x14ac:dyDescent="0.25">
      <c r="A14" s="78" t="s">
        <v>57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52">
        <v>0</v>
      </c>
    </row>
    <row r="15" spans="1:15" x14ac:dyDescent="0.25">
      <c r="A15" s="78" t="s">
        <v>58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52">
        <v>0</v>
      </c>
    </row>
    <row r="16" spans="1:15" x14ac:dyDescent="0.25">
      <c r="A16" s="78" t="s">
        <v>59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52">
        <v>0</v>
      </c>
    </row>
    <row r="17" spans="1:12" x14ac:dyDescent="0.25">
      <c r="A17" s="79" t="s">
        <v>60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53">
        <v>1</v>
      </c>
    </row>
    <row r="18" spans="1:12" x14ac:dyDescent="0.25">
      <c r="A18" s="80" t="s">
        <v>23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28">
        <f>SUM(L4:L17)</f>
        <v>4</v>
      </c>
    </row>
  </sheetData>
  <mergeCells count="18">
    <mergeCell ref="A1:O1"/>
    <mergeCell ref="A3:K3"/>
    <mergeCell ref="N3:O3"/>
    <mergeCell ref="A4:K4"/>
    <mergeCell ref="A5:K5"/>
    <mergeCell ref="A6:K6"/>
    <mergeCell ref="A7:K7"/>
    <mergeCell ref="A8:K8"/>
    <mergeCell ref="A9:K9"/>
    <mergeCell ref="A10:K10"/>
    <mergeCell ref="A16:K16"/>
    <mergeCell ref="A17:K17"/>
    <mergeCell ref="A18:K18"/>
    <mergeCell ref="A11:K11"/>
    <mergeCell ref="A12:K12"/>
    <mergeCell ref="A13:K13"/>
    <mergeCell ref="A14:K14"/>
    <mergeCell ref="A15:K1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B9" sqref="B9:F9"/>
    </sheetView>
  </sheetViews>
  <sheetFormatPr defaultRowHeight="15" x14ac:dyDescent="0.25"/>
  <cols>
    <col min="7" max="7" width="16.42578125" bestFit="1" customWidth="1"/>
  </cols>
  <sheetData>
    <row r="1" spans="1:8" ht="21" x14ac:dyDescent="0.35">
      <c r="A1" s="68" t="s">
        <v>62</v>
      </c>
      <c r="B1" s="69"/>
      <c r="C1" s="69"/>
      <c r="D1" s="69"/>
      <c r="E1" s="69"/>
      <c r="F1" s="69"/>
      <c r="G1" s="69"/>
      <c r="H1" s="70"/>
    </row>
    <row r="2" spans="1:8" x14ac:dyDescent="0.25">
      <c r="A2" s="71" t="s">
        <v>31</v>
      </c>
      <c r="B2" s="71"/>
      <c r="C2" s="71"/>
      <c r="D2" s="71"/>
      <c r="E2" s="71"/>
      <c r="F2" s="71"/>
      <c r="G2" s="71"/>
      <c r="H2" s="71"/>
    </row>
    <row r="4" spans="1:8" x14ac:dyDescent="0.25">
      <c r="A4" s="56" t="s">
        <v>32</v>
      </c>
      <c r="B4" s="72" t="s">
        <v>33</v>
      </c>
      <c r="C4" s="72"/>
      <c r="D4" s="72"/>
      <c r="E4" s="72"/>
      <c r="F4" s="72"/>
      <c r="G4" s="57" t="s">
        <v>30</v>
      </c>
      <c r="H4" s="57" t="s">
        <v>61</v>
      </c>
    </row>
    <row r="5" spans="1:8" ht="15" customHeight="1" x14ac:dyDescent="0.25">
      <c r="A5" s="17">
        <v>1</v>
      </c>
      <c r="B5" s="64" t="s">
        <v>63</v>
      </c>
      <c r="C5" s="62"/>
      <c r="D5" s="62"/>
      <c r="E5" s="62"/>
      <c r="F5" s="62"/>
      <c r="G5" s="18">
        <f>'PONTOS POR FUNÇÃO'!K12</f>
        <v>3</v>
      </c>
      <c r="H5" s="18">
        <f>G5*(0.65+0.01*QUESTÕES!L18)</f>
        <v>2.0700000000000003</v>
      </c>
    </row>
    <row r="6" spans="1:8" ht="15" customHeight="1" x14ac:dyDescent="0.25">
      <c r="A6" s="17">
        <v>2</v>
      </c>
      <c r="B6" s="64" t="s">
        <v>64</v>
      </c>
      <c r="C6" s="62"/>
      <c r="D6" s="62"/>
      <c r="E6" s="62"/>
      <c r="F6" s="62"/>
      <c r="G6" s="18">
        <f>'PONTOS POR FUNÇÃO'!K22</f>
        <v>6</v>
      </c>
      <c r="H6" s="18">
        <f>G6*(0.65+0.01*QUESTÕES!L18)</f>
        <v>4.1400000000000006</v>
      </c>
    </row>
    <row r="7" spans="1:8" ht="15" customHeight="1" x14ac:dyDescent="0.25">
      <c r="A7" s="17">
        <v>3</v>
      </c>
      <c r="B7" s="64" t="s">
        <v>74</v>
      </c>
      <c r="C7" s="62"/>
      <c r="D7" s="62"/>
      <c r="E7" s="62"/>
      <c r="F7" s="62"/>
      <c r="G7" s="18">
        <f>'PONTOS POR FUNÇÃO'!K32</f>
        <v>3</v>
      </c>
      <c r="H7" s="18">
        <f>G7*(0.65+0.01*QUESTÕES!L18)</f>
        <v>2.0700000000000003</v>
      </c>
    </row>
    <row r="8" spans="1:8" ht="15" customHeight="1" x14ac:dyDescent="0.25">
      <c r="A8" s="17">
        <v>4</v>
      </c>
      <c r="B8" s="64" t="s">
        <v>75</v>
      </c>
      <c r="C8" s="62"/>
      <c r="D8" s="62"/>
      <c r="E8" s="62"/>
      <c r="F8" s="62"/>
      <c r="G8" s="18">
        <f>'PONTOS POR FUNÇÃO'!K42</f>
        <v>7</v>
      </c>
      <c r="H8" s="18">
        <f>G8*(0.65+0.01*QUESTÕES!L18)</f>
        <v>4.83</v>
      </c>
    </row>
    <row r="9" spans="1:8" ht="15" customHeight="1" x14ac:dyDescent="0.25">
      <c r="A9" s="17">
        <v>5</v>
      </c>
      <c r="B9" s="64" t="s">
        <v>65</v>
      </c>
      <c r="C9" s="62"/>
      <c r="D9" s="62"/>
      <c r="E9" s="62"/>
      <c r="F9" s="62"/>
      <c r="G9" s="18">
        <f>'PONTOS POR FUNÇÃO'!K52</f>
        <v>6</v>
      </c>
      <c r="H9" s="18">
        <f>G9*(0.65+0.01*QUESTÕES!L18)</f>
        <v>4.1400000000000006</v>
      </c>
    </row>
    <row r="10" spans="1:8" ht="15" customHeight="1" x14ac:dyDescent="0.25">
      <c r="A10" s="17">
        <v>6</v>
      </c>
      <c r="B10" s="64" t="s">
        <v>66</v>
      </c>
      <c r="C10" s="62"/>
      <c r="D10" s="62"/>
      <c r="E10" s="62"/>
      <c r="F10" s="62"/>
      <c r="G10" s="18">
        <f>'PONTOS POR FUNÇÃO'!K62</f>
        <v>6</v>
      </c>
      <c r="H10" s="18">
        <f>G10*(0.65+0.01*QUESTÕES!L18)</f>
        <v>4.1400000000000006</v>
      </c>
    </row>
    <row r="11" spans="1:8" ht="15" customHeight="1" x14ac:dyDescent="0.25">
      <c r="A11" s="17">
        <v>7</v>
      </c>
      <c r="B11" s="64" t="s">
        <v>67</v>
      </c>
      <c r="C11" s="62"/>
      <c r="D11" s="62"/>
      <c r="E11" s="62"/>
      <c r="F11" s="62"/>
      <c r="G11" s="18">
        <f>'PONTOS POR FUNÇÃO'!K72</f>
        <v>6</v>
      </c>
      <c r="H11" s="18">
        <f>G11*(0.65+0.01*QUESTÕES!L18)</f>
        <v>4.1400000000000006</v>
      </c>
    </row>
    <row r="12" spans="1:8" ht="15" customHeight="1" x14ac:dyDescent="0.25">
      <c r="A12" s="17">
        <v>8</v>
      </c>
      <c r="B12" s="64" t="s">
        <v>68</v>
      </c>
      <c r="C12" s="62"/>
      <c r="D12" s="62"/>
      <c r="E12" s="62"/>
      <c r="F12" s="62"/>
      <c r="G12" s="18">
        <f>'PONTOS POR FUNÇÃO'!K82</f>
        <v>6</v>
      </c>
      <c r="H12" s="18">
        <f>G12*(0.65+0.01*QUESTÕES!L18)</f>
        <v>4.1400000000000006</v>
      </c>
    </row>
    <row r="13" spans="1:8" ht="15" customHeight="1" x14ac:dyDescent="0.25">
      <c r="A13" s="17">
        <v>9</v>
      </c>
      <c r="B13" s="64" t="s">
        <v>69</v>
      </c>
      <c r="C13" s="62"/>
      <c r="D13" s="62"/>
      <c r="E13" s="62"/>
      <c r="F13" s="62"/>
      <c r="G13" s="18">
        <f>'PONTOS POR FUNÇÃO'!K92</f>
        <v>11</v>
      </c>
      <c r="H13" s="18">
        <f>G13*(0.65+0.01*QUESTÕES!L18)</f>
        <v>7.5900000000000007</v>
      </c>
    </row>
    <row r="14" spans="1:8" ht="15" customHeight="1" x14ac:dyDescent="0.25">
      <c r="A14" s="17">
        <v>10</v>
      </c>
      <c r="B14" s="64" t="s">
        <v>70</v>
      </c>
      <c r="C14" s="62"/>
      <c r="D14" s="62"/>
      <c r="E14" s="62"/>
      <c r="F14" s="62"/>
      <c r="G14" s="18">
        <f>'PONTOS POR FUNÇÃO'!K102</f>
        <v>6</v>
      </c>
      <c r="H14" s="18">
        <f>G14*(0.65+0.01*QUESTÕES!L18)</f>
        <v>4.1400000000000006</v>
      </c>
    </row>
    <row r="15" spans="1:8" ht="15" customHeight="1" x14ac:dyDescent="0.25">
      <c r="A15" s="17">
        <v>11</v>
      </c>
      <c r="B15" s="64" t="s">
        <v>71</v>
      </c>
      <c r="C15" s="62"/>
      <c r="D15" s="62"/>
      <c r="E15" s="62"/>
      <c r="F15" s="62"/>
      <c r="G15" s="18">
        <f>'PONTOS POR FUNÇÃO'!K112</f>
        <v>3</v>
      </c>
      <c r="H15" s="18">
        <f>G15*(0.65+0.01*QUESTÕES!L18)</f>
        <v>2.0700000000000003</v>
      </c>
    </row>
    <row r="16" spans="1:8" ht="15" customHeight="1" x14ac:dyDescent="0.25">
      <c r="A16" s="17">
        <v>12</v>
      </c>
      <c r="B16" s="59" t="s">
        <v>72</v>
      </c>
      <c r="C16" s="84"/>
      <c r="D16" s="84"/>
      <c r="E16" s="84"/>
      <c r="F16" s="85"/>
      <c r="G16" s="18">
        <f>'PONTOS POR FUNÇÃO'!K122</f>
        <v>3</v>
      </c>
      <c r="H16" s="18">
        <f>G16*(0.65+0.01*QUESTÕES!L18)</f>
        <v>2.0700000000000003</v>
      </c>
    </row>
    <row r="17" spans="1:8" ht="15" customHeight="1" x14ac:dyDescent="0.25">
      <c r="A17" s="17">
        <v>13</v>
      </c>
      <c r="B17" s="59" t="s">
        <v>73</v>
      </c>
      <c r="C17" s="84"/>
      <c r="D17" s="84"/>
      <c r="E17" s="84"/>
      <c r="F17" s="85"/>
      <c r="G17" s="18">
        <f>'PONTOS POR FUNÇÃO'!K132</f>
        <v>3</v>
      </c>
      <c r="H17" s="18">
        <f>G17*(0.65+0.01*QUESTÕES!L18)</f>
        <v>2.0700000000000003</v>
      </c>
    </row>
    <row r="18" spans="1:8" x14ac:dyDescent="0.25">
      <c r="A18" s="17"/>
      <c r="B18" s="62"/>
      <c r="C18" s="62"/>
      <c r="D18" s="62"/>
      <c r="E18" s="62"/>
      <c r="F18" s="62"/>
      <c r="G18" s="18"/>
      <c r="H18" s="18"/>
    </row>
    <row r="19" spans="1:8" ht="23.25" customHeight="1" x14ac:dyDescent="0.4">
      <c r="A19" s="17"/>
      <c r="B19" s="62"/>
      <c r="C19" s="62"/>
      <c r="D19" s="62"/>
      <c r="E19" s="62"/>
      <c r="F19" s="62"/>
      <c r="G19" s="55" t="s">
        <v>23</v>
      </c>
      <c r="H19" s="54">
        <f>SUM(H5:H18)</f>
        <v>47.610000000000007</v>
      </c>
    </row>
  </sheetData>
  <mergeCells count="18">
    <mergeCell ref="B7:F7"/>
    <mergeCell ref="A1:H1"/>
    <mergeCell ref="A2:H2"/>
    <mergeCell ref="B4:F4"/>
    <mergeCell ref="B5:F5"/>
    <mergeCell ref="B6:F6"/>
    <mergeCell ref="B19:F19"/>
    <mergeCell ref="B14:F14"/>
    <mergeCell ref="B15:F15"/>
    <mergeCell ref="B18:F18"/>
    <mergeCell ref="B8:F8"/>
    <mergeCell ref="B9:F9"/>
    <mergeCell ref="B10:F10"/>
    <mergeCell ref="B11:F11"/>
    <mergeCell ref="B12:F12"/>
    <mergeCell ref="B13:F13"/>
    <mergeCell ref="B16:F16"/>
    <mergeCell ref="B17:F1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activeCell="F20" sqref="F20"/>
    </sheetView>
  </sheetViews>
  <sheetFormatPr defaultRowHeight="15" x14ac:dyDescent="0.25"/>
  <cols>
    <col min="1" max="1" width="25.5703125"/>
    <col min="2" max="2" width="17.140625" customWidth="1"/>
    <col min="3" max="3" width="10.85546875" customWidth="1"/>
    <col min="4" max="4" width="8.28515625" customWidth="1"/>
    <col min="5" max="5" width="9" customWidth="1"/>
    <col min="6" max="7" width="8.85546875"/>
    <col min="8" max="8" width="23.140625" bestFit="1" customWidth="1"/>
    <col min="9" max="9" width="8.85546875"/>
    <col min="10" max="10" width="23.140625" bestFit="1" customWidth="1"/>
    <col min="11" max="11" width="14" customWidth="1"/>
    <col min="12" max="12" width="14.140625" bestFit="1" customWidth="1"/>
    <col min="13" max="1025" width="8.85546875"/>
  </cols>
  <sheetData>
    <row r="1" spans="1:13" ht="21" x14ac:dyDescent="0.35">
      <c r="A1" s="68" t="s">
        <v>62</v>
      </c>
      <c r="B1" s="69"/>
      <c r="C1" s="69"/>
      <c r="D1" s="69"/>
      <c r="E1" s="69"/>
      <c r="F1" s="69"/>
      <c r="G1" s="69"/>
      <c r="H1" s="69"/>
      <c r="I1" s="69"/>
      <c r="J1" s="70"/>
      <c r="K1" s="49"/>
      <c r="L1" s="49"/>
    </row>
    <row r="2" spans="1:13" x14ac:dyDescent="0.25">
      <c r="A2" s="92" t="s">
        <v>82</v>
      </c>
      <c r="B2" s="92"/>
      <c r="C2" s="92"/>
      <c r="D2" s="92"/>
      <c r="E2" s="92"/>
      <c r="F2" s="92"/>
      <c r="G2" s="92"/>
      <c r="H2" s="92"/>
      <c r="I2" s="92"/>
      <c r="J2" s="92"/>
      <c r="K2" s="50"/>
      <c r="L2" s="50"/>
    </row>
    <row r="4" spans="1:13" ht="17.25" x14ac:dyDescent="0.3">
      <c r="A4" s="89" t="s">
        <v>0</v>
      </c>
      <c r="B4" s="90"/>
      <c r="C4" s="90"/>
      <c r="D4" s="90"/>
      <c r="E4" s="91"/>
      <c r="H4" s="89" t="s">
        <v>76</v>
      </c>
      <c r="I4" s="90"/>
      <c r="J4" s="91"/>
      <c r="M4" s="44"/>
    </row>
    <row r="5" spans="1:13" x14ac:dyDescent="0.25">
      <c r="A5" s="38"/>
      <c r="B5" s="39"/>
      <c r="C5" s="39"/>
      <c r="D5" s="39"/>
      <c r="E5" s="40"/>
      <c r="H5" s="45"/>
      <c r="I5" s="29"/>
      <c r="J5" s="46"/>
    </row>
    <row r="6" spans="1:13" x14ac:dyDescent="0.25">
      <c r="A6" s="37" t="s">
        <v>1</v>
      </c>
      <c r="B6" s="41">
        <f>('LOC POR FUNÇÃO'!J19)/1000</f>
        <v>0.78</v>
      </c>
      <c r="H6" s="42" t="s">
        <v>77</v>
      </c>
      <c r="I6" s="36">
        <f>('LOC POR FUNÇÃO'!J19)/1000</f>
        <v>0.78</v>
      </c>
      <c r="J6" s="36" t="s">
        <v>78</v>
      </c>
    </row>
    <row r="7" spans="1:13" x14ac:dyDescent="0.25">
      <c r="A7" s="1" t="s">
        <v>3</v>
      </c>
      <c r="B7" s="35" t="s">
        <v>4</v>
      </c>
      <c r="C7" s="2" t="s">
        <v>5</v>
      </c>
      <c r="D7" s="2" t="s">
        <v>6</v>
      </c>
      <c r="E7" s="2" t="s">
        <v>7</v>
      </c>
      <c r="H7" s="43" t="s">
        <v>2</v>
      </c>
      <c r="I7" s="36">
        <f>5.2*(I6^0.91)</f>
        <v>4.1477200122260554</v>
      </c>
      <c r="J7" s="36" t="s">
        <v>79</v>
      </c>
    </row>
    <row r="8" spans="1:13" x14ac:dyDescent="0.25">
      <c r="A8" s="3" t="s">
        <v>9</v>
      </c>
      <c r="B8" s="3">
        <v>2.4</v>
      </c>
      <c r="C8" s="3">
        <v>1.05</v>
      </c>
      <c r="D8" s="3">
        <v>2.5</v>
      </c>
      <c r="E8" s="3">
        <v>0.38</v>
      </c>
      <c r="H8" s="42" t="s">
        <v>8</v>
      </c>
      <c r="I8" s="36">
        <f>4.1*(I6^0.36)</f>
        <v>3.7491940030566999</v>
      </c>
      <c r="J8" s="36" t="s">
        <v>81</v>
      </c>
    </row>
    <row r="9" spans="1:13" x14ac:dyDescent="0.25">
      <c r="A9" s="1" t="s">
        <v>11</v>
      </c>
      <c r="B9" s="1">
        <v>3</v>
      </c>
      <c r="C9" s="1">
        <v>1.1200000000000001</v>
      </c>
      <c r="D9" s="1">
        <v>2.5</v>
      </c>
      <c r="E9" s="1">
        <v>0.35</v>
      </c>
      <c r="H9" s="42" t="s">
        <v>10</v>
      </c>
      <c r="I9" s="36">
        <f>0.54*(I7^0.06)</f>
        <v>0.5881150940212907</v>
      </c>
      <c r="J9" s="36" t="s">
        <v>80</v>
      </c>
    </row>
    <row r="10" spans="1:13" x14ac:dyDescent="0.25">
      <c r="A10" s="1" t="s">
        <v>13</v>
      </c>
      <c r="B10" s="1">
        <v>3.6</v>
      </c>
      <c r="C10" s="1">
        <v>1.2</v>
      </c>
      <c r="D10" s="1">
        <v>2.5</v>
      </c>
      <c r="E10" s="1">
        <v>0.32</v>
      </c>
      <c r="H10" s="42" t="s">
        <v>12</v>
      </c>
      <c r="I10" s="36">
        <f>49*(I6^1.01)</f>
        <v>38.125155942684891</v>
      </c>
      <c r="J10" s="36" t="s">
        <v>78</v>
      </c>
    </row>
    <row r="12" spans="1:13" x14ac:dyDescent="0.25">
      <c r="A12" s="93" t="s">
        <v>2</v>
      </c>
      <c r="B12" s="47" t="s">
        <v>9</v>
      </c>
      <c r="C12" s="3">
        <f>(B8*B6^C8)</f>
        <v>1.8488878757602374</v>
      </c>
    </row>
    <row r="13" spans="1:13" x14ac:dyDescent="0.25">
      <c r="A13" s="94"/>
      <c r="B13" s="48" t="s">
        <v>11</v>
      </c>
      <c r="C13" s="1">
        <f>(B9*B6^C9)</f>
        <v>2.2712618685059063</v>
      </c>
    </row>
    <row r="14" spans="1:13" x14ac:dyDescent="0.25">
      <c r="A14" s="95"/>
      <c r="B14" s="48" t="s">
        <v>13</v>
      </c>
      <c r="C14" s="1">
        <f>(B10*B6^C10)</f>
        <v>2.6718743084143073</v>
      </c>
    </row>
    <row r="15" spans="1:13" x14ac:dyDescent="0.25">
      <c r="A15" s="86" t="s">
        <v>14</v>
      </c>
      <c r="B15" s="47" t="s">
        <v>9</v>
      </c>
      <c r="C15" s="3">
        <f>(D8*C12^E8)</f>
        <v>3.1576648083274828</v>
      </c>
    </row>
    <row r="16" spans="1:13" x14ac:dyDescent="0.25">
      <c r="A16" s="87"/>
      <c r="B16" s="48" t="s">
        <v>11</v>
      </c>
      <c r="C16" s="1">
        <f>(D9*C13^E9)</f>
        <v>3.3314517836910951</v>
      </c>
    </row>
    <row r="17" spans="1:4" x14ac:dyDescent="0.25">
      <c r="A17" s="88"/>
      <c r="B17" s="48" t="s">
        <v>13</v>
      </c>
      <c r="C17" s="1">
        <f>(D10*C14^E10)</f>
        <v>3.4239005074420978</v>
      </c>
    </row>
    <row r="18" spans="1:4" x14ac:dyDescent="0.25">
      <c r="A18" s="86" t="s">
        <v>10</v>
      </c>
      <c r="B18" s="47" t="s">
        <v>9</v>
      </c>
      <c r="C18" s="3">
        <f>(C12/C15)</f>
        <v>0.58552379305247915</v>
      </c>
    </row>
    <row r="19" spans="1:4" x14ac:dyDescent="0.25">
      <c r="A19" s="87"/>
      <c r="B19" s="48" t="s">
        <v>11</v>
      </c>
      <c r="C19" s="1">
        <f>(C13/C17)</f>
        <v>0.66335510146079091</v>
      </c>
    </row>
    <row r="20" spans="1:4" x14ac:dyDescent="0.25">
      <c r="A20" s="88"/>
      <c r="B20" s="48" t="s">
        <v>13</v>
      </c>
      <c r="C20" s="1">
        <f>(C14/C19)</f>
        <v>4.0278190407076178</v>
      </c>
    </row>
    <row r="21" spans="1:4" x14ac:dyDescent="0.25">
      <c r="D21" s="4"/>
    </row>
  </sheetData>
  <mergeCells count="7">
    <mergeCell ref="A18:A20"/>
    <mergeCell ref="H4:J4"/>
    <mergeCell ref="A1:J1"/>
    <mergeCell ref="A2:J2"/>
    <mergeCell ref="A4:E4"/>
    <mergeCell ref="A12:A14"/>
    <mergeCell ref="A15:A1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LOC POR FUNÇÃO</vt:lpstr>
      <vt:lpstr>PONTOS POR FUNÇÃO</vt:lpstr>
      <vt:lpstr>QUESTÕES</vt:lpstr>
      <vt:lpstr>PF</vt:lpstr>
      <vt:lpstr>MODELO EMPÍRICO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Rogério Alves da Silva</dc:creator>
  <cp:lastModifiedBy>Rogério Alves da Silva</cp:lastModifiedBy>
  <cp:revision>0</cp:revision>
  <dcterms:created xsi:type="dcterms:W3CDTF">2015-02-01T18:19:12Z</dcterms:created>
  <dcterms:modified xsi:type="dcterms:W3CDTF">2015-02-01T18:19:12Z</dcterms:modified>
</cp:coreProperties>
</file>