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nno\Desktop\Personal Projects\EDA-with-Microsoft-Excel\"/>
    </mc:Choice>
  </mc:AlternateContent>
  <xr:revisionPtr revIDLastSave="0" documentId="8_{C002FDCF-0E73-4210-8B6F-605637C09758}" xr6:coauthVersionLast="47" xr6:coauthVersionMax="47" xr10:uidLastSave="{00000000-0000-0000-0000-000000000000}"/>
  <bookViews>
    <workbookView xWindow="-120" yWindow="-120" windowWidth="20730" windowHeight="11040" firstSheet="5" activeTab="6" xr2:uid="{5E5F4ACB-23E7-43A8-9532-C0FFD3ED00A0}"/>
  </bookViews>
  <sheets>
    <sheet name="Data" sheetId="1" r:id="rId1"/>
    <sheet name="Quick Statistics" sheetId="2" r:id="rId2"/>
    <sheet name="EDA with Conditional Formatting" sheetId="3" r:id="rId3"/>
    <sheet name="Sales by Country (Formular)" sheetId="4" r:id="rId4"/>
    <sheet name="Sales by Country (Pivot)" sheetId="5" r:id="rId5"/>
    <sheet name="Top 5 Products $ per Unit" sheetId="7" r:id="rId6"/>
    <sheet name="Anomaly Detection " sheetId="8" r:id="rId7"/>
  </sheets>
  <definedNames>
    <definedName name="_xlnm._FilterDatabase" localSheetId="3" hidden="1">'Sales by Country (Formular)'!$D$1:$D$301</definedName>
    <definedName name="_xlchart.v1.0" hidden="1">'Anomaly Detection '!$L$2:$L$301</definedName>
    <definedName name="_xlchart.v1.1" hidden="1">'Anomaly Detection '!$O$1</definedName>
    <definedName name="_xlchart.v1.10" hidden="1">'Anomaly Detection '!$O$2:$O$301</definedName>
    <definedName name="_xlchart.v1.2" hidden="1">'Anomaly Detection '!$O$2:$O$301</definedName>
    <definedName name="_xlchart.v1.3" hidden="1">'Anomaly Detection '!$M$2:$M$301</definedName>
    <definedName name="_xlchart.v1.4" hidden="1">'Anomaly Detection '!$O$1</definedName>
    <definedName name="_xlchart.v1.5" hidden="1">'Anomaly Detection '!$O$2:$O$301</definedName>
    <definedName name="_xlchart.v1.6" hidden="1">'Anomaly Detection '!$L$2:$L$301</definedName>
    <definedName name="_xlchart.v1.7" hidden="1">'Anomaly Detection '!$O$1</definedName>
    <definedName name="_xlchart.v1.8" hidden="1">'Anomaly Detection '!$O$2:$O$301</definedName>
    <definedName name="_xlchart.v1.9" hidden="1">'Anomaly Detection '!$O$1</definedName>
    <definedName name="_xlcn.WorksheetConnection_Book3.xlsxdata1" hidden="1">data[]</definedName>
    <definedName name="Slicer_Sales_Person">#N/A</definedName>
  </definedNames>
  <calcPr calcId="191029"/>
  <pivotCaches>
    <pivotCache cacheId="4" r:id="rId8"/>
    <pivotCache cacheId="3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3.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5" i="4"/>
  <c r="D6" i="4"/>
  <c r="D7" i="4"/>
  <c r="D3" i="4"/>
  <c r="E3" i="4"/>
  <c r="B11" i="2"/>
  <c r="C9" i="2"/>
  <c r="B9" i="2"/>
  <c r="C8" i="2"/>
  <c r="B8" i="2"/>
  <c r="C6" i="2"/>
  <c r="B6" i="2"/>
  <c r="C5" i="2"/>
  <c r="B5" i="2"/>
  <c r="C4" i="2"/>
  <c r="B4" i="2"/>
  <c r="C3" i="2"/>
  <c r="B3" i="2"/>
  <c r="E4" i="4" l="1"/>
  <c r="E5" i="4"/>
  <c r="E6" i="4"/>
  <c r="C7" i="4"/>
  <c r="E7" i="4"/>
  <c r="C4" i="4"/>
  <c r="C5" i="4"/>
  <c r="C3" i="4"/>
  <c r="C7" i="2"/>
  <c r="B7" i="2"/>
  <c r="C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D5AD6F-C939-4A00-9EBC-DD77228FD4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62EB95-0835-4C7E-A66A-DFF5BE1359EB}" name="WorksheetConnection_Book3.xlsx!data" type="102" refreshedVersion="8" minRefreshableVersion="5">
    <extLst>
      <ext xmlns:x15="http://schemas.microsoft.com/office/spreadsheetml/2010/11/main" uri="{DE250136-89BD-433C-8126-D09CA5730AF9}">
        <x15:connection id="data" autoDelete="1">
          <x15:rangePr sourceName="_xlcn.WorksheetConnection_Book3.xlsxdata1"/>
        </x15:connection>
      </ext>
    </extLst>
  </connection>
</connections>
</file>

<file path=xl/sharedStrings.xml><?xml version="1.0" encoding="utf-8"?>
<sst xmlns="http://schemas.openxmlformats.org/spreadsheetml/2006/main" count="2751" uniqueCount="58">
  <si>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</si>
  <si>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</si>
  <si>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</si>
  <si>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</si>
  <si>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</si>
  <si>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</si>
  <si>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</si>
  <si>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</si>
  <si>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</si>
  <si>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</si>
  <si>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</si>
  <si>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</si>
  <si>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</si>
  <si>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</si>
  <si>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</si>
  <si>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</si>
  <si>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</si>
  <si>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</si>
  <si>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</si>
  <si>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</si>
  <si>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</si>
  <si>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</si>
  <si>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</si>
  <si>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</si>
  <si>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</si>
  <si>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</si>
  <si>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</si>
  <si>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</si>
  <si>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</si>
  <si>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</si>
  <si>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</si>
  <si>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</si>
  <si>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</si>
  <si>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</si>
  <si>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</si>
  <si>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</si>
  <si>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</si>
  <si>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</si>
  <si>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</si>
  <si>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</si>
  <si>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</si>
  <si>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</si>
  <si>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</si>
  <si>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</si>
  <si>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</si>
  <si>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Minimum</t>
  </si>
  <si>
    <t>Maximum</t>
  </si>
  <si>
    <t>Range</t>
  </si>
  <si>
    <t>1st Quartile</t>
  </si>
  <si>
    <t xml:space="preserve">3rd Quartile </t>
  </si>
  <si>
    <t xml:space="preserve">Distinct count of Products </t>
  </si>
  <si>
    <t>Country</t>
  </si>
  <si>
    <t>Row Labels</t>
  </si>
  <si>
    <t>Grand Total</t>
  </si>
  <si>
    <t>Sum of Amount</t>
  </si>
  <si>
    <t>Sum of Units</t>
  </si>
  <si>
    <t xml:space="preserve"> </t>
  </si>
  <si>
    <t>Sales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</si>
</sst>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quot;$&quot;#,##0_);[Red]\(&quot;$&quot;#,##0\)"/>
    <numFmt numFmtId="168" formatCode="_-&quot;$&quot;* #,##0_-;\-&quot;$&quot;* #,##0_-;_-&quot;$&quot;* &quot;-&quot;??_-;_-@_-"/>
    <numFmt numFmtId="169" formatCode="&quot;$&quot;#,##0"/>
    <numFmt numFmtId="170" formatCode="\$#,##0.00;\-\$#,##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23">
    <xf numFmtId="0" fontId="0" fillId="0" borderId="0" xfId="0"/>
    <xf numFmtId="0" fontId="1" fillId="0" borderId="0" xfId="0" applyFont="1"/>
    <xf numFmtId="164" fontId="0" fillId="0" borderId="0" xfId="0" applyNumberFormat="1"/>
    <xf numFmtId="3" fontId="0" fillId="0" borderId="0" xfId="0" applyNumberFormat="1"/>
    <xf numFmtId="0" fontId="1" fillId="0" borderId="0" xfId="0" applyFont="1" applyAlignment="1">
      <alignment horizontal="center"/>
    </xf>
    <xf numFmtId="0" fontId="0" fillId="0" borderId="1" xfId="0" applyBorder="1"/>
    <xf numFmtId="0" fontId="0" fillId="0" borderId="0" xfId="0" applyBorder="1"/>
    <xf numFmtId="0" fontId="1" fillId="2" borderId="2" xfId="0" applyFont="1" applyFill="1" applyBorder="1"/>
    <xf numFmtId="0" fontId="1" fillId="2" borderId="2" xfId="0" applyFont="1" applyFill="1" applyBorder="1" applyAlignment="1">
      <alignment horizontal="right"/>
    </xf>
    <xf numFmtId="0" fontId="0" fillId="0" borderId="3" xfId="0" applyBorder="1"/>
    <xf numFmtId="168" fontId="0" fillId="0" borderId="3" xfId="1" applyNumberFormat="1" applyFont="1" applyBorder="1" applyAlignment="1">
      <alignment horizontal="right"/>
    </xf>
    <xf numFmtId="3" fontId="0" fillId="0" borderId="3" xfId="1" applyNumberFormat="1" applyFont="1" applyBorder="1" applyAlignment="1">
      <alignment horizontal="right"/>
    </xf>
    <xf numFmtId="168" fontId="0" fillId="0" borderId="1" xfId="1" applyNumberFormat="1" applyFont="1" applyBorder="1" applyAlignment="1">
      <alignment horizontal="right"/>
    </xf>
    <xf numFmtId="3" fontId="0" fillId="0" borderId="1" xfId="1" applyNumberFormat="1" applyFont="1" applyBorder="1" applyAlignment="1">
      <alignment horizontal="right"/>
    </xf>
    <xf numFmtId="0" fontId="0" fillId="0" borderId="2" xfId="0" applyBorder="1"/>
    <xf numFmtId="168" fontId="0" fillId="0" borderId="2" xfId="1" applyNumberFormat="1" applyFont="1" applyBorder="1" applyAlignment="1">
      <alignment horizontal="right"/>
    </xf>
    <xf numFmtId="3" fontId="0" fillId="0" borderId="2" xfId="1" applyNumberFormat="1" applyFont="1" applyBorder="1" applyAlignment="1">
      <alignment horizontal="right"/>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170" fontId="0" fillId="0" borderId="0" xfId="0" applyNumberFormat="1"/>
  </cellXfs>
  <cellStyles count="2">
    <cellStyle name="Currency" xfId="1" builtinId="4"/>
    <cellStyle name="Normal" xfId="0" builtinId="0"/>
  </cellStyles>
  <dxfs count="9">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'Anomaly Detection '!$P$1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'Anomaly Detection '!$O$2:$O$301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 '!$P$2:$P$301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B096-450B-97FA-DB80C05949F3}"/>
            </c:ext>
          </c:extLst>
        </c:ser>
        <c:dLbls>
          <c:showLegendKey val="0"/>
          <c:showVal val="0"/>
          <c:showCatName val="0"/>
          <c:showSerName val="0"/>
          <c:showPercent val="0"/>
          <c:showBubbleSize val="0"/>
        </c:dLbls>
        <c:axId val="1037240927"/>
        <c:axId val="813569119"/>
      </c:scatterChart>
      <c:valAx>
        <c:axId val="1037240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69119"/>
        <c:crosses val="autoZero"/>
        <c:crossBetween val="midCat"/>
      </c:valAx>
      <c:valAx>
        <c:axId val="81356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4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plotArea>
      <cx:plotAreaRegion>
        <cx:series layoutId="boxWhisker" uniqueId="{084C65BE-63A7-4405-9EBE-A37204E898A6}">
          <cx:tx>
            <cx:txData>
              <cx:f>_xlchart.v1.9</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boxWhisker" uniqueId="{780D945A-021D-44F9-8229-6A15734B95C4}">
          <cx:tx>
            <cx:txData>
              <cx:f>_xlchart.v1.4</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281EEC1C-8F26-416D-A5F6-6BE45552DC5D}">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0</xdr:row>
      <xdr:rowOff>19050</xdr:rowOff>
    </xdr:from>
    <xdr:to>
      <xdr:col>9</xdr:col>
      <xdr:colOff>38100</xdr:colOff>
      <xdr:row>13</xdr:row>
      <xdr:rowOff>66675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C0480390-91AB-1CB6-2287-85ECD546E8F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257550" y="19050"/>
              <a:ext cx="260985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xdr:row>
      <xdr:rowOff>85725</xdr:rowOff>
    </xdr:from>
    <xdr:to>
      <xdr:col>9</xdr:col>
      <xdr:colOff>95250</xdr:colOff>
      <xdr:row>19</xdr:row>
      <xdr:rowOff>28575</xdr:rowOff>
    </xdr:to>
    <xdr:graphicFrame macro="">
      <xdr:nvGraphicFramePr>
        <xdr:cNvPr id="2" name="Chart 1">
          <a:extLst>
            <a:ext uri="{FF2B5EF4-FFF2-40B4-BE49-F238E27FC236}">
              <a16:creationId xmlns:a16="http://schemas.microsoft.com/office/drawing/2014/main" id="{79696328-09E4-29B2-E1CA-B070B0C87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20</xdr:row>
      <xdr:rowOff>42862</xdr:rowOff>
    </xdr:from>
    <xdr:to>
      <xdr:col>8</xdr:col>
      <xdr:colOff>142875</xdr:colOff>
      <xdr:row>34</xdr:row>
      <xdr:rowOff>119062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3BD2C0-7AAC-677C-DE54-9A5AE01F18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7675" y="3852862"/>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400050</xdr:colOff>
      <xdr:row>36</xdr:row>
      <xdr:rowOff>109537</xdr:rowOff>
    </xdr:from>
    <xdr:to>
      <xdr:col>8</xdr:col>
      <xdr:colOff>95250</xdr:colOff>
      <xdr:row>50</xdr:row>
      <xdr:rowOff>185737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7F140D0-5BBF-CA98-56E9-CEC1B07B0E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0050" y="6967537"/>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352425</xdr:colOff>
      <xdr:row>52</xdr:row>
      <xdr:rowOff>176212</xdr:rowOff>
    </xdr:from>
    <xdr:to>
      <xdr:col>8</xdr:col>
      <xdr:colOff>47625</xdr:colOff>
      <xdr:row>67</xdr:row>
      <xdr:rowOff>61912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F7F83F1-4F07-6766-4B8D-6E1CA6B81D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2425" y="10082212"/>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ANNO-KUSI" refreshedDate="44871.746643749997" createdVersion="8" refreshedVersion="8" minRefreshableVersion="3" recordCount="300" xr:uid="{073983CA-094F-4FA1-B0C2-0E8F72244D36}">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58728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ANNO-KUSI" refreshedDate="44872.675249305554" backgroundQuery="1" createdVersion="8" refreshedVersion="8" minRefreshableVersion="3" recordCount="0" supportSubquery="1" supportAdvancedDrill="1" xr:uid="{0B8755E7-B3E0-4E52-90A9-A924A0328C0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2DFF8-0356-41D5-A65F-71EC419FECA2}"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D7"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9"/>
    <dataField name=" " fld="3" baseField="0" baseItem="0"/>
    <dataField name="Sum of Units" fld="4" baseField="0" baseItem="0" numFmtId="3"/>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C0A9A-2BAC-4227-9493-1E5A8A76FA9A}"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BB3D393-7BAD-4945-B3D5-DBFD2B7756A6}" sourceName="Sales Person">
  <pivotTables>
    <pivotTable tabId="5" name="PivotTable1"/>
  </pivotTables>
  <data>
    <tabular pivotCacheId="1658728783">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879C775-2D41-4A10-92A9-358807FCBC86}"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492E3-EBCB-476B-99DC-0E0EAEF0C03D}" name="data" displayName="data" ref="A1:E301" totalsRowShown="0" headerRowDxfId="8">
  <autoFilter ref="A1:E301" xr:uid="{9B3492E3-EBCB-476B-99DC-0E0EAEF0C03D}"/>
  <tableColumns count="5">
    <tableColumn id="1" xr3:uid="{A6515D10-5DFD-4ABA-9E39-EDDAB68DC7AF}" name="Sales Person"/>
    <tableColumn id="2" xr3:uid="{7579BDDE-55C1-47CB-8E6A-562958650110}" name="Geography"/>
    <tableColumn id="3" xr3:uid="{D80F9F01-54B8-43D5-A3A2-FC5812813FEF}" name="Product"/>
    <tableColumn id="4" xr3:uid="{6BF95C2F-66F5-4CF2-AD3D-A1139DCDBD8E}" name="Amount" dataDxfId="7"/>
    <tableColumn id="5" xr3:uid="{30D824B3-AD7D-4E0E-B28E-17310FC0AC7A}" name="Unit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9A5EA-C4A5-4074-ACD7-5977CC4A33D8}" name="data3" displayName="data3" ref="A1:E301" totalsRowShown="0" headerRowDxfId="5">
  <autoFilter ref="A1:E301" xr:uid="{AE49A5EA-C4A5-4074-ACD7-5977CC4A33D8}"/>
  <sortState xmlns:xlrd2="http://schemas.microsoft.com/office/spreadsheetml/2017/richdata2" ref="A2:E301">
    <sortCondition descending="1" ref="E1:E301"/>
  </sortState>
  <tableColumns count="5">
    <tableColumn id="1" xr3:uid="{1A5FD07E-A84C-4E9B-8B0B-CED073F7CF18}" name="Sales Person"/>
    <tableColumn id="2" xr3:uid="{1510BFE9-AA46-4D84-8FC0-00B69FFA3E37}" name="Geography"/>
    <tableColumn id="3" xr3:uid="{C141A14C-F92D-40C3-87A0-8A986F83C10E}" name="Product"/>
    <tableColumn id="4" xr3:uid="{7C669E56-6034-4110-9AF1-9B2C8CE62E9C}" name="Amount" dataDxfId="4"/>
    <tableColumn id="5" xr3:uid="{AD849EE4-6F49-4141-8C43-48F92A09AC13}" name="Units"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0D2275-E33A-4777-9B26-97CE3954A5DD}" name="data4" displayName="data4" ref="L1:P301" totalsRowShown="0" headerRowDxfId="2">
  <autoFilter ref="L1:P301" xr:uid="{B70D2275-E33A-4777-9B26-97CE3954A5DD}"/>
  <tableColumns count="5">
    <tableColumn id="1" xr3:uid="{4724A38E-4E39-446A-9F57-0203298447FA}" name="Sales Person"/>
    <tableColumn id="2" xr3:uid="{4C0F7A08-C436-4032-92F2-912B2DE20290}" name="Geography"/>
    <tableColumn id="3" xr3:uid="{E34BCED1-512E-4EAC-9C03-EAEC5739A61D}" name="Product"/>
    <tableColumn id="4" xr3:uid="{85B23DE5-55D3-4C11-95E8-8ED65DB0A10F}" name="Amount" dataDxfId="1"/>
    <tableColumn id="5" xr3:uid="{F803D9CC-4EC6-4209-8D85-270B320EC2A2}"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411E-158F-4956-9AEC-3C376E7C48D6}">
  <dimension ref="A1:E301"/>
  <sheetViews>
    <sheetView topLeftCell="A286" workbookViewId="0">
      <selection sqref="A1:E301"/>
    </sheetView>
  </sheetViews>
  <sheetFormatPr defaultRowHeight="15" x14ac:dyDescent="0.25"/>
  <cols>
    <col min="1" max="1" width="21.5703125" customWidth="1"/>
    <col min="2" max="2" width="23.28515625" customWidth="1"/>
    <col min="3" max="3" width="21.85546875" bestFit="1" customWidth="1"/>
    <col min="4" max="4" width="21.7109375" customWidth="1"/>
    <col min="5" max="5" width="30.85546875" customWidth="1"/>
  </cols>
  <sheetData>
    <row r="1" spans="1:5" x14ac:dyDescent="0.25">
      <c r="A1" s="1" t="s">
        <v>0</v>
      </c>
      <c r="B1" s="1" t="s">
        <v>1</v>
      </c>
      <c r="C1" s="1" t="s">
        <v>2</v>
      </c>
      <c r="D1" s="4" t="s">
        <v>3</v>
      </c>
      <c r="E1" s="4" t="s">
        <v>4</v>
      </c>
    </row>
    <row r="2" spans="1:5" x14ac:dyDescent="0.25">
      <c r="A2" t="s">
        <v>5</v>
      </c>
      <c r="B2" t="s">
        <v>6</v>
      </c>
      <c r="C2" t="s">
        <v>7</v>
      </c>
      <c r="D2" s="2">
        <v>1624</v>
      </c>
      <c r="E2" s="3">
        <v>114</v>
      </c>
    </row>
    <row r="3" spans="1:5" x14ac:dyDescent="0.25">
      <c r="A3" t="s">
        <v>8</v>
      </c>
      <c r="B3" t="s">
        <v>9</v>
      </c>
      <c r="C3" t="s">
        <v>10</v>
      </c>
      <c r="D3" s="2">
        <v>6706</v>
      </c>
      <c r="E3" s="3">
        <v>459</v>
      </c>
    </row>
    <row r="4" spans="1:5" x14ac:dyDescent="0.25">
      <c r="A4" t="s">
        <v>11</v>
      </c>
      <c r="B4" t="s">
        <v>9</v>
      </c>
      <c r="C4" t="s">
        <v>12</v>
      </c>
      <c r="D4" s="2">
        <v>959</v>
      </c>
      <c r="E4" s="3">
        <v>147</v>
      </c>
    </row>
    <row r="5" spans="1:5" x14ac:dyDescent="0.25">
      <c r="A5" t="s">
        <v>13</v>
      </c>
      <c r="B5" t="s">
        <v>14</v>
      </c>
      <c r="C5" t="s">
        <v>15</v>
      </c>
      <c r="D5" s="2">
        <v>9632</v>
      </c>
      <c r="E5" s="3">
        <v>288</v>
      </c>
    </row>
    <row r="6" spans="1:5" x14ac:dyDescent="0.25">
      <c r="A6" t="s">
        <v>16</v>
      </c>
      <c r="B6" t="s">
        <v>17</v>
      </c>
      <c r="C6" t="s">
        <v>18</v>
      </c>
      <c r="D6" s="2">
        <v>2100</v>
      </c>
      <c r="E6" s="3">
        <v>414</v>
      </c>
    </row>
    <row r="7" spans="1:5" x14ac:dyDescent="0.25">
      <c r="A7" t="s">
        <v>5</v>
      </c>
      <c r="B7" t="s">
        <v>9</v>
      </c>
      <c r="C7" t="s">
        <v>19</v>
      </c>
      <c r="D7" s="2">
        <v>8869</v>
      </c>
      <c r="E7" s="3">
        <v>432</v>
      </c>
    </row>
    <row r="8" spans="1:5" x14ac:dyDescent="0.25">
      <c r="A8" t="s">
        <v>16</v>
      </c>
      <c r="B8" t="s">
        <v>20</v>
      </c>
      <c r="C8" t="s">
        <v>21</v>
      </c>
      <c r="D8" s="2">
        <v>2681</v>
      </c>
      <c r="E8" s="3">
        <v>54</v>
      </c>
    </row>
    <row r="9" spans="1:5" x14ac:dyDescent="0.25">
      <c r="A9" t="s">
        <v>8</v>
      </c>
      <c r="B9" t="s">
        <v>9</v>
      </c>
      <c r="C9" t="s">
        <v>22</v>
      </c>
      <c r="D9" s="2">
        <v>5012</v>
      </c>
      <c r="E9" s="3">
        <v>210</v>
      </c>
    </row>
    <row r="10" spans="1:5" x14ac:dyDescent="0.25">
      <c r="A10" t="s">
        <v>23</v>
      </c>
      <c r="B10" t="s">
        <v>20</v>
      </c>
      <c r="C10" t="s">
        <v>24</v>
      </c>
      <c r="D10" s="2">
        <v>1281</v>
      </c>
      <c r="E10" s="3">
        <v>75</v>
      </c>
    </row>
    <row r="11" spans="1:5" x14ac:dyDescent="0.25">
      <c r="A11" t="s">
        <v>25</v>
      </c>
      <c r="B11" t="s">
        <v>6</v>
      </c>
      <c r="C11" t="s">
        <v>24</v>
      </c>
      <c r="D11" s="2">
        <v>4991</v>
      </c>
      <c r="E11" s="3">
        <v>12</v>
      </c>
    </row>
    <row r="12" spans="1:5" x14ac:dyDescent="0.25">
      <c r="A12" t="s">
        <v>26</v>
      </c>
      <c r="B12" t="s">
        <v>17</v>
      </c>
      <c r="C12" t="s">
        <v>18</v>
      </c>
      <c r="D12" s="2">
        <v>1785</v>
      </c>
      <c r="E12" s="3">
        <v>462</v>
      </c>
    </row>
    <row r="13" spans="1:5" x14ac:dyDescent="0.25">
      <c r="A13" t="s">
        <v>27</v>
      </c>
      <c r="B13" t="s">
        <v>6</v>
      </c>
      <c r="C13" t="s">
        <v>28</v>
      </c>
      <c r="D13" s="2">
        <v>3983</v>
      </c>
      <c r="E13" s="3">
        <v>144</v>
      </c>
    </row>
    <row r="14" spans="1:5" x14ac:dyDescent="0.25">
      <c r="A14" t="s">
        <v>11</v>
      </c>
      <c r="B14" t="s">
        <v>20</v>
      </c>
      <c r="C14" t="s">
        <v>29</v>
      </c>
      <c r="D14" s="2">
        <v>2646</v>
      </c>
      <c r="E14" s="3">
        <v>120</v>
      </c>
    </row>
    <row r="15" spans="1:5" x14ac:dyDescent="0.25">
      <c r="A15" t="s">
        <v>26</v>
      </c>
      <c r="B15" t="s">
        <v>30</v>
      </c>
      <c r="C15" t="s">
        <v>31</v>
      </c>
      <c r="D15" s="2">
        <v>252</v>
      </c>
      <c r="E15" s="3">
        <v>54</v>
      </c>
    </row>
    <row r="16" spans="1:5" x14ac:dyDescent="0.25">
      <c r="A16" t="s">
        <v>27</v>
      </c>
      <c r="B16" t="s">
        <v>9</v>
      </c>
      <c r="C16" t="s">
        <v>18</v>
      </c>
      <c r="D16" s="2">
        <v>2464</v>
      </c>
      <c r="E16" s="3">
        <v>234</v>
      </c>
    </row>
    <row r="17" spans="1:5" x14ac:dyDescent="0.25">
      <c r="A17" t="s">
        <v>27</v>
      </c>
      <c r="B17" t="s">
        <v>9</v>
      </c>
      <c r="C17" t="s">
        <v>32</v>
      </c>
      <c r="D17" s="2">
        <v>2114</v>
      </c>
      <c r="E17" s="3">
        <v>66</v>
      </c>
    </row>
    <row r="18" spans="1:5" x14ac:dyDescent="0.25">
      <c r="A18" t="s">
        <v>16</v>
      </c>
      <c r="B18" t="s">
        <v>6</v>
      </c>
      <c r="C18" t="s">
        <v>21</v>
      </c>
      <c r="D18" s="2">
        <v>7693</v>
      </c>
      <c r="E18" s="3">
        <v>87</v>
      </c>
    </row>
    <row r="19" spans="1:5" x14ac:dyDescent="0.25">
      <c r="A19" t="s">
        <v>25</v>
      </c>
      <c r="B19" t="s">
        <v>30</v>
      </c>
      <c r="C19" t="s">
        <v>33</v>
      </c>
      <c r="D19" s="2">
        <v>15610</v>
      </c>
      <c r="E19" s="3">
        <v>339</v>
      </c>
    </row>
    <row r="20" spans="1:5" x14ac:dyDescent="0.25">
      <c r="A20" t="s">
        <v>13</v>
      </c>
      <c r="B20" t="s">
        <v>30</v>
      </c>
      <c r="C20" t="s">
        <v>22</v>
      </c>
      <c r="D20" s="2">
        <v>336</v>
      </c>
      <c r="E20" s="3">
        <v>144</v>
      </c>
    </row>
    <row r="21" spans="1:5" x14ac:dyDescent="0.25">
      <c r="A21" t="s">
        <v>26</v>
      </c>
      <c r="B21" t="s">
        <v>17</v>
      </c>
      <c r="C21" t="s">
        <v>33</v>
      </c>
      <c r="D21" s="2">
        <v>9443</v>
      </c>
      <c r="E21" s="3">
        <v>162</v>
      </c>
    </row>
    <row r="22" spans="1:5" x14ac:dyDescent="0.25">
      <c r="A22" t="s">
        <v>11</v>
      </c>
      <c r="B22" t="s">
        <v>30</v>
      </c>
      <c r="C22" t="s">
        <v>34</v>
      </c>
      <c r="D22" s="2">
        <v>8155</v>
      </c>
      <c r="E22" s="3">
        <v>90</v>
      </c>
    </row>
    <row r="23" spans="1:5" x14ac:dyDescent="0.25">
      <c r="A23" t="s">
        <v>8</v>
      </c>
      <c r="B23" t="s">
        <v>20</v>
      </c>
      <c r="C23" t="s">
        <v>34</v>
      </c>
      <c r="D23" s="2">
        <v>1701</v>
      </c>
      <c r="E23" s="3">
        <v>234</v>
      </c>
    </row>
    <row r="24" spans="1:5" x14ac:dyDescent="0.25">
      <c r="A24" t="s">
        <v>35</v>
      </c>
      <c r="B24" t="s">
        <v>20</v>
      </c>
      <c r="C24" t="s">
        <v>22</v>
      </c>
      <c r="D24" s="2">
        <v>2205</v>
      </c>
      <c r="E24" s="3">
        <v>141</v>
      </c>
    </row>
    <row r="25" spans="1:5" x14ac:dyDescent="0.25">
      <c r="A25" t="s">
        <v>8</v>
      </c>
      <c r="B25" t="s">
        <v>6</v>
      </c>
      <c r="C25" t="s">
        <v>36</v>
      </c>
      <c r="D25" s="2">
        <v>1771</v>
      </c>
      <c r="E25" s="3">
        <v>204</v>
      </c>
    </row>
    <row r="26" spans="1:5" x14ac:dyDescent="0.25">
      <c r="A26" t="s">
        <v>13</v>
      </c>
      <c r="B26" t="s">
        <v>9</v>
      </c>
      <c r="C26" t="s">
        <v>37</v>
      </c>
      <c r="D26" s="2">
        <v>2114</v>
      </c>
      <c r="E26" s="3">
        <v>186</v>
      </c>
    </row>
    <row r="27" spans="1:5" x14ac:dyDescent="0.25">
      <c r="A27" t="s">
        <v>13</v>
      </c>
      <c r="B27" t="s">
        <v>14</v>
      </c>
      <c r="C27" t="s">
        <v>31</v>
      </c>
      <c r="D27" s="2">
        <v>10311</v>
      </c>
      <c r="E27" s="3">
        <v>231</v>
      </c>
    </row>
    <row r="28" spans="1:5" x14ac:dyDescent="0.25">
      <c r="A28" t="s">
        <v>27</v>
      </c>
      <c r="B28" t="s">
        <v>17</v>
      </c>
      <c r="C28" t="s">
        <v>29</v>
      </c>
      <c r="D28" s="2">
        <v>21</v>
      </c>
      <c r="E28" s="3">
        <v>168</v>
      </c>
    </row>
    <row r="29" spans="1:5" x14ac:dyDescent="0.25">
      <c r="A29" t="s">
        <v>35</v>
      </c>
      <c r="B29" t="s">
        <v>9</v>
      </c>
      <c r="C29" t="s">
        <v>33</v>
      </c>
      <c r="D29" s="2">
        <v>1974</v>
      </c>
      <c r="E29" s="3">
        <v>195</v>
      </c>
    </row>
    <row r="30" spans="1:5" x14ac:dyDescent="0.25">
      <c r="A30" t="s">
        <v>25</v>
      </c>
      <c r="B30" t="s">
        <v>14</v>
      </c>
      <c r="C30" t="s">
        <v>34</v>
      </c>
      <c r="D30" s="2">
        <v>6314</v>
      </c>
      <c r="E30" s="3">
        <v>15</v>
      </c>
    </row>
    <row r="31" spans="1:5" x14ac:dyDescent="0.25">
      <c r="A31" t="s">
        <v>35</v>
      </c>
      <c r="B31" t="s">
        <v>6</v>
      </c>
      <c r="C31" t="s">
        <v>34</v>
      </c>
      <c r="D31" s="2">
        <v>4683</v>
      </c>
      <c r="E31" s="3">
        <v>30</v>
      </c>
    </row>
    <row r="32" spans="1:5" x14ac:dyDescent="0.25">
      <c r="A32" t="s">
        <v>13</v>
      </c>
      <c r="B32" t="s">
        <v>6</v>
      </c>
      <c r="C32" t="s">
        <v>38</v>
      </c>
      <c r="D32" s="2">
        <v>6398</v>
      </c>
      <c r="E32" s="3">
        <v>102</v>
      </c>
    </row>
    <row r="33" spans="1:5" x14ac:dyDescent="0.25">
      <c r="A33" t="s">
        <v>26</v>
      </c>
      <c r="B33" t="s">
        <v>9</v>
      </c>
      <c r="C33" t="s">
        <v>36</v>
      </c>
      <c r="D33" s="2">
        <v>553</v>
      </c>
      <c r="E33" s="3">
        <v>15</v>
      </c>
    </row>
    <row r="34" spans="1:5" x14ac:dyDescent="0.25">
      <c r="A34" t="s">
        <v>8</v>
      </c>
      <c r="B34" t="s">
        <v>17</v>
      </c>
      <c r="C34" t="s">
        <v>7</v>
      </c>
      <c r="D34" s="2">
        <v>7021</v>
      </c>
      <c r="E34" s="3">
        <v>183</v>
      </c>
    </row>
    <row r="35" spans="1:5" x14ac:dyDescent="0.25">
      <c r="A35" t="s">
        <v>5</v>
      </c>
      <c r="B35" t="s">
        <v>17</v>
      </c>
      <c r="C35" t="s">
        <v>22</v>
      </c>
      <c r="D35" s="2">
        <v>5817</v>
      </c>
      <c r="E35" s="3">
        <v>12</v>
      </c>
    </row>
    <row r="36" spans="1:5" x14ac:dyDescent="0.25">
      <c r="A36" t="s">
        <v>13</v>
      </c>
      <c r="B36" t="s">
        <v>17</v>
      </c>
      <c r="C36" t="s">
        <v>24</v>
      </c>
      <c r="D36" s="2">
        <v>3976</v>
      </c>
      <c r="E36" s="3">
        <v>72</v>
      </c>
    </row>
    <row r="37" spans="1:5" x14ac:dyDescent="0.25">
      <c r="A37" t="s">
        <v>16</v>
      </c>
      <c r="B37" t="s">
        <v>20</v>
      </c>
      <c r="C37" t="s">
        <v>39</v>
      </c>
      <c r="D37" s="2">
        <v>1134</v>
      </c>
      <c r="E37" s="3">
        <v>282</v>
      </c>
    </row>
    <row r="38" spans="1:5" x14ac:dyDescent="0.25">
      <c r="A38" t="s">
        <v>26</v>
      </c>
      <c r="B38" t="s">
        <v>17</v>
      </c>
      <c r="C38" t="s">
        <v>40</v>
      </c>
      <c r="D38" s="2">
        <v>6027</v>
      </c>
      <c r="E38" s="3">
        <v>144</v>
      </c>
    </row>
    <row r="39" spans="1:5" x14ac:dyDescent="0.25">
      <c r="A39" t="s">
        <v>16</v>
      </c>
      <c r="B39" t="s">
        <v>6</v>
      </c>
      <c r="C39" t="s">
        <v>29</v>
      </c>
      <c r="D39" s="2">
        <v>1904</v>
      </c>
      <c r="E39" s="3">
        <v>405</v>
      </c>
    </row>
    <row r="40" spans="1:5" x14ac:dyDescent="0.25">
      <c r="A40" t="s">
        <v>23</v>
      </c>
      <c r="B40" t="s">
        <v>30</v>
      </c>
      <c r="C40" t="s">
        <v>10</v>
      </c>
      <c r="D40" s="2">
        <v>3262</v>
      </c>
      <c r="E40" s="3">
        <v>75</v>
      </c>
    </row>
    <row r="41" spans="1:5" x14ac:dyDescent="0.25">
      <c r="A41" t="s">
        <v>5</v>
      </c>
      <c r="B41" t="s">
        <v>30</v>
      </c>
      <c r="C41" t="s">
        <v>39</v>
      </c>
      <c r="D41" s="2">
        <v>2289</v>
      </c>
      <c r="E41" s="3">
        <v>135</v>
      </c>
    </row>
    <row r="42" spans="1:5" x14ac:dyDescent="0.25">
      <c r="A42" t="s">
        <v>25</v>
      </c>
      <c r="B42" t="s">
        <v>30</v>
      </c>
      <c r="C42" t="s">
        <v>39</v>
      </c>
      <c r="D42" s="2">
        <v>6986</v>
      </c>
      <c r="E42" s="3">
        <v>21</v>
      </c>
    </row>
    <row r="43" spans="1:5" x14ac:dyDescent="0.25">
      <c r="A43" t="s">
        <v>26</v>
      </c>
      <c r="B43" t="s">
        <v>20</v>
      </c>
      <c r="C43" t="s">
        <v>34</v>
      </c>
      <c r="D43" s="2">
        <v>4417</v>
      </c>
      <c r="E43" s="3">
        <v>153</v>
      </c>
    </row>
    <row r="44" spans="1:5" x14ac:dyDescent="0.25">
      <c r="A44" t="s">
        <v>16</v>
      </c>
      <c r="B44" t="s">
        <v>30</v>
      </c>
      <c r="C44" t="s">
        <v>37</v>
      </c>
      <c r="D44" s="2">
        <v>1442</v>
      </c>
      <c r="E44" s="3">
        <v>15</v>
      </c>
    </row>
    <row r="45" spans="1:5" x14ac:dyDescent="0.25">
      <c r="A45" t="s">
        <v>27</v>
      </c>
      <c r="B45" t="s">
        <v>9</v>
      </c>
      <c r="C45" t="s">
        <v>24</v>
      </c>
      <c r="D45" s="2">
        <v>2415</v>
      </c>
      <c r="E45" s="3">
        <v>255</v>
      </c>
    </row>
    <row r="46" spans="1:5" x14ac:dyDescent="0.25">
      <c r="A46" t="s">
        <v>26</v>
      </c>
      <c r="B46" t="s">
        <v>6</v>
      </c>
      <c r="C46" t="s">
        <v>36</v>
      </c>
      <c r="D46" s="2">
        <v>238</v>
      </c>
      <c r="E46" s="3">
        <v>18</v>
      </c>
    </row>
    <row r="47" spans="1:5" x14ac:dyDescent="0.25">
      <c r="A47" t="s">
        <v>16</v>
      </c>
      <c r="B47" t="s">
        <v>6</v>
      </c>
      <c r="C47" t="s">
        <v>34</v>
      </c>
      <c r="D47" s="2">
        <v>4949</v>
      </c>
      <c r="E47" s="3">
        <v>189</v>
      </c>
    </row>
    <row r="48" spans="1:5" x14ac:dyDescent="0.25">
      <c r="A48" t="s">
        <v>25</v>
      </c>
      <c r="B48" t="s">
        <v>20</v>
      </c>
      <c r="C48" t="s">
        <v>10</v>
      </c>
      <c r="D48" s="2">
        <v>5075</v>
      </c>
      <c r="E48" s="3">
        <v>21</v>
      </c>
    </row>
    <row r="49" spans="1:5" x14ac:dyDescent="0.25">
      <c r="A49" t="s">
        <v>27</v>
      </c>
      <c r="B49" t="s">
        <v>14</v>
      </c>
      <c r="C49" t="s">
        <v>29</v>
      </c>
      <c r="D49" s="2">
        <v>9198</v>
      </c>
      <c r="E49" s="3">
        <v>36</v>
      </c>
    </row>
    <row r="50" spans="1:5" x14ac:dyDescent="0.25">
      <c r="A50" t="s">
        <v>16</v>
      </c>
      <c r="B50" t="s">
        <v>30</v>
      </c>
      <c r="C50" t="s">
        <v>32</v>
      </c>
      <c r="D50" s="2">
        <v>3339</v>
      </c>
      <c r="E50" s="3">
        <v>75</v>
      </c>
    </row>
    <row r="51" spans="1:5" x14ac:dyDescent="0.25">
      <c r="A51" t="s">
        <v>5</v>
      </c>
      <c r="B51" t="s">
        <v>30</v>
      </c>
      <c r="C51" t="s">
        <v>28</v>
      </c>
      <c r="D51" s="2">
        <v>5019</v>
      </c>
      <c r="E51" s="3">
        <v>156</v>
      </c>
    </row>
    <row r="52" spans="1:5" x14ac:dyDescent="0.25">
      <c r="A52" t="s">
        <v>25</v>
      </c>
      <c r="B52" t="s">
        <v>14</v>
      </c>
      <c r="C52" t="s">
        <v>29</v>
      </c>
      <c r="D52" s="2">
        <v>16184</v>
      </c>
      <c r="E52" s="3">
        <v>39</v>
      </c>
    </row>
    <row r="53" spans="1:5" x14ac:dyDescent="0.25">
      <c r="A53" t="s">
        <v>16</v>
      </c>
      <c r="B53" t="s">
        <v>14</v>
      </c>
      <c r="C53" t="s">
        <v>41</v>
      </c>
      <c r="D53" s="2">
        <v>497</v>
      </c>
      <c r="E53" s="3">
        <v>63</v>
      </c>
    </row>
    <row r="54" spans="1:5" x14ac:dyDescent="0.25">
      <c r="A54" t="s">
        <v>26</v>
      </c>
      <c r="B54" t="s">
        <v>14</v>
      </c>
      <c r="C54" t="s">
        <v>32</v>
      </c>
      <c r="D54" s="2">
        <v>8211</v>
      </c>
      <c r="E54" s="3">
        <v>75</v>
      </c>
    </row>
    <row r="55" spans="1:5" x14ac:dyDescent="0.25">
      <c r="A55" t="s">
        <v>26</v>
      </c>
      <c r="B55" t="s">
        <v>20</v>
      </c>
      <c r="C55" t="s">
        <v>40</v>
      </c>
      <c r="D55" s="2">
        <v>6580</v>
      </c>
      <c r="E55" s="3">
        <v>183</v>
      </c>
    </row>
    <row r="56" spans="1:5" x14ac:dyDescent="0.25">
      <c r="A56" t="s">
        <v>13</v>
      </c>
      <c r="B56" t="s">
        <v>9</v>
      </c>
      <c r="C56" t="s">
        <v>31</v>
      </c>
      <c r="D56" s="2">
        <v>4760</v>
      </c>
      <c r="E56" s="3">
        <v>69</v>
      </c>
    </row>
    <row r="57" spans="1:5" x14ac:dyDescent="0.25">
      <c r="A57" t="s">
        <v>5</v>
      </c>
      <c r="B57" t="s">
        <v>14</v>
      </c>
      <c r="C57" t="s">
        <v>18</v>
      </c>
      <c r="D57" s="2">
        <v>5439</v>
      </c>
      <c r="E57" s="3">
        <v>30</v>
      </c>
    </row>
    <row r="58" spans="1:5" x14ac:dyDescent="0.25">
      <c r="A58" t="s">
        <v>13</v>
      </c>
      <c r="B58" t="s">
        <v>30</v>
      </c>
      <c r="C58" t="s">
        <v>28</v>
      </c>
      <c r="D58" s="2">
        <v>1463</v>
      </c>
      <c r="E58" s="3">
        <v>39</v>
      </c>
    </row>
    <row r="59" spans="1:5" x14ac:dyDescent="0.25">
      <c r="A59" t="s">
        <v>27</v>
      </c>
      <c r="B59" t="s">
        <v>30</v>
      </c>
      <c r="C59" t="s">
        <v>10</v>
      </c>
      <c r="D59" s="2">
        <v>7777</v>
      </c>
      <c r="E59" s="3">
        <v>504</v>
      </c>
    </row>
    <row r="60" spans="1:5" x14ac:dyDescent="0.25">
      <c r="A60" t="s">
        <v>11</v>
      </c>
      <c r="B60" t="s">
        <v>6</v>
      </c>
      <c r="C60" t="s">
        <v>32</v>
      </c>
      <c r="D60" s="2">
        <v>1085</v>
      </c>
      <c r="E60" s="3">
        <v>273</v>
      </c>
    </row>
    <row r="61" spans="1:5" x14ac:dyDescent="0.25">
      <c r="A61" t="s">
        <v>25</v>
      </c>
      <c r="B61" t="s">
        <v>6</v>
      </c>
      <c r="C61" t="s">
        <v>21</v>
      </c>
      <c r="D61" s="2">
        <v>182</v>
      </c>
      <c r="E61" s="3">
        <v>48</v>
      </c>
    </row>
    <row r="62" spans="1:5" x14ac:dyDescent="0.25">
      <c r="A62" t="s">
        <v>16</v>
      </c>
      <c r="B62" t="s">
        <v>30</v>
      </c>
      <c r="C62" t="s">
        <v>39</v>
      </c>
      <c r="D62" s="2">
        <v>4242</v>
      </c>
      <c r="E62" s="3">
        <v>207</v>
      </c>
    </row>
    <row r="63" spans="1:5" x14ac:dyDescent="0.25">
      <c r="A63" t="s">
        <v>16</v>
      </c>
      <c r="B63" t="s">
        <v>14</v>
      </c>
      <c r="C63" t="s">
        <v>10</v>
      </c>
      <c r="D63" s="2">
        <v>6118</v>
      </c>
      <c r="E63" s="3">
        <v>9</v>
      </c>
    </row>
    <row r="64" spans="1:5" x14ac:dyDescent="0.25">
      <c r="A64" t="s">
        <v>35</v>
      </c>
      <c r="B64" t="s">
        <v>14</v>
      </c>
      <c r="C64" t="s">
        <v>34</v>
      </c>
      <c r="D64" s="2">
        <v>2317</v>
      </c>
      <c r="E64" s="3">
        <v>261</v>
      </c>
    </row>
    <row r="65" spans="1:5" x14ac:dyDescent="0.25">
      <c r="A65" t="s">
        <v>16</v>
      </c>
      <c r="B65" t="s">
        <v>20</v>
      </c>
      <c r="C65" t="s">
        <v>29</v>
      </c>
      <c r="D65" s="2">
        <v>938</v>
      </c>
      <c r="E65" s="3">
        <v>6</v>
      </c>
    </row>
    <row r="66" spans="1:5" x14ac:dyDescent="0.25">
      <c r="A66" t="s">
        <v>8</v>
      </c>
      <c r="B66" t="s">
        <v>6</v>
      </c>
      <c r="C66" t="s">
        <v>37</v>
      </c>
      <c r="D66" s="2">
        <v>9709</v>
      </c>
      <c r="E66" s="3">
        <v>30</v>
      </c>
    </row>
    <row r="67" spans="1:5" x14ac:dyDescent="0.25">
      <c r="A67" t="s">
        <v>23</v>
      </c>
      <c r="B67" t="s">
        <v>30</v>
      </c>
      <c r="C67" t="s">
        <v>33</v>
      </c>
      <c r="D67" s="2">
        <v>2205</v>
      </c>
      <c r="E67" s="3">
        <v>138</v>
      </c>
    </row>
    <row r="68" spans="1:5" x14ac:dyDescent="0.25">
      <c r="A68" t="s">
        <v>23</v>
      </c>
      <c r="B68" t="s">
        <v>6</v>
      </c>
      <c r="C68" t="s">
        <v>28</v>
      </c>
      <c r="D68" s="2">
        <v>4487</v>
      </c>
      <c r="E68" s="3">
        <v>111</v>
      </c>
    </row>
    <row r="69" spans="1:5" x14ac:dyDescent="0.25">
      <c r="A69" t="s">
        <v>25</v>
      </c>
      <c r="B69" t="s">
        <v>9</v>
      </c>
      <c r="C69" t="s">
        <v>15</v>
      </c>
      <c r="D69" s="2">
        <v>2415</v>
      </c>
      <c r="E69" s="3">
        <v>15</v>
      </c>
    </row>
    <row r="70" spans="1:5" x14ac:dyDescent="0.25">
      <c r="A70" t="s">
        <v>5</v>
      </c>
      <c r="B70" t="s">
        <v>30</v>
      </c>
      <c r="C70" t="s">
        <v>36</v>
      </c>
      <c r="D70" s="2">
        <v>4018</v>
      </c>
      <c r="E70" s="3">
        <v>162</v>
      </c>
    </row>
    <row r="71" spans="1:5" x14ac:dyDescent="0.25">
      <c r="A71" t="s">
        <v>25</v>
      </c>
      <c r="B71" t="s">
        <v>30</v>
      </c>
      <c r="C71" t="s">
        <v>36</v>
      </c>
      <c r="D71" s="2">
        <v>861</v>
      </c>
      <c r="E71" s="3">
        <v>195</v>
      </c>
    </row>
    <row r="72" spans="1:5" x14ac:dyDescent="0.25">
      <c r="A72" t="s">
        <v>35</v>
      </c>
      <c r="B72" t="s">
        <v>20</v>
      </c>
      <c r="C72" t="s">
        <v>24</v>
      </c>
      <c r="D72" s="2">
        <v>5586</v>
      </c>
      <c r="E72" s="3">
        <v>525</v>
      </c>
    </row>
    <row r="73" spans="1:5" x14ac:dyDescent="0.25">
      <c r="A73" t="s">
        <v>23</v>
      </c>
      <c r="B73" t="s">
        <v>30</v>
      </c>
      <c r="C73" t="s">
        <v>19</v>
      </c>
      <c r="D73" s="2">
        <v>2226</v>
      </c>
      <c r="E73" s="3">
        <v>48</v>
      </c>
    </row>
    <row r="74" spans="1:5" x14ac:dyDescent="0.25">
      <c r="A74" t="s">
        <v>11</v>
      </c>
      <c r="B74" t="s">
        <v>30</v>
      </c>
      <c r="C74" t="s">
        <v>40</v>
      </c>
      <c r="D74" s="2">
        <v>14329</v>
      </c>
      <c r="E74" s="3">
        <v>150</v>
      </c>
    </row>
    <row r="75" spans="1:5" x14ac:dyDescent="0.25">
      <c r="A75" t="s">
        <v>11</v>
      </c>
      <c r="B75" t="s">
        <v>30</v>
      </c>
      <c r="C75" t="s">
        <v>33</v>
      </c>
      <c r="D75" s="2">
        <v>8463</v>
      </c>
      <c r="E75" s="3">
        <v>492</v>
      </c>
    </row>
    <row r="76" spans="1:5" x14ac:dyDescent="0.25">
      <c r="A76" t="s">
        <v>25</v>
      </c>
      <c r="B76" t="s">
        <v>30</v>
      </c>
      <c r="C76" t="s">
        <v>32</v>
      </c>
      <c r="D76" s="2">
        <v>2891</v>
      </c>
      <c r="E76" s="3">
        <v>102</v>
      </c>
    </row>
    <row r="77" spans="1:5" x14ac:dyDescent="0.25">
      <c r="A77" t="s">
        <v>27</v>
      </c>
      <c r="B77" t="s">
        <v>14</v>
      </c>
      <c r="C77" t="s">
        <v>34</v>
      </c>
      <c r="D77" s="2">
        <v>3773</v>
      </c>
      <c r="E77" s="3">
        <v>165</v>
      </c>
    </row>
    <row r="78" spans="1:5" x14ac:dyDescent="0.25">
      <c r="A78" t="s">
        <v>13</v>
      </c>
      <c r="B78" t="s">
        <v>14</v>
      </c>
      <c r="C78" t="s">
        <v>40</v>
      </c>
      <c r="D78" s="2">
        <v>854</v>
      </c>
      <c r="E78" s="3">
        <v>309</v>
      </c>
    </row>
    <row r="79" spans="1:5" x14ac:dyDescent="0.25">
      <c r="A79" t="s">
        <v>16</v>
      </c>
      <c r="B79" t="s">
        <v>14</v>
      </c>
      <c r="C79" t="s">
        <v>28</v>
      </c>
      <c r="D79" s="2">
        <v>4970</v>
      </c>
      <c r="E79" s="3">
        <v>156</v>
      </c>
    </row>
    <row r="80" spans="1:5" x14ac:dyDescent="0.25">
      <c r="A80" t="s">
        <v>11</v>
      </c>
      <c r="B80" t="s">
        <v>9</v>
      </c>
      <c r="C80" t="s">
        <v>42</v>
      </c>
      <c r="D80" s="2">
        <v>98</v>
      </c>
      <c r="E80" s="3">
        <v>159</v>
      </c>
    </row>
    <row r="81" spans="1:5" x14ac:dyDescent="0.25">
      <c r="A81" t="s">
        <v>25</v>
      </c>
      <c r="B81" t="s">
        <v>9</v>
      </c>
      <c r="C81" t="s">
        <v>37</v>
      </c>
      <c r="D81" s="2">
        <v>13391</v>
      </c>
      <c r="E81" s="3">
        <v>201</v>
      </c>
    </row>
    <row r="82" spans="1:5" x14ac:dyDescent="0.25">
      <c r="A82" t="s">
        <v>8</v>
      </c>
      <c r="B82" t="s">
        <v>17</v>
      </c>
      <c r="C82" t="s">
        <v>21</v>
      </c>
      <c r="D82" s="2">
        <v>8890</v>
      </c>
      <c r="E82" s="3">
        <v>210</v>
      </c>
    </row>
    <row r="83" spans="1:5" x14ac:dyDescent="0.25">
      <c r="A83" t="s">
        <v>26</v>
      </c>
      <c r="B83" t="s">
        <v>20</v>
      </c>
      <c r="C83" t="s">
        <v>31</v>
      </c>
      <c r="D83" s="2">
        <v>56</v>
      </c>
      <c r="E83" s="3">
        <v>51</v>
      </c>
    </row>
    <row r="84" spans="1:5" x14ac:dyDescent="0.25">
      <c r="A84" t="s">
        <v>27</v>
      </c>
      <c r="B84" t="s">
        <v>14</v>
      </c>
      <c r="C84" t="s">
        <v>18</v>
      </c>
      <c r="D84" s="2">
        <v>3339</v>
      </c>
      <c r="E84" s="3">
        <v>39</v>
      </c>
    </row>
    <row r="85" spans="1:5" x14ac:dyDescent="0.25">
      <c r="A85" t="s">
        <v>35</v>
      </c>
      <c r="B85" t="s">
        <v>9</v>
      </c>
      <c r="C85" t="s">
        <v>15</v>
      </c>
      <c r="D85" s="2">
        <v>3808</v>
      </c>
      <c r="E85" s="3">
        <v>279</v>
      </c>
    </row>
    <row r="86" spans="1:5" x14ac:dyDescent="0.25">
      <c r="A86" t="s">
        <v>35</v>
      </c>
      <c r="B86" t="s">
        <v>20</v>
      </c>
      <c r="C86" t="s">
        <v>31</v>
      </c>
      <c r="D86" s="2">
        <v>63</v>
      </c>
      <c r="E86" s="3">
        <v>123</v>
      </c>
    </row>
    <row r="87" spans="1:5" x14ac:dyDescent="0.25">
      <c r="A87" t="s">
        <v>26</v>
      </c>
      <c r="B87" t="s">
        <v>17</v>
      </c>
      <c r="C87" t="s">
        <v>39</v>
      </c>
      <c r="D87" s="2">
        <v>7812</v>
      </c>
      <c r="E87" s="3">
        <v>81</v>
      </c>
    </row>
    <row r="88" spans="1:5" x14ac:dyDescent="0.25">
      <c r="A88" t="s">
        <v>5</v>
      </c>
      <c r="B88" t="s">
        <v>6</v>
      </c>
      <c r="C88" t="s">
        <v>36</v>
      </c>
      <c r="D88" s="2">
        <v>7693</v>
      </c>
      <c r="E88" s="3">
        <v>21</v>
      </c>
    </row>
    <row r="89" spans="1:5" x14ac:dyDescent="0.25">
      <c r="A89" t="s">
        <v>27</v>
      </c>
      <c r="B89" t="s">
        <v>14</v>
      </c>
      <c r="C89" t="s">
        <v>40</v>
      </c>
      <c r="D89" s="2">
        <v>973</v>
      </c>
      <c r="E89" s="3">
        <v>162</v>
      </c>
    </row>
    <row r="90" spans="1:5" x14ac:dyDescent="0.25">
      <c r="A90" t="s">
        <v>35</v>
      </c>
      <c r="B90" t="s">
        <v>9</v>
      </c>
      <c r="C90" t="s">
        <v>41</v>
      </c>
      <c r="D90" s="2">
        <v>567</v>
      </c>
      <c r="E90" s="3">
        <v>228</v>
      </c>
    </row>
    <row r="91" spans="1:5" x14ac:dyDescent="0.25">
      <c r="A91" t="s">
        <v>35</v>
      </c>
      <c r="B91" t="s">
        <v>14</v>
      </c>
      <c r="C91" t="s">
        <v>32</v>
      </c>
      <c r="D91" s="2">
        <v>2471</v>
      </c>
      <c r="E91" s="3">
        <v>342</v>
      </c>
    </row>
    <row r="92" spans="1:5" x14ac:dyDescent="0.25">
      <c r="A92" t="s">
        <v>25</v>
      </c>
      <c r="B92" t="s">
        <v>20</v>
      </c>
      <c r="C92" t="s">
        <v>31</v>
      </c>
      <c r="D92" s="2">
        <v>7189</v>
      </c>
      <c r="E92" s="3">
        <v>54</v>
      </c>
    </row>
    <row r="93" spans="1:5" x14ac:dyDescent="0.25">
      <c r="A93" t="s">
        <v>13</v>
      </c>
      <c r="B93" t="s">
        <v>9</v>
      </c>
      <c r="C93" t="s">
        <v>40</v>
      </c>
      <c r="D93" s="2">
        <v>7455</v>
      </c>
      <c r="E93" s="3">
        <v>216</v>
      </c>
    </row>
    <row r="94" spans="1:5" x14ac:dyDescent="0.25">
      <c r="A94" t="s">
        <v>27</v>
      </c>
      <c r="B94" t="s">
        <v>30</v>
      </c>
      <c r="C94" t="s">
        <v>42</v>
      </c>
      <c r="D94" s="2">
        <v>3108</v>
      </c>
      <c r="E94" s="3">
        <v>54</v>
      </c>
    </row>
    <row r="95" spans="1:5" x14ac:dyDescent="0.25">
      <c r="A95" t="s">
        <v>16</v>
      </c>
      <c r="B95" t="s">
        <v>20</v>
      </c>
      <c r="C95" t="s">
        <v>18</v>
      </c>
      <c r="D95" s="2">
        <v>469</v>
      </c>
      <c r="E95" s="3">
        <v>75</v>
      </c>
    </row>
    <row r="96" spans="1:5" x14ac:dyDescent="0.25">
      <c r="A96" t="s">
        <v>11</v>
      </c>
      <c r="B96" t="s">
        <v>6</v>
      </c>
      <c r="C96" t="s">
        <v>34</v>
      </c>
      <c r="D96" s="2">
        <v>2737</v>
      </c>
      <c r="E96" s="3">
        <v>93</v>
      </c>
    </row>
    <row r="97" spans="1:5" x14ac:dyDescent="0.25">
      <c r="A97" t="s">
        <v>11</v>
      </c>
      <c r="B97" t="s">
        <v>6</v>
      </c>
      <c r="C97" t="s">
        <v>18</v>
      </c>
      <c r="D97" s="2">
        <v>4305</v>
      </c>
      <c r="E97" s="3">
        <v>156</v>
      </c>
    </row>
    <row r="98" spans="1:5" x14ac:dyDescent="0.25">
      <c r="A98" t="s">
        <v>11</v>
      </c>
      <c r="B98" t="s">
        <v>20</v>
      </c>
      <c r="C98" t="s">
        <v>28</v>
      </c>
      <c r="D98" s="2">
        <v>2408</v>
      </c>
      <c r="E98" s="3">
        <v>9</v>
      </c>
    </row>
    <row r="99" spans="1:5" x14ac:dyDescent="0.25">
      <c r="A99" t="s">
        <v>27</v>
      </c>
      <c r="B99" t="s">
        <v>14</v>
      </c>
      <c r="C99" t="s">
        <v>36</v>
      </c>
      <c r="D99" s="2">
        <v>1281</v>
      </c>
      <c r="E99" s="3">
        <v>18</v>
      </c>
    </row>
    <row r="100" spans="1:5" x14ac:dyDescent="0.25">
      <c r="A100" t="s">
        <v>5</v>
      </c>
      <c r="B100" t="s">
        <v>9</v>
      </c>
      <c r="C100" t="s">
        <v>10</v>
      </c>
      <c r="D100" s="2">
        <v>12348</v>
      </c>
      <c r="E100" s="3">
        <v>234</v>
      </c>
    </row>
    <row r="101" spans="1:5" x14ac:dyDescent="0.25">
      <c r="A101" t="s">
        <v>27</v>
      </c>
      <c r="B101" t="s">
        <v>30</v>
      </c>
      <c r="C101" t="s">
        <v>40</v>
      </c>
      <c r="D101" s="2">
        <v>3689</v>
      </c>
      <c r="E101" s="3">
        <v>312</v>
      </c>
    </row>
    <row r="102" spans="1:5" x14ac:dyDescent="0.25">
      <c r="A102" t="s">
        <v>23</v>
      </c>
      <c r="B102" t="s">
        <v>14</v>
      </c>
      <c r="C102" t="s">
        <v>36</v>
      </c>
      <c r="D102" s="2">
        <v>2870</v>
      </c>
      <c r="E102" s="3">
        <v>300</v>
      </c>
    </row>
    <row r="103" spans="1:5" x14ac:dyDescent="0.25">
      <c r="A103" t="s">
        <v>26</v>
      </c>
      <c r="B103" t="s">
        <v>14</v>
      </c>
      <c r="C103" t="s">
        <v>39</v>
      </c>
      <c r="D103" s="2">
        <v>798</v>
      </c>
      <c r="E103" s="3">
        <v>519</v>
      </c>
    </row>
    <row r="104" spans="1:5" x14ac:dyDescent="0.25">
      <c r="A104" t="s">
        <v>13</v>
      </c>
      <c r="B104" t="s">
        <v>6</v>
      </c>
      <c r="C104" t="s">
        <v>41</v>
      </c>
      <c r="D104" s="2">
        <v>2933</v>
      </c>
      <c r="E104" s="3">
        <v>9</v>
      </c>
    </row>
    <row r="105" spans="1:5" x14ac:dyDescent="0.25">
      <c r="A105" t="s">
        <v>25</v>
      </c>
      <c r="B105" t="s">
        <v>9</v>
      </c>
      <c r="C105" t="s">
        <v>12</v>
      </c>
      <c r="D105" s="2">
        <v>2744</v>
      </c>
      <c r="E105" s="3">
        <v>9</v>
      </c>
    </row>
    <row r="106" spans="1:5" x14ac:dyDescent="0.25">
      <c r="A106" t="s">
        <v>5</v>
      </c>
      <c r="B106" t="s">
        <v>14</v>
      </c>
      <c r="C106" t="s">
        <v>19</v>
      </c>
      <c r="D106" s="2">
        <v>9772</v>
      </c>
      <c r="E106" s="3">
        <v>90</v>
      </c>
    </row>
    <row r="107" spans="1:5" x14ac:dyDescent="0.25">
      <c r="A107" t="s">
        <v>23</v>
      </c>
      <c r="B107" t="s">
        <v>30</v>
      </c>
      <c r="C107" t="s">
        <v>18</v>
      </c>
      <c r="D107" s="2">
        <v>1568</v>
      </c>
      <c r="E107" s="3">
        <v>96</v>
      </c>
    </row>
    <row r="108" spans="1:5" x14ac:dyDescent="0.25">
      <c r="A108" t="s">
        <v>26</v>
      </c>
      <c r="B108" t="s">
        <v>14</v>
      </c>
      <c r="C108" t="s">
        <v>29</v>
      </c>
      <c r="D108" s="2">
        <v>11417</v>
      </c>
      <c r="E108" s="3">
        <v>21</v>
      </c>
    </row>
    <row r="109" spans="1:5" x14ac:dyDescent="0.25">
      <c r="A109" t="s">
        <v>5</v>
      </c>
      <c r="B109" t="s">
        <v>30</v>
      </c>
      <c r="C109" t="s">
        <v>42</v>
      </c>
      <c r="D109" s="2">
        <v>6748</v>
      </c>
      <c r="E109" s="3">
        <v>48</v>
      </c>
    </row>
    <row r="110" spans="1:5" x14ac:dyDescent="0.25">
      <c r="A110" t="s">
        <v>35</v>
      </c>
      <c r="B110" t="s">
        <v>14</v>
      </c>
      <c r="C110" t="s">
        <v>39</v>
      </c>
      <c r="D110" s="2">
        <v>1407</v>
      </c>
      <c r="E110" s="3">
        <v>72</v>
      </c>
    </row>
    <row r="111" spans="1:5" x14ac:dyDescent="0.25">
      <c r="A111" t="s">
        <v>8</v>
      </c>
      <c r="B111" t="s">
        <v>9</v>
      </c>
      <c r="C111" t="s">
        <v>32</v>
      </c>
      <c r="D111" s="2">
        <v>2023</v>
      </c>
      <c r="E111" s="3">
        <v>168</v>
      </c>
    </row>
    <row r="112" spans="1:5" x14ac:dyDescent="0.25">
      <c r="A112" t="s">
        <v>25</v>
      </c>
      <c r="B112" t="s">
        <v>17</v>
      </c>
      <c r="C112" t="s">
        <v>42</v>
      </c>
      <c r="D112" s="2">
        <v>5236</v>
      </c>
      <c r="E112" s="3">
        <v>51</v>
      </c>
    </row>
    <row r="113" spans="1:5" x14ac:dyDescent="0.25">
      <c r="A113" t="s">
        <v>13</v>
      </c>
      <c r="B113" t="s">
        <v>14</v>
      </c>
      <c r="C113" t="s">
        <v>36</v>
      </c>
      <c r="D113" s="2">
        <v>1925</v>
      </c>
      <c r="E113" s="3">
        <v>192</v>
      </c>
    </row>
    <row r="114" spans="1:5" x14ac:dyDescent="0.25">
      <c r="A114" t="s">
        <v>23</v>
      </c>
      <c r="B114" t="s">
        <v>6</v>
      </c>
      <c r="C114" t="s">
        <v>24</v>
      </c>
      <c r="D114" s="2">
        <v>6608</v>
      </c>
      <c r="E114" s="3">
        <v>225</v>
      </c>
    </row>
    <row r="115" spans="1:5" x14ac:dyDescent="0.25">
      <c r="A115" t="s">
        <v>16</v>
      </c>
      <c r="B115" t="s">
        <v>30</v>
      </c>
      <c r="C115" t="s">
        <v>42</v>
      </c>
      <c r="D115" s="2">
        <v>8008</v>
      </c>
      <c r="E115" s="3">
        <v>456</v>
      </c>
    </row>
    <row r="116" spans="1:5" x14ac:dyDescent="0.25">
      <c r="A116" t="s">
        <v>35</v>
      </c>
      <c r="B116" t="s">
        <v>30</v>
      </c>
      <c r="C116" t="s">
        <v>18</v>
      </c>
      <c r="D116" s="2">
        <v>1428</v>
      </c>
      <c r="E116" s="3">
        <v>93</v>
      </c>
    </row>
    <row r="117" spans="1:5" x14ac:dyDescent="0.25">
      <c r="A117" t="s">
        <v>16</v>
      </c>
      <c r="B117" t="s">
        <v>30</v>
      </c>
      <c r="C117" t="s">
        <v>12</v>
      </c>
      <c r="D117" s="2">
        <v>525</v>
      </c>
      <c r="E117" s="3">
        <v>48</v>
      </c>
    </row>
    <row r="118" spans="1:5" x14ac:dyDescent="0.25">
      <c r="A118" t="s">
        <v>16</v>
      </c>
      <c r="B118" t="s">
        <v>6</v>
      </c>
      <c r="C118" t="s">
        <v>15</v>
      </c>
      <c r="D118" s="2">
        <v>1505</v>
      </c>
      <c r="E118" s="3">
        <v>102</v>
      </c>
    </row>
    <row r="119" spans="1:5" x14ac:dyDescent="0.25">
      <c r="A119" t="s">
        <v>23</v>
      </c>
      <c r="B119" t="s">
        <v>9</v>
      </c>
      <c r="C119" t="s">
        <v>7</v>
      </c>
      <c r="D119" s="2">
        <v>6755</v>
      </c>
      <c r="E119" s="3">
        <v>252</v>
      </c>
    </row>
    <row r="120" spans="1:5" x14ac:dyDescent="0.25">
      <c r="A120" t="s">
        <v>26</v>
      </c>
      <c r="B120" t="s">
        <v>6</v>
      </c>
      <c r="C120" t="s">
        <v>15</v>
      </c>
      <c r="D120" s="2">
        <v>11571</v>
      </c>
      <c r="E120" s="3">
        <v>138</v>
      </c>
    </row>
    <row r="121" spans="1:5" x14ac:dyDescent="0.25">
      <c r="A121" t="s">
        <v>5</v>
      </c>
      <c r="B121" t="s">
        <v>20</v>
      </c>
      <c r="C121" t="s">
        <v>18</v>
      </c>
      <c r="D121" s="2">
        <v>2541</v>
      </c>
      <c r="E121" s="3">
        <v>90</v>
      </c>
    </row>
    <row r="122" spans="1:5" x14ac:dyDescent="0.25">
      <c r="A122" t="s">
        <v>13</v>
      </c>
      <c r="B122" t="s">
        <v>6</v>
      </c>
      <c r="C122" t="s">
        <v>7</v>
      </c>
      <c r="D122" s="2">
        <v>1526</v>
      </c>
      <c r="E122" s="3">
        <v>240</v>
      </c>
    </row>
    <row r="123" spans="1:5" x14ac:dyDescent="0.25">
      <c r="A123" t="s">
        <v>5</v>
      </c>
      <c r="B123" t="s">
        <v>20</v>
      </c>
      <c r="C123" t="s">
        <v>12</v>
      </c>
      <c r="D123" s="2">
        <v>6125</v>
      </c>
      <c r="E123" s="3">
        <v>102</v>
      </c>
    </row>
    <row r="124" spans="1:5" x14ac:dyDescent="0.25">
      <c r="A124" t="s">
        <v>13</v>
      </c>
      <c r="B124" t="s">
        <v>9</v>
      </c>
      <c r="C124" t="s">
        <v>39</v>
      </c>
      <c r="D124" s="2">
        <v>847</v>
      </c>
      <c r="E124" s="3">
        <v>129</v>
      </c>
    </row>
    <row r="125" spans="1:5" x14ac:dyDescent="0.25">
      <c r="A125" t="s">
        <v>8</v>
      </c>
      <c r="B125" t="s">
        <v>9</v>
      </c>
      <c r="C125" t="s">
        <v>39</v>
      </c>
      <c r="D125" s="2">
        <v>4753</v>
      </c>
      <c r="E125" s="3">
        <v>300</v>
      </c>
    </row>
    <row r="126" spans="1:5" x14ac:dyDescent="0.25">
      <c r="A126" t="s">
        <v>16</v>
      </c>
      <c r="B126" t="s">
        <v>20</v>
      </c>
      <c r="C126" t="s">
        <v>19</v>
      </c>
      <c r="D126" s="2">
        <v>959</v>
      </c>
      <c r="E126" s="3">
        <v>135</v>
      </c>
    </row>
    <row r="127" spans="1:5" x14ac:dyDescent="0.25">
      <c r="A127" t="s">
        <v>23</v>
      </c>
      <c r="B127" t="s">
        <v>9</v>
      </c>
      <c r="C127" t="s">
        <v>38</v>
      </c>
      <c r="D127" s="2">
        <v>2793</v>
      </c>
      <c r="E127" s="3">
        <v>114</v>
      </c>
    </row>
    <row r="128" spans="1:5" x14ac:dyDescent="0.25">
      <c r="A128" t="s">
        <v>23</v>
      </c>
      <c r="B128" t="s">
        <v>9</v>
      </c>
      <c r="C128" t="s">
        <v>24</v>
      </c>
      <c r="D128" s="2">
        <v>4606</v>
      </c>
      <c r="E128" s="3">
        <v>63</v>
      </c>
    </row>
    <row r="129" spans="1:5" x14ac:dyDescent="0.25">
      <c r="A129" t="s">
        <v>23</v>
      </c>
      <c r="B129" t="s">
        <v>14</v>
      </c>
      <c r="C129" t="s">
        <v>32</v>
      </c>
      <c r="D129" s="2">
        <v>5551</v>
      </c>
      <c r="E129" s="3">
        <v>252</v>
      </c>
    </row>
    <row r="130" spans="1:5" x14ac:dyDescent="0.25">
      <c r="A130" t="s">
        <v>35</v>
      </c>
      <c r="B130" t="s">
        <v>14</v>
      </c>
      <c r="C130" t="s">
        <v>10</v>
      </c>
      <c r="D130" s="2">
        <v>6657</v>
      </c>
      <c r="E130" s="3">
        <v>303</v>
      </c>
    </row>
    <row r="131" spans="1:5" x14ac:dyDescent="0.25">
      <c r="A131" t="s">
        <v>23</v>
      </c>
      <c r="B131" t="s">
        <v>17</v>
      </c>
      <c r="C131" t="s">
        <v>28</v>
      </c>
      <c r="D131" s="2">
        <v>4438</v>
      </c>
      <c r="E131" s="3">
        <v>246</v>
      </c>
    </row>
    <row r="132" spans="1:5" x14ac:dyDescent="0.25">
      <c r="A132" t="s">
        <v>8</v>
      </c>
      <c r="B132" t="s">
        <v>20</v>
      </c>
      <c r="C132" t="s">
        <v>22</v>
      </c>
      <c r="D132" s="2">
        <v>168</v>
      </c>
      <c r="E132" s="3">
        <v>84</v>
      </c>
    </row>
    <row r="133" spans="1:5" x14ac:dyDescent="0.25">
      <c r="A133" t="s">
        <v>23</v>
      </c>
      <c r="B133" t="s">
        <v>30</v>
      </c>
      <c r="C133" t="s">
        <v>28</v>
      </c>
      <c r="D133" s="2">
        <v>7777</v>
      </c>
      <c r="E133" s="3">
        <v>39</v>
      </c>
    </row>
    <row r="134" spans="1:5" x14ac:dyDescent="0.25">
      <c r="A134" t="s">
        <v>25</v>
      </c>
      <c r="B134" t="s">
        <v>14</v>
      </c>
      <c r="C134" t="s">
        <v>28</v>
      </c>
      <c r="D134" s="2">
        <v>3339</v>
      </c>
      <c r="E134" s="3">
        <v>348</v>
      </c>
    </row>
    <row r="135" spans="1:5" x14ac:dyDescent="0.25">
      <c r="A135" t="s">
        <v>23</v>
      </c>
      <c r="B135" t="s">
        <v>6</v>
      </c>
      <c r="C135" t="s">
        <v>19</v>
      </c>
      <c r="D135" s="2">
        <v>6391</v>
      </c>
      <c r="E135" s="3">
        <v>48</v>
      </c>
    </row>
    <row r="136" spans="1:5" x14ac:dyDescent="0.25">
      <c r="A136" t="s">
        <v>25</v>
      </c>
      <c r="B136" t="s">
        <v>6</v>
      </c>
      <c r="C136" t="s">
        <v>22</v>
      </c>
      <c r="D136" s="2">
        <v>518</v>
      </c>
      <c r="E136" s="3">
        <v>75</v>
      </c>
    </row>
    <row r="137" spans="1:5" x14ac:dyDescent="0.25">
      <c r="A137" t="s">
        <v>23</v>
      </c>
      <c r="B137" t="s">
        <v>20</v>
      </c>
      <c r="C137" t="s">
        <v>40</v>
      </c>
      <c r="D137" s="2">
        <v>5677</v>
      </c>
      <c r="E137" s="3">
        <v>258</v>
      </c>
    </row>
    <row r="138" spans="1:5" x14ac:dyDescent="0.25">
      <c r="A138" t="s">
        <v>16</v>
      </c>
      <c r="B138" t="s">
        <v>17</v>
      </c>
      <c r="C138" t="s">
        <v>28</v>
      </c>
      <c r="D138" s="2">
        <v>6048</v>
      </c>
      <c r="E138" s="3">
        <v>27</v>
      </c>
    </row>
    <row r="139" spans="1:5" x14ac:dyDescent="0.25">
      <c r="A139" t="s">
        <v>8</v>
      </c>
      <c r="B139" t="s">
        <v>20</v>
      </c>
      <c r="C139" t="s">
        <v>10</v>
      </c>
      <c r="D139" s="2">
        <v>3752</v>
      </c>
      <c r="E139" s="3">
        <v>213</v>
      </c>
    </row>
    <row r="140" spans="1:5" x14ac:dyDescent="0.25">
      <c r="A140" t="s">
        <v>25</v>
      </c>
      <c r="B140" t="s">
        <v>9</v>
      </c>
      <c r="C140" t="s">
        <v>32</v>
      </c>
      <c r="D140" s="2">
        <v>4480</v>
      </c>
      <c r="E140" s="3">
        <v>357</v>
      </c>
    </row>
    <row r="141" spans="1:5" x14ac:dyDescent="0.25">
      <c r="A141" t="s">
        <v>11</v>
      </c>
      <c r="B141" t="s">
        <v>6</v>
      </c>
      <c r="C141" t="s">
        <v>12</v>
      </c>
      <c r="D141" s="2">
        <v>259</v>
      </c>
      <c r="E141" s="3">
        <v>207</v>
      </c>
    </row>
    <row r="142" spans="1:5" x14ac:dyDescent="0.25">
      <c r="A142" t="s">
        <v>8</v>
      </c>
      <c r="B142" t="s">
        <v>6</v>
      </c>
      <c r="C142" t="s">
        <v>7</v>
      </c>
      <c r="D142" s="2">
        <v>42</v>
      </c>
      <c r="E142" s="3">
        <v>150</v>
      </c>
    </row>
    <row r="143" spans="1:5" x14ac:dyDescent="0.25">
      <c r="A143" t="s">
        <v>13</v>
      </c>
      <c r="B143" t="s">
        <v>14</v>
      </c>
      <c r="C143" t="s">
        <v>42</v>
      </c>
      <c r="D143" s="2">
        <v>98</v>
      </c>
      <c r="E143" s="3">
        <v>204</v>
      </c>
    </row>
    <row r="144" spans="1:5" x14ac:dyDescent="0.25">
      <c r="A144" t="s">
        <v>23</v>
      </c>
      <c r="B144" t="s">
        <v>9</v>
      </c>
      <c r="C144" t="s">
        <v>39</v>
      </c>
      <c r="D144" s="2">
        <v>2478</v>
      </c>
      <c r="E144" s="3">
        <v>21</v>
      </c>
    </row>
    <row r="145" spans="1:5" x14ac:dyDescent="0.25">
      <c r="A145" t="s">
        <v>13</v>
      </c>
      <c r="B145" t="s">
        <v>30</v>
      </c>
      <c r="C145" t="s">
        <v>19</v>
      </c>
      <c r="D145" s="2">
        <v>7847</v>
      </c>
      <c r="E145" s="3">
        <v>174</v>
      </c>
    </row>
    <row r="146" spans="1:5" x14ac:dyDescent="0.25">
      <c r="A146" t="s">
        <v>26</v>
      </c>
      <c r="B146" t="s">
        <v>6</v>
      </c>
      <c r="C146" t="s">
        <v>28</v>
      </c>
      <c r="D146" s="2">
        <v>9926</v>
      </c>
      <c r="E146" s="3">
        <v>201</v>
      </c>
    </row>
    <row r="147" spans="1:5" x14ac:dyDescent="0.25">
      <c r="A147" t="s">
        <v>8</v>
      </c>
      <c r="B147" t="s">
        <v>20</v>
      </c>
      <c r="C147" t="s">
        <v>31</v>
      </c>
      <c r="D147" s="2">
        <v>819</v>
      </c>
      <c r="E147" s="3">
        <v>510</v>
      </c>
    </row>
    <row r="148" spans="1:5" x14ac:dyDescent="0.25">
      <c r="A148" t="s">
        <v>16</v>
      </c>
      <c r="B148" t="s">
        <v>17</v>
      </c>
      <c r="C148" t="s">
        <v>32</v>
      </c>
      <c r="D148" s="2">
        <v>3052</v>
      </c>
      <c r="E148" s="3">
        <v>378</v>
      </c>
    </row>
    <row r="149" spans="1:5" x14ac:dyDescent="0.25">
      <c r="A149" t="s">
        <v>11</v>
      </c>
      <c r="B149" t="s">
        <v>30</v>
      </c>
      <c r="C149" t="s">
        <v>41</v>
      </c>
      <c r="D149" s="2">
        <v>6832</v>
      </c>
      <c r="E149" s="3">
        <v>27</v>
      </c>
    </row>
    <row r="150" spans="1:5" x14ac:dyDescent="0.25">
      <c r="A150" t="s">
        <v>26</v>
      </c>
      <c r="B150" t="s">
        <v>17</v>
      </c>
      <c r="C150" t="s">
        <v>29</v>
      </c>
      <c r="D150" s="2">
        <v>2016</v>
      </c>
      <c r="E150" s="3">
        <v>117</v>
      </c>
    </row>
    <row r="151" spans="1:5" x14ac:dyDescent="0.25">
      <c r="A151" t="s">
        <v>16</v>
      </c>
      <c r="B151" t="s">
        <v>20</v>
      </c>
      <c r="C151" t="s">
        <v>41</v>
      </c>
      <c r="D151" s="2">
        <v>7322</v>
      </c>
      <c r="E151" s="3">
        <v>36</v>
      </c>
    </row>
    <row r="152" spans="1:5" x14ac:dyDescent="0.25">
      <c r="A152" t="s">
        <v>8</v>
      </c>
      <c r="B152" t="s">
        <v>9</v>
      </c>
      <c r="C152" t="s">
        <v>19</v>
      </c>
      <c r="D152" s="2">
        <v>357</v>
      </c>
      <c r="E152" s="3">
        <v>126</v>
      </c>
    </row>
    <row r="153" spans="1:5" x14ac:dyDescent="0.25">
      <c r="A153" t="s">
        <v>11</v>
      </c>
      <c r="B153" t="s">
        <v>17</v>
      </c>
      <c r="C153" t="s">
        <v>18</v>
      </c>
      <c r="D153" s="2">
        <v>3192</v>
      </c>
      <c r="E153" s="3">
        <v>72</v>
      </c>
    </row>
    <row r="154" spans="1:5" x14ac:dyDescent="0.25">
      <c r="A154" t="s">
        <v>23</v>
      </c>
      <c r="B154" t="s">
        <v>14</v>
      </c>
      <c r="C154" t="s">
        <v>22</v>
      </c>
      <c r="D154" s="2">
        <v>8435</v>
      </c>
      <c r="E154" s="3">
        <v>42</v>
      </c>
    </row>
    <row r="155" spans="1:5" x14ac:dyDescent="0.25">
      <c r="A155" t="s">
        <v>5</v>
      </c>
      <c r="B155" t="s">
        <v>17</v>
      </c>
      <c r="C155" t="s">
        <v>32</v>
      </c>
      <c r="D155" s="2">
        <v>0</v>
      </c>
      <c r="E155" s="3">
        <v>135</v>
      </c>
    </row>
    <row r="156" spans="1:5" x14ac:dyDescent="0.25">
      <c r="A156" t="s">
        <v>23</v>
      </c>
      <c r="B156" t="s">
        <v>30</v>
      </c>
      <c r="C156" t="s">
        <v>38</v>
      </c>
      <c r="D156" s="2">
        <v>8862</v>
      </c>
      <c r="E156" s="3">
        <v>189</v>
      </c>
    </row>
    <row r="157" spans="1:5" x14ac:dyDescent="0.25">
      <c r="A157" t="s">
        <v>16</v>
      </c>
      <c r="B157" t="s">
        <v>6</v>
      </c>
      <c r="C157" t="s">
        <v>40</v>
      </c>
      <c r="D157" s="2">
        <v>3556</v>
      </c>
      <c r="E157" s="3">
        <v>459</v>
      </c>
    </row>
    <row r="158" spans="1:5" x14ac:dyDescent="0.25">
      <c r="A158" t="s">
        <v>25</v>
      </c>
      <c r="B158" t="s">
        <v>30</v>
      </c>
      <c r="C158" t="s">
        <v>37</v>
      </c>
      <c r="D158" s="2">
        <v>7280</v>
      </c>
      <c r="E158" s="3">
        <v>201</v>
      </c>
    </row>
    <row r="159" spans="1:5" x14ac:dyDescent="0.25">
      <c r="A159" t="s">
        <v>16</v>
      </c>
      <c r="B159" t="s">
        <v>30</v>
      </c>
      <c r="C159" t="s">
        <v>7</v>
      </c>
      <c r="D159" s="2">
        <v>3402</v>
      </c>
      <c r="E159" s="3">
        <v>366</v>
      </c>
    </row>
    <row r="160" spans="1:5" x14ac:dyDescent="0.25">
      <c r="A160" t="s">
        <v>27</v>
      </c>
      <c r="B160" t="s">
        <v>6</v>
      </c>
      <c r="C160" t="s">
        <v>32</v>
      </c>
      <c r="D160" s="2">
        <v>4592</v>
      </c>
      <c r="E160" s="3">
        <v>324</v>
      </c>
    </row>
    <row r="161" spans="1:5" x14ac:dyDescent="0.25">
      <c r="A161" t="s">
        <v>11</v>
      </c>
      <c r="B161" t="s">
        <v>9</v>
      </c>
      <c r="C161" t="s">
        <v>37</v>
      </c>
      <c r="D161" s="2">
        <v>7833</v>
      </c>
      <c r="E161" s="3">
        <v>243</v>
      </c>
    </row>
    <row r="162" spans="1:5" x14ac:dyDescent="0.25">
      <c r="A162" t="s">
        <v>26</v>
      </c>
      <c r="B162" t="s">
        <v>17</v>
      </c>
      <c r="C162" t="s">
        <v>41</v>
      </c>
      <c r="D162" s="2">
        <v>7651</v>
      </c>
      <c r="E162" s="3">
        <v>213</v>
      </c>
    </row>
    <row r="163" spans="1:5" x14ac:dyDescent="0.25">
      <c r="A163" t="s">
        <v>5</v>
      </c>
      <c r="B163" t="s">
        <v>9</v>
      </c>
      <c r="C163" t="s">
        <v>7</v>
      </c>
      <c r="D163" s="2">
        <v>2275</v>
      </c>
      <c r="E163" s="3">
        <v>447</v>
      </c>
    </row>
    <row r="164" spans="1:5" x14ac:dyDescent="0.25">
      <c r="A164" t="s">
        <v>5</v>
      </c>
      <c r="B164" t="s">
        <v>20</v>
      </c>
      <c r="C164" t="s">
        <v>31</v>
      </c>
      <c r="D164" s="2">
        <v>5670</v>
      </c>
      <c r="E164" s="3">
        <v>297</v>
      </c>
    </row>
    <row r="165" spans="1:5" x14ac:dyDescent="0.25">
      <c r="A165" t="s">
        <v>23</v>
      </c>
      <c r="B165" t="s">
        <v>9</v>
      </c>
      <c r="C165" t="s">
        <v>29</v>
      </c>
      <c r="D165" s="2">
        <v>2135</v>
      </c>
      <c r="E165" s="3">
        <v>27</v>
      </c>
    </row>
    <row r="166" spans="1:5" x14ac:dyDescent="0.25">
      <c r="A166" t="s">
        <v>5</v>
      </c>
      <c r="B166" t="s">
        <v>30</v>
      </c>
      <c r="C166" t="s">
        <v>34</v>
      </c>
      <c r="D166" s="2">
        <v>2779</v>
      </c>
      <c r="E166" s="3">
        <v>75</v>
      </c>
    </row>
    <row r="167" spans="1:5" x14ac:dyDescent="0.25">
      <c r="A167" t="s">
        <v>35</v>
      </c>
      <c r="B167" t="s">
        <v>17</v>
      </c>
      <c r="C167" t="s">
        <v>19</v>
      </c>
      <c r="D167" s="2">
        <v>12950</v>
      </c>
      <c r="E167" s="3">
        <v>30</v>
      </c>
    </row>
    <row r="168" spans="1:5" x14ac:dyDescent="0.25">
      <c r="A168" t="s">
        <v>23</v>
      </c>
      <c r="B168" t="s">
        <v>14</v>
      </c>
      <c r="C168" t="s">
        <v>15</v>
      </c>
      <c r="D168" s="2">
        <v>2646</v>
      </c>
      <c r="E168" s="3">
        <v>177</v>
      </c>
    </row>
    <row r="169" spans="1:5" x14ac:dyDescent="0.25">
      <c r="A169" t="s">
        <v>5</v>
      </c>
      <c r="B169" t="s">
        <v>30</v>
      </c>
      <c r="C169" t="s">
        <v>19</v>
      </c>
      <c r="D169" s="2">
        <v>3794</v>
      </c>
      <c r="E169" s="3">
        <v>159</v>
      </c>
    </row>
    <row r="170" spans="1:5" x14ac:dyDescent="0.25">
      <c r="A170" t="s">
        <v>27</v>
      </c>
      <c r="B170" t="s">
        <v>9</v>
      </c>
      <c r="C170" t="s">
        <v>19</v>
      </c>
      <c r="D170" s="2">
        <v>819</v>
      </c>
      <c r="E170" s="3">
        <v>306</v>
      </c>
    </row>
    <row r="171" spans="1:5" x14ac:dyDescent="0.25">
      <c r="A171" t="s">
        <v>27</v>
      </c>
      <c r="B171" t="s">
        <v>30</v>
      </c>
      <c r="C171" t="s">
        <v>33</v>
      </c>
      <c r="D171" s="2">
        <v>2583</v>
      </c>
      <c r="E171" s="3">
        <v>18</v>
      </c>
    </row>
    <row r="172" spans="1:5" x14ac:dyDescent="0.25">
      <c r="A172" t="s">
        <v>23</v>
      </c>
      <c r="B172" t="s">
        <v>9</v>
      </c>
      <c r="C172" t="s">
        <v>36</v>
      </c>
      <c r="D172" s="2">
        <v>4585</v>
      </c>
      <c r="E172" s="3">
        <v>240</v>
      </c>
    </row>
    <row r="173" spans="1:5" x14ac:dyDescent="0.25">
      <c r="A173" t="s">
        <v>25</v>
      </c>
      <c r="B173" t="s">
        <v>30</v>
      </c>
      <c r="C173" t="s">
        <v>19</v>
      </c>
      <c r="D173" s="2">
        <v>1652</v>
      </c>
      <c r="E173" s="3">
        <v>93</v>
      </c>
    </row>
    <row r="174" spans="1:5" x14ac:dyDescent="0.25">
      <c r="A174" t="s">
        <v>35</v>
      </c>
      <c r="B174" t="s">
        <v>30</v>
      </c>
      <c r="C174" t="s">
        <v>42</v>
      </c>
      <c r="D174" s="2">
        <v>4991</v>
      </c>
      <c r="E174" s="3">
        <v>9</v>
      </c>
    </row>
    <row r="175" spans="1:5" x14ac:dyDescent="0.25">
      <c r="A175" t="s">
        <v>8</v>
      </c>
      <c r="B175" t="s">
        <v>30</v>
      </c>
      <c r="C175" t="s">
        <v>29</v>
      </c>
      <c r="D175" s="2">
        <v>2009</v>
      </c>
      <c r="E175" s="3">
        <v>219</v>
      </c>
    </row>
    <row r="176" spans="1:5" x14ac:dyDescent="0.25">
      <c r="A176" t="s">
        <v>26</v>
      </c>
      <c r="B176" t="s">
        <v>17</v>
      </c>
      <c r="C176" t="s">
        <v>22</v>
      </c>
      <c r="D176" s="2">
        <v>1568</v>
      </c>
      <c r="E176" s="3">
        <v>141</v>
      </c>
    </row>
    <row r="177" spans="1:5" x14ac:dyDescent="0.25">
      <c r="A177" t="s">
        <v>13</v>
      </c>
      <c r="B177" t="s">
        <v>6</v>
      </c>
      <c r="C177" t="s">
        <v>33</v>
      </c>
      <c r="D177" s="2">
        <v>3388</v>
      </c>
      <c r="E177" s="3">
        <v>123</v>
      </c>
    </row>
    <row r="178" spans="1:5" x14ac:dyDescent="0.25">
      <c r="A178" t="s">
        <v>5</v>
      </c>
      <c r="B178" t="s">
        <v>20</v>
      </c>
      <c r="C178" t="s">
        <v>38</v>
      </c>
      <c r="D178" s="2">
        <v>623</v>
      </c>
      <c r="E178" s="3">
        <v>51</v>
      </c>
    </row>
    <row r="179" spans="1:5" x14ac:dyDescent="0.25">
      <c r="A179" t="s">
        <v>16</v>
      </c>
      <c r="B179" t="s">
        <v>14</v>
      </c>
      <c r="C179" t="s">
        <v>12</v>
      </c>
      <c r="D179" s="2">
        <v>10073</v>
      </c>
      <c r="E179" s="3">
        <v>120</v>
      </c>
    </row>
    <row r="180" spans="1:5" x14ac:dyDescent="0.25">
      <c r="A180" t="s">
        <v>8</v>
      </c>
      <c r="B180" t="s">
        <v>17</v>
      </c>
      <c r="C180" t="s">
        <v>42</v>
      </c>
      <c r="D180" s="2">
        <v>1561</v>
      </c>
      <c r="E180" s="3">
        <v>27</v>
      </c>
    </row>
    <row r="181" spans="1:5" x14ac:dyDescent="0.25">
      <c r="A181" t="s">
        <v>11</v>
      </c>
      <c r="B181" t="s">
        <v>14</v>
      </c>
      <c r="C181" t="s">
        <v>39</v>
      </c>
      <c r="D181" s="2">
        <v>11522</v>
      </c>
      <c r="E181" s="3">
        <v>204</v>
      </c>
    </row>
    <row r="182" spans="1:5" x14ac:dyDescent="0.25">
      <c r="A182" t="s">
        <v>16</v>
      </c>
      <c r="B182" t="s">
        <v>20</v>
      </c>
      <c r="C182" t="s">
        <v>31</v>
      </c>
      <c r="D182" s="2">
        <v>2317</v>
      </c>
      <c r="E182" s="3">
        <v>123</v>
      </c>
    </row>
    <row r="183" spans="1:5" x14ac:dyDescent="0.25">
      <c r="A183" t="s">
        <v>35</v>
      </c>
      <c r="B183" t="s">
        <v>6</v>
      </c>
      <c r="C183" t="s">
        <v>40</v>
      </c>
      <c r="D183" s="2">
        <v>3059</v>
      </c>
      <c r="E183" s="3">
        <v>27</v>
      </c>
    </row>
    <row r="184" spans="1:5" x14ac:dyDescent="0.25">
      <c r="A184" t="s">
        <v>13</v>
      </c>
      <c r="B184" t="s">
        <v>6</v>
      </c>
      <c r="C184" t="s">
        <v>42</v>
      </c>
      <c r="D184" s="2">
        <v>2324</v>
      </c>
      <c r="E184" s="3">
        <v>177</v>
      </c>
    </row>
    <row r="185" spans="1:5" x14ac:dyDescent="0.25">
      <c r="A185" t="s">
        <v>27</v>
      </c>
      <c r="B185" t="s">
        <v>17</v>
      </c>
      <c r="C185" t="s">
        <v>42</v>
      </c>
      <c r="D185" s="2">
        <v>4956</v>
      </c>
      <c r="E185" s="3">
        <v>171</v>
      </c>
    </row>
    <row r="186" spans="1:5" x14ac:dyDescent="0.25">
      <c r="A186" t="s">
        <v>35</v>
      </c>
      <c r="B186" t="s">
        <v>30</v>
      </c>
      <c r="C186" t="s">
        <v>36</v>
      </c>
      <c r="D186" s="2">
        <v>5355</v>
      </c>
      <c r="E186" s="3">
        <v>204</v>
      </c>
    </row>
    <row r="187" spans="1:5" x14ac:dyDescent="0.25">
      <c r="A187" t="s">
        <v>27</v>
      </c>
      <c r="B187" t="s">
        <v>30</v>
      </c>
      <c r="C187" t="s">
        <v>24</v>
      </c>
      <c r="D187" s="2">
        <v>7259</v>
      </c>
      <c r="E187" s="3">
        <v>276</v>
      </c>
    </row>
    <row r="188" spans="1:5" x14ac:dyDescent="0.25">
      <c r="A188" t="s">
        <v>8</v>
      </c>
      <c r="B188" t="s">
        <v>6</v>
      </c>
      <c r="C188" t="s">
        <v>42</v>
      </c>
      <c r="D188" s="2">
        <v>6279</v>
      </c>
      <c r="E188" s="3">
        <v>45</v>
      </c>
    </row>
    <row r="189" spans="1:5" x14ac:dyDescent="0.25">
      <c r="A189" t="s">
        <v>5</v>
      </c>
      <c r="B189" t="s">
        <v>20</v>
      </c>
      <c r="C189" t="s">
        <v>32</v>
      </c>
      <c r="D189" s="2">
        <v>2541</v>
      </c>
      <c r="E189" s="3">
        <v>45</v>
      </c>
    </row>
    <row r="190" spans="1:5" x14ac:dyDescent="0.25">
      <c r="A190" t="s">
        <v>16</v>
      </c>
      <c r="B190" t="s">
        <v>9</v>
      </c>
      <c r="C190" t="s">
        <v>39</v>
      </c>
      <c r="D190" s="2">
        <v>3864</v>
      </c>
      <c r="E190" s="3">
        <v>177</v>
      </c>
    </row>
    <row r="191" spans="1:5" x14ac:dyDescent="0.25">
      <c r="A191" t="s">
        <v>25</v>
      </c>
      <c r="B191" t="s">
        <v>14</v>
      </c>
      <c r="C191" t="s">
        <v>31</v>
      </c>
      <c r="D191" s="2">
        <v>6146</v>
      </c>
      <c r="E191" s="3">
        <v>63</v>
      </c>
    </row>
    <row r="192" spans="1:5" x14ac:dyDescent="0.25">
      <c r="A192" t="s">
        <v>11</v>
      </c>
      <c r="B192" t="s">
        <v>17</v>
      </c>
      <c r="C192" t="s">
        <v>15</v>
      </c>
      <c r="D192" s="2">
        <v>2639</v>
      </c>
      <c r="E192" s="3">
        <v>204</v>
      </c>
    </row>
    <row r="193" spans="1:5" x14ac:dyDescent="0.25">
      <c r="A193" t="s">
        <v>8</v>
      </c>
      <c r="B193" t="s">
        <v>6</v>
      </c>
      <c r="C193" t="s">
        <v>22</v>
      </c>
      <c r="D193" s="2">
        <v>1890</v>
      </c>
      <c r="E193" s="3">
        <v>195</v>
      </c>
    </row>
    <row r="194" spans="1:5" x14ac:dyDescent="0.25">
      <c r="A194" t="s">
        <v>23</v>
      </c>
      <c r="B194" t="s">
        <v>30</v>
      </c>
      <c r="C194" t="s">
        <v>24</v>
      </c>
      <c r="D194" s="2">
        <v>1932</v>
      </c>
      <c r="E194" s="3">
        <v>369</v>
      </c>
    </row>
    <row r="195" spans="1:5" x14ac:dyDescent="0.25">
      <c r="A195" t="s">
        <v>27</v>
      </c>
      <c r="B195" t="s">
        <v>30</v>
      </c>
      <c r="C195" t="s">
        <v>18</v>
      </c>
      <c r="D195" s="2">
        <v>6300</v>
      </c>
      <c r="E195" s="3">
        <v>42</v>
      </c>
    </row>
    <row r="196" spans="1:5" x14ac:dyDescent="0.25">
      <c r="A196" t="s">
        <v>16</v>
      </c>
      <c r="B196" t="s">
        <v>6</v>
      </c>
      <c r="C196" t="s">
        <v>7</v>
      </c>
      <c r="D196" s="2">
        <v>560</v>
      </c>
      <c r="E196" s="3">
        <v>81</v>
      </c>
    </row>
    <row r="197" spans="1:5" x14ac:dyDescent="0.25">
      <c r="A197" t="s">
        <v>11</v>
      </c>
      <c r="B197" t="s">
        <v>6</v>
      </c>
      <c r="C197" t="s">
        <v>42</v>
      </c>
      <c r="D197" s="2">
        <v>2856</v>
      </c>
      <c r="E197" s="3">
        <v>246</v>
      </c>
    </row>
    <row r="198" spans="1:5" x14ac:dyDescent="0.25">
      <c r="A198" t="s">
        <v>11</v>
      </c>
      <c r="B198" t="s">
        <v>30</v>
      </c>
      <c r="C198" t="s">
        <v>28</v>
      </c>
      <c r="D198" s="2">
        <v>707</v>
      </c>
      <c r="E198" s="3">
        <v>174</v>
      </c>
    </row>
    <row r="199" spans="1:5" x14ac:dyDescent="0.25">
      <c r="A199" t="s">
        <v>8</v>
      </c>
      <c r="B199" t="s">
        <v>9</v>
      </c>
      <c r="C199" t="s">
        <v>7</v>
      </c>
      <c r="D199" s="2">
        <v>3598</v>
      </c>
      <c r="E199" s="3">
        <v>81</v>
      </c>
    </row>
    <row r="200" spans="1:5" x14ac:dyDescent="0.25">
      <c r="A200" t="s">
        <v>5</v>
      </c>
      <c r="B200" t="s">
        <v>9</v>
      </c>
      <c r="C200" t="s">
        <v>22</v>
      </c>
      <c r="D200" s="2">
        <v>6853</v>
      </c>
      <c r="E200" s="3">
        <v>372</v>
      </c>
    </row>
    <row r="201" spans="1:5" x14ac:dyDescent="0.25">
      <c r="A201" t="s">
        <v>5</v>
      </c>
      <c r="B201" t="s">
        <v>9</v>
      </c>
      <c r="C201" t="s">
        <v>29</v>
      </c>
      <c r="D201" s="2">
        <v>4725</v>
      </c>
      <c r="E201" s="3">
        <v>174</v>
      </c>
    </row>
    <row r="202" spans="1:5" x14ac:dyDescent="0.25">
      <c r="A202" t="s">
        <v>13</v>
      </c>
      <c r="B202" t="s">
        <v>14</v>
      </c>
      <c r="C202" t="s">
        <v>10</v>
      </c>
      <c r="D202" s="2">
        <v>10304</v>
      </c>
      <c r="E202" s="3">
        <v>84</v>
      </c>
    </row>
    <row r="203" spans="1:5" x14ac:dyDescent="0.25">
      <c r="A203" t="s">
        <v>13</v>
      </c>
      <c r="B203" t="s">
        <v>30</v>
      </c>
      <c r="C203" t="s">
        <v>29</v>
      </c>
      <c r="D203" s="2">
        <v>1274</v>
      </c>
      <c r="E203" s="3">
        <v>225</v>
      </c>
    </row>
    <row r="204" spans="1:5" x14ac:dyDescent="0.25">
      <c r="A204" t="s">
        <v>25</v>
      </c>
      <c r="B204" t="s">
        <v>14</v>
      </c>
      <c r="C204" t="s">
        <v>7</v>
      </c>
      <c r="D204" s="2">
        <v>1526</v>
      </c>
      <c r="E204" s="3">
        <v>105</v>
      </c>
    </row>
    <row r="205" spans="1:5" x14ac:dyDescent="0.25">
      <c r="A205" t="s">
        <v>5</v>
      </c>
      <c r="B205" t="s">
        <v>17</v>
      </c>
      <c r="C205" t="s">
        <v>40</v>
      </c>
      <c r="D205" s="2">
        <v>3101</v>
      </c>
      <c r="E205" s="3">
        <v>225</v>
      </c>
    </row>
    <row r="206" spans="1:5" x14ac:dyDescent="0.25">
      <c r="A206" t="s">
        <v>26</v>
      </c>
      <c r="B206" t="s">
        <v>6</v>
      </c>
      <c r="C206" t="s">
        <v>24</v>
      </c>
      <c r="D206" s="2">
        <v>1057</v>
      </c>
      <c r="E206" s="3">
        <v>54</v>
      </c>
    </row>
    <row r="207" spans="1:5" x14ac:dyDescent="0.25">
      <c r="A207" t="s">
        <v>23</v>
      </c>
      <c r="B207" t="s">
        <v>6</v>
      </c>
      <c r="C207" t="s">
        <v>42</v>
      </c>
      <c r="D207" s="2">
        <v>5306</v>
      </c>
      <c r="E207" s="3">
        <v>0</v>
      </c>
    </row>
    <row r="208" spans="1:5" x14ac:dyDescent="0.25">
      <c r="A208" t="s">
        <v>25</v>
      </c>
      <c r="B208" t="s">
        <v>17</v>
      </c>
      <c r="C208" t="s">
        <v>38</v>
      </c>
      <c r="D208" s="2">
        <v>4018</v>
      </c>
      <c r="E208" s="3">
        <v>171</v>
      </c>
    </row>
    <row r="209" spans="1:5" x14ac:dyDescent="0.25">
      <c r="A209" t="s">
        <v>11</v>
      </c>
      <c r="B209" t="s">
        <v>30</v>
      </c>
      <c r="C209" t="s">
        <v>29</v>
      </c>
      <c r="D209" s="2">
        <v>938</v>
      </c>
      <c r="E209" s="3">
        <v>189</v>
      </c>
    </row>
    <row r="210" spans="1:5" x14ac:dyDescent="0.25">
      <c r="A210" t="s">
        <v>23</v>
      </c>
      <c r="B210" t="s">
        <v>20</v>
      </c>
      <c r="C210" t="s">
        <v>15</v>
      </c>
      <c r="D210" s="2">
        <v>1778</v>
      </c>
      <c r="E210" s="3">
        <v>270</v>
      </c>
    </row>
    <row r="211" spans="1:5" x14ac:dyDescent="0.25">
      <c r="A211" t="s">
        <v>16</v>
      </c>
      <c r="B211" t="s">
        <v>17</v>
      </c>
      <c r="C211" t="s">
        <v>7</v>
      </c>
      <c r="D211" s="2">
        <v>1638</v>
      </c>
      <c r="E211" s="3">
        <v>63</v>
      </c>
    </row>
    <row r="212" spans="1:5" x14ac:dyDescent="0.25">
      <c r="A212" t="s">
        <v>13</v>
      </c>
      <c r="B212" t="s">
        <v>20</v>
      </c>
      <c r="C212" t="s">
        <v>18</v>
      </c>
      <c r="D212" s="2">
        <v>154</v>
      </c>
      <c r="E212" s="3">
        <v>21</v>
      </c>
    </row>
    <row r="213" spans="1:5" x14ac:dyDescent="0.25">
      <c r="A213" t="s">
        <v>23</v>
      </c>
      <c r="B213" t="s">
        <v>6</v>
      </c>
      <c r="C213" t="s">
        <v>22</v>
      </c>
      <c r="D213" s="2">
        <v>9835</v>
      </c>
      <c r="E213" s="3">
        <v>207</v>
      </c>
    </row>
    <row r="214" spans="1:5" x14ac:dyDescent="0.25">
      <c r="A214" t="s">
        <v>11</v>
      </c>
      <c r="B214" t="s">
        <v>6</v>
      </c>
      <c r="C214" t="s">
        <v>33</v>
      </c>
      <c r="D214" s="2">
        <v>7273</v>
      </c>
      <c r="E214" s="3">
        <v>96</v>
      </c>
    </row>
    <row r="215" spans="1:5" x14ac:dyDescent="0.25">
      <c r="A215" t="s">
        <v>25</v>
      </c>
      <c r="B215" t="s">
        <v>17</v>
      </c>
      <c r="C215" t="s">
        <v>22</v>
      </c>
      <c r="D215" s="2">
        <v>6909</v>
      </c>
      <c r="E215" s="3">
        <v>81</v>
      </c>
    </row>
    <row r="216" spans="1:5" x14ac:dyDescent="0.25">
      <c r="A216" t="s">
        <v>11</v>
      </c>
      <c r="B216" t="s">
        <v>17</v>
      </c>
      <c r="C216" t="s">
        <v>38</v>
      </c>
      <c r="D216" s="2">
        <v>3920</v>
      </c>
      <c r="E216" s="3">
        <v>306</v>
      </c>
    </row>
    <row r="217" spans="1:5" x14ac:dyDescent="0.25">
      <c r="A217" t="s">
        <v>35</v>
      </c>
      <c r="B217" t="s">
        <v>17</v>
      </c>
      <c r="C217" t="s">
        <v>41</v>
      </c>
      <c r="D217" s="2">
        <v>4858</v>
      </c>
      <c r="E217" s="3">
        <v>279</v>
      </c>
    </row>
    <row r="218" spans="1:5" x14ac:dyDescent="0.25">
      <c r="A218" t="s">
        <v>26</v>
      </c>
      <c r="B218" t="s">
        <v>20</v>
      </c>
      <c r="C218" t="s">
        <v>12</v>
      </c>
      <c r="D218" s="2">
        <v>3549</v>
      </c>
      <c r="E218" s="3">
        <v>3</v>
      </c>
    </row>
    <row r="219" spans="1:5" x14ac:dyDescent="0.25">
      <c r="A219" t="s">
        <v>23</v>
      </c>
      <c r="B219" t="s">
        <v>17</v>
      </c>
      <c r="C219" t="s">
        <v>39</v>
      </c>
      <c r="D219" s="2">
        <v>966</v>
      </c>
      <c r="E219" s="3">
        <v>198</v>
      </c>
    </row>
    <row r="220" spans="1:5" x14ac:dyDescent="0.25">
      <c r="A220" t="s">
        <v>25</v>
      </c>
      <c r="B220" t="s">
        <v>17</v>
      </c>
      <c r="C220" t="s">
        <v>15</v>
      </c>
      <c r="D220" s="2">
        <v>385</v>
      </c>
      <c r="E220" s="3">
        <v>249</v>
      </c>
    </row>
    <row r="221" spans="1:5" x14ac:dyDescent="0.25">
      <c r="A221" t="s">
        <v>16</v>
      </c>
      <c r="B221" t="s">
        <v>30</v>
      </c>
      <c r="C221" t="s">
        <v>29</v>
      </c>
      <c r="D221" s="2">
        <v>2219</v>
      </c>
      <c r="E221" s="3">
        <v>75</v>
      </c>
    </row>
    <row r="222" spans="1:5" x14ac:dyDescent="0.25">
      <c r="A222" t="s">
        <v>11</v>
      </c>
      <c r="B222" t="s">
        <v>14</v>
      </c>
      <c r="C222" t="s">
        <v>10</v>
      </c>
      <c r="D222" s="2">
        <v>2954</v>
      </c>
      <c r="E222" s="3">
        <v>189</v>
      </c>
    </row>
    <row r="223" spans="1:5" x14ac:dyDescent="0.25">
      <c r="A223" t="s">
        <v>23</v>
      </c>
      <c r="B223" t="s">
        <v>14</v>
      </c>
      <c r="C223" t="s">
        <v>10</v>
      </c>
      <c r="D223" s="2">
        <v>280</v>
      </c>
      <c r="E223" s="3">
        <v>87</v>
      </c>
    </row>
    <row r="224" spans="1:5" x14ac:dyDescent="0.25">
      <c r="A224" t="s">
        <v>13</v>
      </c>
      <c r="B224" t="s">
        <v>14</v>
      </c>
      <c r="C224" t="s">
        <v>7</v>
      </c>
      <c r="D224" s="2">
        <v>6118</v>
      </c>
      <c r="E224" s="3">
        <v>174</v>
      </c>
    </row>
    <row r="225" spans="1:5" x14ac:dyDescent="0.25">
      <c r="A225" t="s">
        <v>26</v>
      </c>
      <c r="B225" t="s">
        <v>17</v>
      </c>
      <c r="C225" t="s">
        <v>37</v>
      </c>
      <c r="D225" s="2">
        <v>4802</v>
      </c>
      <c r="E225" s="3">
        <v>36</v>
      </c>
    </row>
    <row r="226" spans="1:5" x14ac:dyDescent="0.25">
      <c r="A226" t="s">
        <v>11</v>
      </c>
      <c r="B226" t="s">
        <v>20</v>
      </c>
      <c r="C226" t="s">
        <v>38</v>
      </c>
      <c r="D226" s="2">
        <v>4137</v>
      </c>
      <c r="E226" s="3">
        <v>60</v>
      </c>
    </row>
    <row r="227" spans="1:5" x14ac:dyDescent="0.25">
      <c r="A227" t="s">
        <v>27</v>
      </c>
      <c r="B227" t="s">
        <v>9</v>
      </c>
      <c r="C227" t="s">
        <v>34</v>
      </c>
      <c r="D227" s="2">
        <v>2023</v>
      </c>
      <c r="E227" s="3">
        <v>78</v>
      </c>
    </row>
    <row r="228" spans="1:5" x14ac:dyDescent="0.25">
      <c r="A228" t="s">
        <v>11</v>
      </c>
      <c r="B228" t="s">
        <v>14</v>
      </c>
      <c r="C228" t="s">
        <v>7</v>
      </c>
      <c r="D228" s="2">
        <v>9051</v>
      </c>
      <c r="E228" s="3">
        <v>57</v>
      </c>
    </row>
    <row r="229" spans="1:5" x14ac:dyDescent="0.25">
      <c r="A229" t="s">
        <v>11</v>
      </c>
      <c r="B229" t="s">
        <v>6</v>
      </c>
      <c r="C229" t="s">
        <v>40</v>
      </c>
      <c r="D229" s="2">
        <v>2919</v>
      </c>
      <c r="E229" s="3">
        <v>45</v>
      </c>
    </row>
    <row r="230" spans="1:5" x14ac:dyDescent="0.25">
      <c r="A230" t="s">
        <v>13</v>
      </c>
      <c r="B230" t="s">
        <v>20</v>
      </c>
      <c r="C230" t="s">
        <v>22</v>
      </c>
      <c r="D230" s="2">
        <v>5915</v>
      </c>
      <c r="E230" s="3">
        <v>3</v>
      </c>
    </row>
    <row r="231" spans="1:5" x14ac:dyDescent="0.25">
      <c r="A231" t="s">
        <v>35</v>
      </c>
      <c r="B231" t="s">
        <v>9</v>
      </c>
      <c r="C231" t="s">
        <v>37</v>
      </c>
      <c r="D231" s="2">
        <v>2562</v>
      </c>
      <c r="E231" s="3">
        <v>6</v>
      </c>
    </row>
    <row r="232" spans="1:5" x14ac:dyDescent="0.25">
      <c r="A232" t="s">
        <v>25</v>
      </c>
      <c r="B232" t="s">
        <v>6</v>
      </c>
      <c r="C232" t="s">
        <v>18</v>
      </c>
      <c r="D232" s="2">
        <v>8813</v>
      </c>
      <c r="E232" s="3">
        <v>21</v>
      </c>
    </row>
    <row r="233" spans="1:5" x14ac:dyDescent="0.25">
      <c r="A233" t="s">
        <v>25</v>
      </c>
      <c r="B233" t="s">
        <v>14</v>
      </c>
      <c r="C233" t="s">
        <v>15</v>
      </c>
      <c r="D233" s="2">
        <v>6111</v>
      </c>
      <c r="E233" s="3">
        <v>3</v>
      </c>
    </row>
    <row r="234" spans="1:5" x14ac:dyDescent="0.25">
      <c r="A234" t="s">
        <v>8</v>
      </c>
      <c r="B234" t="s">
        <v>30</v>
      </c>
      <c r="C234" t="s">
        <v>21</v>
      </c>
      <c r="D234" s="2">
        <v>3507</v>
      </c>
      <c r="E234" s="3">
        <v>288</v>
      </c>
    </row>
    <row r="235" spans="1:5" x14ac:dyDescent="0.25">
      <c r="A235" t="s">
        <v>16</v>
      </c>
      <c r="B235" t="s">
        <v>14</v>
      </c>
      <c r="C235" t="s">
        <v>31</v>
      </c>
      <c r="D235" s="2">
        <v>4319</v>
      </c>
      <c r="E235" s="3">
        <v>30</v>
      </c>
    </row>
    <row r="236" spans="1:5" x14ac:dyDescent="0.25">
      <c r="A236" t="s">
        <v>5</v>
      </c>
      <c r="B236" t="s">
        <v>20</v>
      </c>
      <c r="C236" t="s">
        <v>42</v>
      </c>
      <c r="D236" s="2">
        <v>609</v>
      </c>
      <c r="E236" s="3">
        <v>87</v>
      </c>
    </row>
    <row r="237" spans="1:5" x14ac:dyDescent="0.25">
      <c r="A237" t="s">
        <v>5</v>
      </c>
      <c r="B237" t="s">
        <v>17</v>
      </c>
      <c r="C237" t="s">
        <v>39</v>
      </c>
      <c r="D237" s="2">
        <v>6370</v>
      </c>
      <c r="E237" s="3">
        <v>30</v>
      </c>
    </row>
    <row r="238" spans="1:5" x14ac:dyDescent="0.25">
      <c r="A238" t="s">
        <v>25</v>
      </c>
      <c r="B238" t="s">
        <v>20</v>
      </c>
      <c r="C238" t="s">
        <v>36</v>
      </c>
      <c r="D238" s="2">
        <v>5474</v>
      </c>
      <c r="E238" s="3">
        <v>168</v>
      </c>
    </row>
    <row r="239" spans="1:5" x14ac:dyDescent="0.25">
      <c r="A239" t="s">
        <v>5</v>
      </c>
      <c r="B239" t="s">
        <v>14</v>
      </c>
      <c r="C239" t="s">
        <v>39</v>
      </c>
      <c r="D239" s="2">
        <v>3164</v>
      </c>
      <c r="E239" s="3">
        <v>306</v>
      </c>
    </row>
    <row r="240" spans="1:5" x14ac:dyDescent="0.25">
      <c r="A240" t="s">
        <v>16</v>
      </c>
      <c r="B240" t="s">
        <v>9</v>
      </c>
      <c r="C240" t="s">
        <v>12</v>
      </c>
      <c r="D240" s="2">
        <v>1302</v>
      </c>
      <c r="E240" s="3">
        <v>402</v>
      </c>
    </row>
    <row r="241" spans="1:5" x14ac:dyDescent="0.25">
      <c r="A241" t="s">
        <v>27</v>
      </c>
      <c r="B241" t="s">
        <v>6</v>
      </c>
      <c r="C241" t="s">
        <v>40</v>
      </c>
      <c r="D241" s="2">
        <v>7308</v>
      </c>
      <c r="E241" s="3">
        <v>327</v>
      </c>
    </row>
    <row r="242" spans="1:5" x14ac:dyDescent="0.25">
      <c r="A242" t="s">
        <v>5</v>
      </c>
      <c r="B242" t="s">
        <v>6</v>
      </c>
      <c r="C242" t="s">
        <v>39</v>
      </c>
      <c r="D242" s="2">
        <v>6132</v>
      </c>
      <c r="E242" s="3">
        <v>93</v>
      </c>
    </row>
    <row r="243" spans="1:5" x14ac:dyDescent="0.25">
      <c r="A243" t="s">
        <v>35</v>
      </c>
      <c r="B243" t="s">
        <v>9</v>
      </c>
      <c r="C243" t="s">
        <v>24</v>
      </c>
      <c r="D243" s="2">
        <v>3472</v>
      </c>
      <c r="E243" s="3">
        <v>96</v>
      </c>
    </row>
    <row r="244" spans="1:5" x14ac:dyDescent="0.25">
      <c r="A244" t="s">
        <v>8</v>
      </c>
      <c r="B244" t="s">
        <v>17</v>
      </c>
      <c r="C244" t="s">
        <v>15</v>
      </c>
      <c r="D244" s="2">
        <v>9660</v>
      </c>
      <c r="E244" s="3">
        <v>27</v>
      </c>
    </row>
    <row r="245" spans="1:5" x14ac:dyDescent="0.25">
      <c r="A245" t="s">
        <v>11</v>
      </c>
      <c r="B245" t="s">
        <v>20</v>
      </c>
      <c r="C245" t="s">
        <v>42</v>
      </c>
      <c r="D245" s="2">
        <v>2436</v>
      </c>
      <c r="E245" s="3">
        <v>99</v>
      </c>
    </row>
    <row r="246" spans="1:5" x14ac:dyDescent="0.25">
      <c r="A246" t="s">
        <v>11</v>
      </c>
      <c r="B246" t="s">
        <v>20</v>
      </c>
      <c r="C246" t="s">
        <v>19</v>
      </c>
      <c r="D246" s="2">
        <v>9506</v>
      </c>
      <c r="E246" s="3">
        <v>87</v>
      </c>
    </row>
    <row r="247" spans="1:5" x14ac:dyDescent="0.25">
      <c r="A247" t="s">
        <v>35</v>
      </c>
      <c r="B247" t="s">
        <v>6</v>
      </c>
      <c r="C247" t="s">
        <v>41</v>
      </c>
      <c r="D247" s="2">
        <v>245</v>
      </c>
      <c r="E247" s="3">
        <v>288</v>
      </c>
    </row>
    <row r="248" spans="1:5" x14ac:dyDescent="0.25">
      <c r="A248" t="s">
        <v>8</v>
      </c>
      <c r="B248" t="s">
        <v>9</v>
      </c>
      <c r="C248" t="s">
        <v>33</v>
      </c>
      <c r="D248" s="2">
        <v>2702</v>
      </c>
      <c r="E248" s="3">
        <v>363</v>
      </c>
    </row>
    <row r="249" spans="1:5" x14ac:dyDescent="0.25">
      <c r="A249" t="s">
        <v>35</v>
      </c>
      <c r="B249" t="s">
        <v>30</v>
      </c>
      <c r="C249" t="s">
        <v>28</v>
      </c>
      <c r="D249" s="2">
        <v>700</v>
      </c>
      <c r="E249" s="3">
        <v>87</v>
      </c>
    </row>
    <row r="250" spans="1:5" x14ac:dyDescent="0.25">
      <c r="A250" t="s">
        <v>16</v>
      </c>
      <c r="B250" t="s">
        <v>30</v>
      </c>
      <c r="C250" t="s">
        <v>28</v>
      </c>
      <c r="D250" s="2">
        <v>3759</v>
      </c>
      <c r="E250" s="3">
        <v>150</v>
      </c>
    </row>
    <row r="251" spans="1:5" x14ac:dyDescent="0.25">
      <c r="A251" t="s">
        <v>26</v>
      </c>
      <c r="B251" t="s">
        <v>9</v>
      </c>
      <c r="C251" t="s">
        <v>28</v>
      </c>
      <c r="D251" s="2">
        <v>1589</v>
      </c>
      <c r="E251" s="3">
        <v>303</v>
      </c>
    </row>
    <row r="252" spans="1:5" x14ac:dyDescent="0.25">
      <c r="A252" t="s">
        <v>23</v>
      </c>
      <c r="B252" t="s">
        <v>9</v>
      </c>
      <c r="C252" t="s">
        <v>40</v>
      </c>
      <c r="D252" s="2">
        <v>5194</v>
      </c>
      <c r="E252" s="3">
        <v>288</v>
      </c>
    </row>
    <row r="253" spans="1:5" x14ac:dyDescent="0.25">
      <c r="A253" t="s">
        <v>35</v>
      </c>
      <c r="B253" t="s">
        <v>14</v>
      </c>
      <c r="C253" t="s">
        <v>31</v>
      </c>
      <c r="D253" s="2">
        <v>945</v>
      </c>
      <c r="E253" s="3">
        <v>75</v>
      </c>
    </row>
    <row r="254" spans="1:5" x14ac:dyDescent="0.25">
      <c r="A254" t="s">
        <v>5</v>
      </c>
      <c r="B254" t="s">
        <v>20</v>
      </c>
      <c r="C254" t="s">
        <v>21</v>
      </c>
      <c r="D254" s="2">
        <v>1988</v>
      </c>
      <c r="E254" s="3">
        <v>39</v>
      </c>
    </row>
    <row r="255" spans="1:5" x14ac:dyDescent="0.25">
      <c r="A255" t="s">
        <v>16</v>
      </c>
      <c r="B255" t="s">
        <v>30</v>
      </c>
      <c r="C255" t="s">
        <v>10</v>
      </c>
      <c r="D255" s="2">
        <v>6734</v>
      </c>
      <c r="E255" s="3">
        <v>123</v>
      </c>
    </row>
    <row r="256" spans="1:5" x14ac:dyDescent="0.25">
      <c r="A256" t="s">
        <v>5</v>
      </c>
      <c r="B256" t="s">
        <v>14</v>
      </c>
      <c r="C256" t="s">
        <v>12</v>
      </c>
      <c r="D256" s="2">
        <v>217</v>
      </c>
      <c r="E256" s="3">
        <v>36</v>
      </c>
    </row>
    <row r="257" spans="1:5" x14ac:dyDescent="0.25">
      <c r="A257" t="s">
        <v>25</v>
      </c>
      <c r="B257" t="s">
        <v>30</v>
      </c>
      <c r="C257" t="s">
        <v>22</v>
      </c>
      <c r="D257" s="2">
        <v>6279</v>
      </c>
      <c r="E257" s="3">
        <v>237</v>
      </c>
    </row>
    <row r="258" spans="1:5" x14ac:dyDescent="0.25">
      <c r="A258" t="s">
        <v>5</v>
      </c>
      <c r="B258" t="s">
        <v>14</v>
      </c>
      <c r="C258" t="s">
        <v>31</v>
      </c>
      <c r="D258" s="2">
        <v>4424</v>
      </c>
      <c r="E258" s="3">
        <v>201</v>
      </c>
    </row>
    <row r="259" spans="1:5" x14ac:dyDescent="0.25">
      <c r="A259" t="s">
        <v>26</v>
      </c>
      <c r="B259" t="s">
        <v>14</v>
      </c>
      <c r="C259" t="s">
        <v>28</v>
      </c>
      <c r="D259" s="2">
        <v>189</v>
      </c>
      <c r="E259" s="3">
        <v>48</v>
      </c>
    </row>
    <row r="260" spans="1:5" x14ac:dyDescent="0.25">
      <c r="A260" t="s">
        <v>25</v>
      </c>
      <c r="B260" t="s">
        <v>9</v>
      </c>
      <c r="C260" t="s">
        <v>22</v>
      </c>
      <c r="D260" s="2">
        <v>490</v>
      </c>
      <c r="E260" s="3">
        <v>84</v>
      </c>
    </row>
    <row r="261" spans="1:5" x14ac:dyDescent="0.25">
      <c r="A261" t="s">
        <v>8</v>
      </c>
      <c r="B261" t="s">
        <v>6</v>
      </c>
      <c r="C261" t="s">
        <v>41</v>
      </c>
      <c r="D261" s="2">
        <v>434</v>
      </c>
      <c r="E261" s="3">
        <v>87</v>
      </c>
    </row>
    <row r="262" spans="1:5" x14ac:dyDescent="0.25">
      <c r="A262" t="s">
        <v>23</v>
      </c>
      <c r="B262" t="s">
        <v>20</v>
      </c>
      <c r="C262" t="s">
        <v>7</v>
      </c>
      <c r="D262" s="2">
        <v>10129</v>
      </c>
      <c r="E262" s="3">
        <v>312</v>
      </c>
    </row>
    <row r="263" spans="1:5" x14ac:dyDescent="0.25">
      <c r="A263" t="s">
        <v>27</v>
      </c>
      <c r="B263" t="s">
        <v>17</v>
      </c>
      <c r="C263" t="s">
        <v>40</v>
      </c>
      <c r="D263" s="2">
        <v>1652</v>
      </c>
      <c r="E263" s="3">
        <v>102</v>
      </c>
    </row>
    <row r="264" spans="1:5" x14ac:dyDescent="0.25">
      <c r="A264" t="s">
        <v>8</v>
      </c>
      <c r="B264" t="s">
        <v>20</v>
      </c>
      <c r="C264" t="s">
        <v>41</v>
      </c>
      <c r="D264" s="2">
        <v>6433</v>
      </c>
      <c r="E264" s="3">
        <v>78</v>
      </c>
    </row>
    <row r="265" spans="1:5" x14ac:dyDescent="0.25">
      <c r="A265" t="s">
        <v>27</v>
      </c>
      <c r="B265" t="s">
        <v>30</v>
      </c>
      <c r="C265" t="s">
        <v>34</v>
      </c>
      <c r="D265" s="2">
        <v>2212</v>
      </c>
      <c r="E265" s="3">
        <v>117</v>
      </c>
    </row>
    <row r="266" spans="1:5" x14ac:dyDescent="0.25">
      <c r="A266" t="s">
        <v>13</v>
      </c>
      <c r="B266" t="s">
        <v>9</v>
      </c>
      <c r="C266" t="s">
        <v>36</v>
      </c>
      <c r="D266" s="2">
        <v>609</v>
      </c>
      <c r="E266" s="3">
        <v>99</v>
      </c>
    </row>
    <row r="267" spans="1:5" x14ac:dyDescent="0.25">
      <c r="A267" t="s">
        <v>5</v>
      </c>
      <c r="B267" t="s">
        <v>9</v>
      </c>
      <c r="C267" t="s">
        <v>38</v>
      </c>
      <c r="D267" s="2">
        <v>1638</v>
      </c>
      <c r="E267" s="3">
        <v>48</v>
      </c>
    </row>
    <row r="268" spans="1:5" x14ac:dyDescent="0.25">
      <c r="A268" t="s">
        <v>23</v>
      </c>
      <c r="B268" t="s">
        <v>30</v>
      </c>
      <c r="C268" t="s">
        <v>37</v>
      </c>
      <c r="D268" s="2">
        <v>3829</v>
      </c>
      <c r="E268" s="3">
        <v>24</v>
      </c>
    </row>
    <row r="269" spans="1:5" x14ac:dyDescent="0.25">
      <c r="A269" t="s">
        <v>5</v>
      </c>
      <c r="B269" t="s">
        <v>17</v>
      </c>
      <c r="C269" t="s">
        <v>37</v>
      </c>
      <c r="D269" s="2">
        <v>5775</v>
      </c>
      <c r="E269" s="3">
        <v>42</v>
      </c>
    </row>
    <row r="270" spans="1:5" x14ac:dyDescent="0.25">
      <c r="A270" t="s">
        <v>16</v>
      </c>
      <c r="B270" t="s">
        <v>9</v>
      </c>
      <c r="C270" t="s">
        <v>33</v>
      </c>
      <c r="D270" s="2">
        <v>1071</v>
      </c>
      <c r="E270" s="3">
        <v>270</v>
      </c>
    </row>
    <row r="271" spans="1:5" x14ac:dyDescent="0.25">
      <c r="A271" t="s">
        <v>8</v>
      </c>
      <c r="B271" t="s">
        <v>14</v>
      </c>
      <c r="C271" t="s">
        <v>34</v>
      </c>
      <c r="D271" s="2">
        <v>5019</v>
      </c>
      <c r="E271" s="3">
        <v>150</v>
      </c>
    </row>
    <row r="272" spans="1:5" x14ac:dyDescent="0.25">
      <c r="A272" t="s">
        <v>26</v>
      </c>
      <c r="B272" t="s">
        <v>6</v>
      </c>
      <c r="C272" t="s">
        <v>37</v>
      </c>
      <c r="D272" s="2">
        <v>2863</v>
      </c>
      <c r="E272" s="3">
        <v>42</v>
      </c>
    </row>
    <row r="273" spans="1:5" x14ac:dyDescent="0.25">
      <c r="A273" t="s">
        <v>5</v>
      </c>
      <c r="B273" t="s">
        <v>9</v>
      </c>
      <c r="C273" t="s">
        <v>32</v>
      </c>
      <c r="D273" s="2">
        <v>1617</v>
      </c>
      <c r="E273" s="3">
        <v>126</v>
      </c>
    </row>
    <row r="274" spans="1:5" x14ac:dyDescent="0.25">
      <c r="A274" t="s">
        <v>16</v>
      </c>
      <c r="B274" t="s">
        <v>6</v>
      </c>
      <c r="C274" t="s">
        <v>42</v>
      </c>
      <c r="D274" s="2">
        <v>6818</v>
      </c>
      <c r="E274" s="3">
        <v>6</v>
      </c>
    </row>
    <row r="275" spans="1:5" x14ac:dyDescent="0.25">
      <c r="A275" t="s">
        <v>27</v>
      </c>
      <c r="B275" t="s">
        <v>9</v>
      </c>
      <c r="C275" t="s">
        <v>37</v>
      </c>
      <c r="D275" s="2">
        <v>6657</v>
      </c>
      <c r="E275" s="3">
        <v>276</v>
      </c>
    </row>
    <row r="276" spans="1:5" x14ac:dyDescent="0.25">
      <c r="A276" t="s">
        <v>27</v>
      </c>
      <c r="B276" t="s">
        <v>30</v>
      </c>
      <c r="C276" t="s">
        <v>28</v>
      </c>
      <c r="D276" s="2">
        <v>2919</v>
      </c>
      <c r="E276" s="3">
        <v>93</v>
      </c>
    </row>
    <row r="277" spans="1:5" x14ac:dyDescent="0.25">
      <c r="A277" t="s">
        <v>26</v>
      </c>
      <c r="B277" t="s">
        <v>14</v>
      </c>
      <c r="C277" t="s">
        <v>21</v>
      </c>
      <c r="D277" s="2">
        <v>3094</v>
      </c>
      <c r="E277" s="3">
        <v>246</v>
      </c>
    </row>
    <row r="278" spans="1:5" x14ac:dyDescent="0.25">
      <c r="A278" t="s">
        <v>16</v>
      </c>
      <c r="B278" t="s">
        <v>17</v>
      </c>
      <c r="C278" t="s">
        <v>38</v>
      </c>
      <c r="D278" s="2">
        <v>2989</v>
      </c>
      <c r="E278" s="3">
        <v>3</v>
      </c>
    </row>
    <row r="279" spans="1:5" x14ac:dyDescent="0.25">
      <c r="A279" t="s">
        <v>8</v>
      </c>
      <c r="B279" t="s">
        <v>20</v>
      </c>
      <c r="C279" t="s">
        <v>39</v>
      </c>
      <c r="D279" s="2">
        <v>2268</v>
      </c>
      <c r="E279" s="3">
        <v>63</v>
      </c>
    </row>
    <row r="280" spans="1:5" x14ac:dyDescent="0.25">
      <c r="A280" t="s">
        <v>25</v>
      </c>
      <c r="B280" t="s">
        <v>9</v>
      </c>
      <c r="C280" t="s">
        <v>21</v>
      </c>
      <c r="D280" s="2">
        <v>4753</v>
      </c>
      <c r="E280" s="3">
        <v>246</v>
      </c>
    </row>
    <row r="281" spans="1:5" x14ac:dyDescent="0.25">
      <c r="A281" t="s">
        <v>26</v>
      </c>
      <c r="B281" t="s">
        <v>30</v>
      </c>
      <c r="C281" t="s">
        <v>36</v>
      </c>
      <c r="D281" s="2">
        <v>7511</v>
      </c>
      <c r="E281" s="3">
        <v>120</v>
      </c>
    </row>
    <row r="282" spans="1:5" x14ac:dyDescent="0.25">
      <c r="A282" t="s">
        <v>26</v>
      </c>
      <c r="B282" t="s">
        <v>20</v>
      </c>
      <c r="C282" t="s">
        <v>21</v>
      </c>
      <c r="D282" s="2">
        <v>4326</v>
      </c>
      <c r="E282" s="3">
        <v>348</v>
      </c>
    </row>
    <row r="283" spans="1:5" x14ac:dyDescent="0.25">
      <c r="A283" t="s">
        <v>13</v>
      </c>
      <c r="B283" t="s">
        <v>30</v>
      </c>
      <c r="C283" t="s">
        <v>34</v>
      </c>
      <c r="D283" s="2">
        <v>4935</v>
      </c>
      <c r="E283" s="3">
        <v>126</v>
      </c>
    </row>
    <row r="284" spans="1:5" x14ac:dyDescent="0.25">
      <c r="A284" t="s">
        <v>16</v>
      </c>
      <c r="B284" t="s">
        <v>9</v>
      </c>
      <c r="C284" t="s">
        <v>7</v>
      </c>
      <c r="D284" s="2">
        <v>4781</v>
      </c>
      <c r="E284" s="3">
        <v>123</v>
      </c>
    </row>
    <row r="285" spans="1:5" x14ac:dyDescent="0.25">
      <c r="A285" t="s">
        <v>25</v>
      </c>
      <c r="B285" t="s">
        <v>20</v>
      </c>
      <c r="C285" t="s">
        <v>18</v>
      </c>
      <c r="D285" s="2">
        <v>7483</v>
      </c>
      <c r="E285" s="3">
        <v>45</v>
      </c>
    </row>
    <row r="286" spans="1:5" x14ac:dyDescent="0.25">
      <c r="A286" t="s">
        <v>35</v>
      </c>
      <c r="B286" t="s">
        <v>20</v>
      </c>
      <c r="C286" t="s">
        <v>12</v>
      </c>
      <c r="D286" s="2">
        <v>6860</v>
      </c>
      <c r="E286" s="3">
        <v>126</v>
      </c>
    </row>
    <row r="287" spans="1:5" x14ac:dyDescent="0.25">
      <c r="A287" t="s">
        <v>5</v>
      </c>
      <c r="B287" t="s">
        <v>6</v>
      </c>
      <c r="C287" t="s">
        <v>32</v>
      </c>
      <c r="D287" s="2">
        <v>9002</v>
      </c>
      <c r="E287" s="3">
        <v>72</v>
      </c>
    </row>
    <row r="288" spans="1:5" x14ac:dyDescent="0.25">
      <c r="A288" t="s">
        <v>16</v>
      </c>
      <c r="B288" t="s">
        <v>14</v>
      </c>
      <c r="C288" t="s">
        <v>32</v>
      </c>
      <c r="D288" s="2">
        <v>1400</v>
      </c>
      <c r="E288" s="3">
        <v>135</v>
      </c>
    </row>
    <row r="289" spans="1:5" x14ac:dyDescent="0.25">
      <c r="A289" t="s">
        <v>35</v>
      </c>
      <c r="B289" t="s">
        <v>30</v>
      </c>
      <c r="C289" t="s">
        <v>22</v>
      </c>
      <c r="D289" s="2">
        <v>4053</v>
      </c>
      <c r="E289" s="3">
        <v>24</v>
      </c>
    </row>
    <row r="290" spans="1:5" x14ac:dyDescent="0.25">
      <c r="A290" t="s">
        <v>23</v>
      </c>
      <c r="B290" t="s">
        <v>14</v>
      </c>
      <c r="C290" t="s">
        <v>21</v>
      </c>
      <c r="D290" s="2">
        <v>2149</v>
      </c>
      <c r="E290" s="3">
        <v>117</v>
      </c>
    </row>
    <row r="291" spans="1:5" x14ac:dyDescent="0.25">
      <c r="A291" t="s">
        <v>27</v>
      </c>
      <c r="B291" t="s">
        <v>17</v>
      </c>
      <c r="C291" t="s">
        <v>32</v>
      </c>
      <c r="D291" s="2">
        <v>3640</v>
      </c>
      <c r="E291" s="3">
        <v>51</v>
      </c>
    </row>
    <row r="292" spans="1:5" x14ac:dyDescent="0.25">
      <c r="A292" t="s">
        <v>26</v>
      </c>
      <c r="B292" t="s">
        <v>17</v>
      </c>
      <c r="C292" t="s">
        <v>34</v>
      </c>
      <c r="D292" s="2">
        <v>630</v>
      </c>
      <c r="E292" s="3">
        <v>36</v>
      </c>
    </row>
    <row r="293" spans="1:5" x14ac:dyDescent="0.25">
      <c r="A293" t="s">
        <v>11</v>
      </c>
      <c r="B293" t="s">
        <v>9</v>
      </c>
      <c r="C293" t="s">
        <v>39</v>
      </c>
      <c r="D293" s="2">
        <v>2429</v>
      </c>
      <c r="E293" s="3">
        <v>144</v>
      </c>
    </row>
    <row r="294" spans="1:5" x14ac:dyDescent="0.25">
      <c r="A294" t="s">
        <v>11</v>
      </c>
      <c r="B294" t="s">
        <v>14</v>
      </c>
      <c r="C294" t="s">
        <v>18</v>
      </c>
      <c r="D294" s="2">
        <v>2142</v>
      </c>
      <c r="E294" s="3">
        <v>114</v>
      </c>
    </row>
    <row r="295" spans="1:5" x14ac:dyDescent="0.25">
      <c r="A295" t="s">
        <v>23</v>
      </c>
      <c r="B295" t="s">
        <v>6</v>
      </c>
      <c r="C295" t="s">
        <v>7</v>
      </c>
      <c r="D295" s="2">
        <v>6454</v>
      </c>
      <c r="E295" s="3">
        <v>54</v>
      </c>
    </row>
    <row r="296" spans="1:5" x14ac:dyDescent="0.25">
      <c r="A296" t="s">
        <v>23</v>
      </c>
      <c r="B296" t="s">
        <v>6</v>
      </c>
      <c r="C296" t="s">
        <v>29</v>
      </c>
      <c r="D296" s="2">
        <v>4487</v>
      </c>
      <c r="E296" s="3">
        <v>333</v>
      </c>
    </row>
    <row r="297" spans="1:5" x14ac:dyDescent="0.25">
      <c r="A297" t="s">
        <v>27</v>
      </c>
      <c r="B297" t="s">
        <v>6</v>
      </c>
      <c r="C297" t="s">
        <v>12</v>
      </c>
      <c r="D297" s="2">
        <v>938</v>
      </c>
      <c r="E297" s="3">
        <v>366</v>
      </c>
    </row>
    <row r="298" spans="1:5" x14ac:dyDescent="0.25">
      <c r="A298" t="s">
        <v>27</v>
      </c>
      <c r="B298" t="s">
        <v>20</v>
      </c>
      <c r="C298" t="s">
        <v>42</v>
      </c>
      <c r="D298" s="2">
        <v>8841</v>
      </c>
      <c r="E298" s="3">
        <v>303</v>
      </c>
    </row>
    <row r="299" spans="1:5" x14ac:dyDescent="0.25">
      <c r="A299" t="s">
        <v>26</v>
      </c>
      <c r="B299" t="s">
        <v>17</v>
      </c>
      <c r="C299" t="s">
        <v>19</v>
      </c>
      <c r="D299" s="2">
        <v>4018</v>
      </c>
      <c r="E299" s="3">
        <v>126</v>
      </c>
    </row>
    <row r="300" spans="1:5" x14ac:dyDescent="0.25">
      <c r="A300" t="s">
        <v>13</v>
      </c>
      <c r="B300" t="s">
        <v>6</v>
      </c>
      <c r="C300" t="s">
        <v>37</v>
      </c>
      <c r="D300" s="2">
        <v>714</v>
      </c>
      <c r="E300" s="3">
        <v>231</v>
      </c>
    </row>
    <row r="301" spans="1:5" x14ac:dyDescent="0.25">
      <c r="A301" t="s">
        <v>11</v>
      </c>
      <c r="B301" t="s">
        <v>20</v>
      </c>
      <c r="C301" t="s">
        <v>18</v>
      </c>
      <c r="D301" s="2">
        <v>3850</v>
      </c>
      <c r="E301" s="3">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B01D-2B36-4953-868F-7072BFA11651}">
  <dimension ref="A2:C11"/>
  <sheetViews>
    <sheetView workbookViewId="0">
      <selection activeCell="D15" sqref="D15"/>
    </sheetView>
  </sheetViews>
  <sheetFormatPr defaultRowHeight="15" x14ac:dyDescent="0.25"/>
  <cols>
    <col min="1" max="1" width="26.5703125" customWidth="1"/>
    <col min="2" max="2" width="12" customWidth="1"/>
  </cols>
  <sheetData>
    <row r="2" spans="1:3" x14ac:dyDescent="0.25">
      <c r="B2" t="s">
        <v>3</v>
      </c>
      <c r="C2" t="s">
        <v>4</v>
      </c>
    </row>
    <row r="3" spans="1:3" x14ac:dyDescent="0.25">
      <c r="A3" t="s">
        <v>43</v>
      </c>
      <c r="B3">
        <f>AVERAGE(data[Amount])</f>
        <v>4136.2299999999996</v>
      </c>
      <c r="C3">
        <f>AVERAGE(data[Units])</f>
        <v>152.19999999999999</v>
      </c>
    </row>
    <row r="4" spans="1:3" x14ac:dyDescent="0.25">
      <c r="A4" t="s">
        <v>44</v>
      </c>
      <c r="B4">
        <f>MEDIAN(data[Amount])</f>
        <v>3437</v>
      </c>
      <c r="C4">
        <f>MEDIAN(data[Units])</f>
        <v>124.5</v>
      </c>
    </row>
    <row r="5" spans="1:3" x14ac:dyDescent="0.25">
      <c r="A5" t="s">
        <v>45</v>
      </c>
      <c r="B5">
        <f>MIN(data[Amount])</f>
        <v>0</v>
      </c>
      <c r="C5">
        <f>MIN(data[Units])</f>
        <v>0</v>
      </c>
    </row>
    <row r="6" spans="1:3" x14ac:dyDescent="0.25">
      <c r="A6" t="s">
        <v>46</v>
      </c>
      <c r="B6">
        <f>MAX(data[Amount])</f>
        <v>16184</v>
      </c>
      <c r="C6">
        <f>MAX(data[Units])</f>
        <v>525</v>
      </c>
    </row>
    <row r="7" spans="1:3" x14ac:dyDescent="0.25">
      <c r="A7" t="s">
        <v>47</v>
      </c>
      <c r="B7">
        <f>B6-B5</f>
        <v>16184</v>
      </c>
      <c r="C7">
        <f>C6-C5</f>
        <v>525</v>
      </c>
    </row>
    <row r="8" spans="1:3" x14ac:dyDescent="0.25">
      <c r="A8" t="s">
        <v>48</v>
      </c>
      <c r="B8">
        <f>_xlfn.QUARTILE.EXC(data[Amount],1)</f>
        <v>1652</v>
      </c>
      <c r="C8">
        <f>_xlfn.QUARTILE.EXC(data[Units],1)</f>
        <v>54</v>
      </c>
    </row>
    <row r="9" spans="1:3" x14ac:dyDescent="0.25">
      <c r="A9" t="s">
        <v>49</v>
      </c>
      <c r="B9">
        <f>_xlfn.QUARTILE.EXC(data[Amount],3)</f>
        <v>6245.75</v>
      </c>
      <c r="C9">
        <f>_xlfn.QUARTILE.EXC(data[Units],3)</f>
        <v>223.5</v>
      </c>
    </row>
    <row r="11" spans="1:3" x14ac:dyDescent="0.25">
      <c r="A11" t="s">
        <v>50</v>
      </c>
      <c r="B11">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C959-8723-4486-AA1B-CBD7D849AD84}">
  <dimension ref="A1:E301"/>
  <sheetViews>
    <sheetView zoomScale="95" zoomScaleNormal="95" workbookViewId="0">
      <selection activeCell="H12" sqref="H12"/>
    </sheetView>
  </sheetViews>
  <sheetFormatPr defaultRowHeight="15" x14ac:dyDescent="0.25"/>
  <cols>
    <col min="1" max="1" width="30" customWidth="1"/>
    <col min="2" max="2" width="16.5703125" customWidth="1"/>
    <col min="3" max="3" width="15.28515625" customWidth="1"/>
    <col min="4" max="4" width="16.28515625" customWidth="1"/>
    <col min="5" max="5" width="19.28515625" customWidth="1"/>
  </cols>
  <sheetData>
    <row r="1" spans="1:5" x14ac:dyDescent="0.25">
      <c r="A1" s="1" t="s">
        <v>0</v>
      </c>
      <c r="B1" s="1" t="s">
        <v>1</v>
      </c>
      <c r="C1" s="1" t="s">
        <v>2</v>
      </c>
      <c r="D1" s="4" t="s">
        <v>3</v>
      </c>
      <c r="E1" s="4" t="s">
        <v>4</v>
      </c>
    </row>
    <row r="2" spans="1:5" x14ac:dyDescent="0.25">
      <c r="A2" t="s">
        <v>35</v>
      </c>
      <c r="B2" t="s">
        <v>20</v>
      </c>
      <c r="C2" t="s">
        <v>24</v>
      </c>
      <c r="D2" s="2">
        <v>5586</v>
      </c>
      <c r="E2" s="3">
        <v>525</v>
      </c>
    </row>
    <row r="3" spans="1:5" x14ac:dyDescent="0.25">
      <c r="A3" t="s">
        <v>26</v>
      </c>
      <c r="B3" t="s">
        <v>14</v>
      </c>
      <c r="C3" t="s">
        <v>39</v>
      </c>
      <c r="D3" s="2">
        <v>798</v>
      </c>
      <c r="E3" s="3">
        <v>519</v>
      </c>
    </row>
    <row r="4" spans="1:5" x14ac:dyDescent="0.25">
      <c r="A4" t="s">
        <v>8</v>
      </c>
      <c r="B4" t="s">
        <v>20</v>
      </c>
      <c r="C4" t="s">
        <v>31</v>
      </c>
      <c r="D4" s="2">
        <v>819</v>
      </c>
      <c r="E4" s="3">
        <v>510</v>
      </c>
    </row>
    <row r="5" spans="1:5" x14ac:dyDescent="0.25">
      <c r="A5" t="s">
        <v>27</v>
      </c>
      <c r="B5" t="s">
        <v>30</v>
      </c>
      <c r="C5" t="s">
        <v>10</v>
      </c>
      <c r="D5" s="2">
        <v>7777</v>
      </c>
      <c r="E5" s="3">
        <v>504</v>
      </c>
    </row>
    <row r="6" spans="1:5" x14ac:dyDescent="0.25">
      <c r="A6" t="s">
        <v>11</v>
      </c>
      <c r="B6" t="s">
        <v>30</v>
      </c>
      <c r="C6" t="s">
        <v>33</v>
      </c>
      <c r="D6" s="2">
        <v>8463</v>
      </c>
      <c r="E6" s="3">
        <v>492</v>
      </c>
    </row>
    <row r="7" spans="1:5" x14ac:dyDescent="0.25">
      <c r="A7" t="s">
        <v>26</v>
      </c>
      <c r="B7" t="s">
        <v>17</v>
      </c>
      <c r="C7" t="s">
        <v>18</v>
      </c>
      <c r="D7" s="2">
        <v>1785</v>
      </c>
      <c r="E7" s="3">
        <v>462</v>
      </c>
    </row>
    <row r="8" spans="1:5" x14ac:dyDescent="0.25">
      <c r="A8" t="s">
        <v>8</v>
      </c>
      <c r="B8" t="s">
        <v>9</v>
      </c>
      <c r="C8" t="s">
        <v>10</v>
      </c>
      <c r="D8" s="2">
        <v>6706</v>
      </c>
      <c r="E8" s="3">
        <v>459</v>
      </c>
    </row>
    <row r="9" spans="1:5" x14ac:dyDescent="0.25">
      <c r="A9" t="s">
        <v>16</v>
      </c>
      <c r="B9" t="s">
        <v>6</v>
      </c>
      <c r="C9" t="s">
        <v>40</v>
      </c>
      <c r="D9" s="2">
        <v>3556</v>
      </c>
      <c r="E9" s="3">
        <v>459</v>
      </c>
    </row>
    <row r="10" spans="1:5" x14ac:dyDescent="0.25">
      <c r="A10" t="s">
        <v>16</v>
      </c>
      <c r="B10" t="s">
        <v>30</v>
      </c>
      <c r="C10" t="s">
        <v>42</v>
      </c>
      <c r="D10" s="2">
        <v>8008</v>
      </c>
      <c r="E10" s="3">
        <v>456</v>
      </c>
    </row>
    <row r="11" spans="1:5" x14ac:dyDescent="0.25">
      <c r="A11" t="s">
        <v>5</v>
      </c>
      <c r="B11" t="s">
        <v>9</v>
      </c>
      <c r="C11" t="s">
        <v>7</v>
      </c>
      <c r="D11" s="2">
        <v>2275</v>
      </c>
      <c r="E11" s="3">
        <v>447</v>
      </c>
    </row>
    <row r="12" spans="1:5" x14ac:dyDescent="0.25">
      <c r="A12" t="s">
        <v>5</v>
      </c>
      <c r="B12" t="s">
        <v>9</v>
      </c>
      <c r="C12" t="s">
        <v>19</v>
      </c>
      <c r="D12" s="2">
        <v>8869</v>
      </c>
      <c r="E12" s="3">
        <v>432</v>
      </c>
    </row>
    <row r="13" spans="1:5" x14ac:dyDescent="0.25">
      <c r="A13" t="s">
        <v>16</v>
      </c>
      <c r="B13" t="s">
        <v>17</v>
      </c>
      <c r="C13" t="s">
        <v>18</v>
      </c>
      <c r="D13" s="2">
        <v>2100</v>
      </c>
      <c r="E13" s="3">
        <v>414</v>
      </c>
    </row>
    <row r="14" spans="1:5" x14ac:dyDescent="0.25">
      <c r="A14" t="s">
        <v>16</v>
      </c>
      <c r="B14" t="s">
        <v>6</v>
      </c>
      <c r="C14" t="s">
        <v>29</v>
      </c>
      <c r="D14" s="2">
        <v>1904</v>
      </c>
      <c r="E14" s="3">
        <v>405</v>
      </c>
    </row>
    <row r="15" spans="1:5" x14ac:dyDescent="0.25">
      <c r="A15" t="s">
        <v>16</v>
      </c>
      <c r="B15" t="s">
        <v>9</v>
      </c>
      <c r="C15" t="s">
        <v>12</v>
      </c>
      <c r="D15" s="2">
        <v>1302</v>
      </c>
      <c r="E15" s="3">
        <v>402</v>
      </c>
    </row>
    <row r="16" spans="1:5" x14ac:dyDescent="0.25">
      <c r="A16" t="s">
        <v>16</v>
      </c>
      <c r="B16" t="s">
        <v>17</v>
      </c>
      <c r="C16" t="s">
        <v>32</v>
      </c>
      <c r="D16" s="2">
        <v>3052</v>
      </c>
      <c r="E16" s="3">
        <v>378</v>
      </c>
    </row>
    <row r="17" spans="1:5" x14ac:dyDescent="0.25">
      <c r="A17" t="s">
        <v>5</v>
      </c>
      <c r="B17" t="s">
        <v>9</v>
      </c>
      <c r="C17" t="s">
        <v>22</v>
      </c>
      <c r="D17" s="2">
        <v>6853</v>
      </c>
      <c r="E17" s="3">
        <v>372</v>
      </c>
    </row>
    <row r="18" spans="1:5" x14ac:dyDescent="0.25">
      <c r="A18" t="s">
        <v>23</v>
      </c>
      <c r="B18" t="s">
        <v>30</v>
      </c>
      <c r="C18" t="s">
        <v>24</v>
      </c>
      <c r="D18" s="2">
        <v>1932</v>
      </c>
      <c r="E18" s="3">
        <v>369</v>
      </c>
    </row>
    <row r="19" spans="1:5" x14ac:dyDescent="0.25">
      <c r="A19" t="s">
        <v>16</v>
      </c>
      <c r="B19" t="s">
        <v>30</v>
      </c>
      <c r="C19" t="s">
        <v>7</v>
      </c>
      <c r="D19" s="2">
        <v>3402</v>
      </c>
      <c r="E19" s="3">
        <v>366</v>
      </c>
    </row>
    <row r="20" spans="1:5" x14ac:dyDescent="0.25">
      <c r="A20" t="s">
        <v>27</v>
      </c>
      <c r="B20" t="s">
        <v>6</v>
      </c>
      <c r="C20" t="s">
        <v>12</v>
      </c>
      <c r="D20" s="2">
        <v>938</v>
      </c>
      <c r="E20" s="3">
        <v>366</v>
      </c>
    </row>
    <row r="21" spans="1:5" x14ac:dyDescent="0.25">
      <c r="A21" t="s">
        <v>8</v>
      </c>
      <c r="B21" t="s">
        <v>9</v>
      </c>
      <c r="C21" t="s">
        <v>33</v>
      </c>
      <c r="D21" s="2">
        <v>2702</v>
      </c>
      <c r="E21" s="3">
        <v>363</v>
      </c>
    </row>
    <row r="22" spans="1:5" x14ac:dyDescent="0.25">
      <c r="A22" t="s">
        <v>25</v>
      </c>
      <c r="B22" t="s">
        <v>9</v>
      </c>
      <c r="C22" t="s">
        <v>32</v>
      </c>
      <c r="D22" s="2">
        <v>4480</v>
      </c>
      <c r="E22" s="3">
        <v>357</v>
      </c>
    </row>
    <row r="23" spans="1:5" x14ac:dyDescent="0.25">
      <c r="A23" t="s">
        <v>26</v>
      </c>
      <c r="B23" t="s">
        <v>20</v>
      </c>
      <c r="C23" t="s">
        <v>21</v>
      </c>
      <c r="D23" s="2">
        <v>4326</v>
      </c>
      <c r="E23" s="3">
        <v>348</v>
      </c>
    </row>
    <row r="24" spans="1:5" x14ac:dyDescent="0.25">
      <c r="A24" t="s">
        <v>25</v>
      </c>
      <c r="B24" t="s">
        <v>14</v>
      </c>
      <c r="C24" t="s">
        <v>28</v>
      </c>
      <c r="D24" s="2">
        <v>3339</v>
      </c>
      <c r="E24" s="3">
        <v>348</v>
      </c>
    </row>
    <row r="25" spans="1:5" x14ac:dyDescent="0.25">
      <c r="A25" t="s">
        <v>35</v>
      </c>
      <c r="B25" t="s">
        <v>14</v>
      </c>
      <c r="C25" t="s">
        <v>32</v>
      </c>
      <c r="D25" s="2">
        <v>2471</v>
      </c>
      <c r="E25" s="3">
        <v>342</v>
      </c>
    </row>
    <row r="26" spans="1:5" x14ac:dyDescent="0.25">
      <c r="A26" t="s">
        <v>25</v>
      </c>
      <c r="B26" t="s">
        <v>30</v>
      </c>
      <c r="C26" t="s">
        <v>33</v>
      </c>
      <c r="D26" s="2">
        <v>15610</v>
      </c>
      <c r="E26" s="3">
        <v>339</v>
      </c>
    </row>
    <row r="27" spans="1:5" x14ac:dyDescent="0.25">
      <c r="A27" t="s">
        <v>23</v>
      </c>
      <c r="B27" t="s">
        <v>6</v>
      </c>
      <c r="C27" t="s">
        <v>29</v>
      </c>
      <c r="D27" s="2">
        <v>4487</v>
      </c>
      <c r="E27" s="3">
        <v>333</v>
      </c>
    </row>
    <row r="28" spans="1:5" x14ac:dyDescent="0.25">
      <c r="A28" t="s">
        <v>27</v>
      </c>
      <c r="B28" t="s">
        <v>6</v>
      </c>
      <c r="C28" t="s">
        <v>40</v>
      </c>
      <c r="D28" s="2">
        <v>7308</v>
      </c>
      <c r="E28" s="3">
        <v>327</v>
      </c>
    </row>
    <row r="29" spans="1:5" x14ac:dyDescent="0.25">
      <c r="A29" t="s">
        <v>27</v>
      </c>
      <c r="B29" t="s">
        <v>6</v>
      </c>
      <c r="C29" t="s">
        <v>32</v>
      </c>
      <c r="D29" s="2">
        <v>4592</v>
      </c>
      <c r="E29" s="3">
        <v>324</v>
      </c>
    </row>
    <row r="30" spans="1:5" x14ac:dyDescent="0.25">
      <c r="A30" t="s">
        <v>23</v>
      </c>
      <c r="B30" t="s">
        <v>20</v>
      </c>
      <c r="C30" t="s">
        <v>7</v>
      </c>
      <c r="D30" s="2">
        <v>10129</v>
      </c>
      <c r="E30" s="3">
        <v>312</v>
      </c>
    </row>
    <row r="31" spans="1:5" x14ac:dyDescent="0.25">
      <c r="A31" t="s">
        <v>27</v>
      </c>
      <c r="B31" t="s">
        <v>30</v>
      </c>
      <c r="C31" t="s">
        <v>40</v>
      </c>
      <c r="D31" s="2">
        <v>3689</v>
      </c>
      <c r="E31" s="3">
        <v>312</v>
      </c>
    </row>
    <row r="32" spans="1:5" x14ac:dyDescent="0.25">
      <c r="A32" t="s">
        <v>13</v>
      </c>
      <c r="B32" t="s">
        <v>14</v>
      </c>
      <c r="C32" t="s">
        <v>40</v>
      </c>
      <c r="D32" s="2">
        <v>854</v>
      </c>
      <c r="E32" s="3">
        <v>309</v>
      </c>
    </row>
    <row r="33" spans="1:5" x14ac:dyDescent="0.25">
      <c r="A33" t="s">
        <v>11</v>
      </c>
      <c r="B33" t="s">
        <v>17</v>
      </c>
      <c r="C33" t="s">
        <v>38</v>
      </c>
      <c r="D33" s="2">
        <v>3920</v>
      </c>
      <c r="E33" s="3">
        <v>306</v>
      </c>
    </row>
    <row r="34" spans="1:5" x14ac:dyDescent="0.25">
      <c r="A34" t="s">
        <v>5</v>
      </c>
      <c r="B34" t="s">
        <v>14</v>
      </c>
      <c r="C34" t="s">
        <v>39</v>
      </c>
      <c r="D34" s="2">
        <v>3164</v>
      </c>
      <c r="E34" s="3">
        <v>306</v>
      </c>
    </row>
    <row r="35" spans="1:5" x14ac:dyDescent="0.25">
      <c r="A35" t="s">
        <v>27</v>
      </c>
      <c r="B35" t="s">
        <v>9</v>
      </c>
      <c r="C35" t="s">
        <v>19</v>
      </c>
      <c r="D35" s="2">
        <v>819</v>
      </c>
      <c r="E35" s="3">
        <v>306</v>
      </c>
    </row>
    <row r="36" spans="1:5" x14ac:dyDescent="0.25">
      <c r="A36" t="s">
        <v>27</v>
      </c>
      <c r="B36" t="s">
        <v>20</v>
      </c>
      <c r="C36" t="s">
        <v>42</v>
      </c>
      <c r="D36" s="2">
        <v>8841</v>
      </c>
      <c r="E36" s="3">
        <v>303</v>
      </c>
    </row>
    <row r="37" spans="1:5" x14ac:dyDescent="0.25">
      <c r="A37" t="s">
        <v>35</v>
      </c>
      <c r="B37" t="s">
        <v>14</v>
      </c>
      <c r="C37" t="s">
        <v>10</v>
      </c>
      <c r="D37" s="2">
        <v>6657</v>
      </c>
      <c r="E37" s="3">
        <v>303</v>
      </c>
    </row>
    <row r="38" spans="1:5" x14ac:dyDescent="0.25">
      <c r="A38" t="s">
        <v>26</v>
      </c>
      <c r="B38" t="s">
        <v>9</v>
      </c>
      <c r="C38" t="s">
        <v>28</v>
      </c>
      <c r="D38" s="2">
        <v>1589</v>
      </c>
      <c r="E38" s="3">
        <v>303</v>
      </c>
    </row>
    <row r="39" spans="1:5" x14ac:dyDescent="0.25">
      <c r="A39" t="s">
        <v>8</v>
      </c>
      <c r="B39" t="s">
        <v>9</v>
      </c>
      <c r="C39" t="s">
        <v>39</v>
      </c>
      <c r="D39" s="2">
        <v>4753</v>
      </c>
      <c r="E39" s="3">
        <v>300</v>
      </c>
    </row>
    <row r="40" spans="1:5" x14ac:dyDescent="0.25">
      <c r="A40" t="s">
        <v>23</v>
      </c>
      <c r="B40" t="s">
        <v>14</v>
      </c>
      <c r="C40" t="s">
        <v>36</v>
      </c>
      <c r="D40" s="2">
        <v>2870</v>
      </c>
      <c r="E40" s="3">
        <v>300</v>
      </c>
    </row>
    <row r="41" spans="1:5" x14ac:dyDescent="0.25">
      <c r="A41" t="s">
        <v>5</v>
      </c>
      <c r="B41" t="s">
        <v>20</v>
      </c>
      <c r="C41" t="s">
        <v>31</v>
      </c>
      <c r="D41" s="2">
        <v>5670</v>
      </c>
      <c r="E41" s="3">
        <v>297</v>
      </c>
    </row>
    <row r="42" spans="1:5" x14ac:dyDescent="0.25">
      <c r="A42" t="s">
        <v>13</v>
      </c>
      <c r="B42" t="s">
        <v>14</v>
      </c>
      <c r="C42" t="s">
        <v>15</v>
      </c>
      <c r="D42" s="2">
        <v>9632</v>
      </c>
      <c r="E42" s="3">
        <v>288</v>
      </c>
    </row>
    <row r="43" spans="1:5" x14ac:dyDescent="0.25">
      <c r="A43" t="s">
        <v>23</v>
      </c>
      <c r="B43" t="s">
        <v>9</v>
      </c>
      <c r="C43" t="s">
        <v>40</v>
      </c>
      <c r="D43" s="2">
        <v>5194</v>
      </c>
      <c r="E43" s="3">
        <v>288</v>
      </c>
    </row>
    <row r="44" spans="1:5" x14ac:dyDescent="0.25">
      <c r="A44" t="s">
        <v>8</v>
      </c>
      <c r="B44" t="s">
        <v>30</v>
      </c>
      <c r="C44" t="s">
        <v>21</v>
      </c>
      <c r="D44" s="2">
        <v>3507</v>
      </c>
      <c r="E44" s="3">
        <v>288</v>
      </c>
    </row>
    <row r="45" spans="1:5" x14ac:dyDescent="0.25">
      <c r="A45" t="s">
        <v>35</v>
      </c>
      <c r="B45" t="s">
        <v>6</v>
      </c>
      <c r="C45" t="s">
        <v>41</v>
      </c>
      <c r="D45" s="2">
        <v>245</v>
      </c>
      <c r="E45" s="3">
        <v>288</v>
      </c>
    </row>
    <row r="46" spans="1:5" x14ac:dyDescent="0.25">
      <c r="A46" t="s">
        <v>16</v>
      </c>
      <c r="B46" t="s">
        <v>20</v>
      </c>
      <c r="C46" t="s">
        <v>39</v>
      </c>
      <c r="D46" s="2">
        <v>1134</v>
      </c>
      <c r="E46" s="3">
        <v>282</v>
      </c>
    </row>
    <row r="47" spans="1:5" x14ac:dyDescent="0.25">
      <c r="A47" t="s">
        <v>35</v>
      </c>
      <c r="B47" t="s">
        <v>17</v>
      </c>
      <c r="C47" t="s">
        <v>41</v>
      </c>
      <c r="D47" s="2">
        <v>4858</v>
      </c>
      <c r="E47" s="3">
        <v>279</v>
      </c>
    </row>
    <row r="48" spans="1:5" x14ac:dyDescent="0.25">
      <c r="A48" t="s">
        <v>35</v>
      </c>
      <c r="B48" t="s">
        <v>9</v>
      </c>
      <c r="C48" t="s">
        <v>15</v>
      </c>
      <c r="D48" s="2">
        <v>3808</v>
      </c>
      <c r="E48" s="3">
        <v>279</v>
      </c>
    </row>
    <row r="49" spans="1:5" x14ac:dyDescent="0.25">
      <c r="A49" t="s">
        <v>27</v>
      </c>
      <c r="B49" t="s">
        <v>30</v>
      </c>
      <c r="C49" t="s">
        <v>24</v>
      </c>
      <c r="D49" s="2">
        <v>7259</v>
      </c>
      <c r="E49" s="3">
        <v>276</v>
      </c>
    </row>
    <row r="50" spans="1:5" x14ac:dyDescent="0.25">
      <c r="A50" t="s">
        <v>27</v>
      </c>
      <c r="B50" t="s">
        <v>9</v>
      </c>
      <c r="C50" t="s">
        <v>37</v>
      </c>
      <c r="D50" s="2">
        <v>6657</v>
      </c>
      <c r="E50" s="3">
        <v>276</v>
      </c>
    </row>
    <row r="51" spans="1:5" x14ac:dyDescent="0.25">
      <c r="A51" t="s">
        <v>11</v>
      </c>
      <c r="B51" t="s">
        <v>6</v>
      </c>
      <c r="C51" t="s">
        <v>32</v>
      </c>
      <c r="D51" s="2">
        <v>1085</v>
      </c>
      <c r="E51" s="3">
        <v>273</v>
      </c>
    </row>
    <row r="52" spans="1:5" x14ac:dyDescent="0.25">
      <c r="A52" t="s">
        <v>23</v>
      </c>
      <c r="B52" t="s">
        <v>20</v>
      </c>
      <c r="C52" t="s">
        <v>15</v>
      </c>
      <c r="D52" s="2">
        <v>1778</v>
      </c>
      <c r="E52" s="3">
        <v>270</v>
      </c>
    </row>
    <row r="53" spans="1:5" x14ac:dyDescent="0.25">
      <c r="A53" t="s">
        <v>16</v>
      </c>
      <c r="B53" t="s">
        <v>9</v>
      </c>
      <c r="C53" t="s">
        <v>33</v>
      </c>
      <c r="D53" s="2">
        <v>1071</v>
      </c>
      <c r="E53" s="3">
        <v>270</v>
      </c>
    </row>
    <row r="54" spans="1:5" x14ac:dyDescent="0.25">
      <c r="A54" t="s">
        <v>35</v>
      </c>
      <c r="B54" t="s">
        <v>14</v>
      </c>
      <c r="C54" t="s">
        <v>34</v>
      </c>
      <c r="D54" s="2">
        <v>2317</v>
      </c>
      <c r="E54" s="3">
        <v>261</v>
      </c>
    </row>
    <row r="55" spans="1:5" x14ac:dyDescent="0.25">
      <c r="A55" t="s">
        <v>23</v>
      </c>
      <c r="B55" t="s">
        <v>20</v>
      </c>
      <c r="C55" t="s">
        <v>40</v>
      </c>
      <c r="D55" s="2">
        <v>5677</v>
      </c>
      <c r="E55" s="3">
        <v>258</v>
      </c>
    </row>
    <row r="56" spans="1:5" x14ac:dyDescent="0.25">
      <c r="A56" t="s">
        <v>27</v>
      </c>
      <c r="B56" t="s">
        <v>9</v>
      </c>
      <c r="C56" t="s">
        <v>24</v>
      </c>
      <c r="D56" s="2">
        <v>2415</v>
      </c>
      <c r="E56" s="3">
        <v>255</v>
      </c>
    </row>
    <row r="57" spans="1:5" x14ac:dyDescent="0.25">
      <c r="A57" t="s">
        <v>23</v>
      </c>
      <c r="B57" t="s">
        <v>9</v>
      </c>
      <c r="C57" t="s">
        <v>7</v>
      </c>
      <c r="D57" s="2">
        <v>6755</v>
      </c>
      <c r="E57" s="3">
        <v>252</v>
      </c>
    </row>
    <row r="58" spans="1:5" x14ac:dyDescent="0.25">
      <c r="A58" t="s">
        <v>23</v>
      </c>
      <c r="B58" t="s">
        <v>14</v>
      </c>
      <c r="C58" t="s">
        <v>32</v>
      </c>
      <c r="D58" s="2">
        <v>5551</v>
      </c>
      <c r="E58" s="3">
        <v>252</v>
      </c>
    </row>
    <row r="59" spans="1:5" x14ac:dyDescent="0.25">
      <c r="A59" t="s">
        <v>25</v>
      </c>
      <c r="B59" t="s">
        <v>17</v>
      </c>
      <c r="C59" t="s">
        <v>15</v>
      </c>
      <c r="D59" s="2">
        <v>385</v>
      </c>
      <c r="E59" s="3">
        <v>249</v>
      </c>
    </row>
    <row r="60" spans="1:5" x14ac:dyDescent="0.25">
      <c r="A60" t="s">
        <v>25</v>
      </c>
      <c r="B60" t="s">
        <v>9</v>
      </c>
      <c r="C60" t="s">
        <v>21</v>
      </c>
      <c r="D60" s="2">
        <v>4753</v>
      </c>
      <c r="E60" s="3">
        <v>246</v>
      </c>
    </row>
    <row r="61" spans="1:5" x14ac:dyDescent="0.25">
      <c r="A61" t="s">
        <v>23</v>
      </c>
      <c r="B61" t="s">
        <v>17</v>
      </c>
      <c r="C61" t="s">
        <v>28</v>
      </c>
      <c r="D61" s="2">
        <v>4438</v>
      </c>
      <c r="E61" s="3">
        <v>246</v>
      </c>
    </row>
    <row r="62" spans="1:5" x14ac:dyDescent="0.25">
      <c r="A62" t="s">
        <v>26</v>
      </c>
      <c r="B62" t="s">
        <v>14</v>
      </c>
      <c r="C62" t="s">
        <v>21</v>
      </c>
      <c r="D62" s="2">
        <v>3094</v>
      </c>
      <c r="E62" s="3">
        <v>246</v>
      </c>
    </row>
    <row r="63" spans="1:5" x14ac:dyDescent="0.25">
      <c r="A63" t="s">
        <v>11</v>
      </c>
      <c r="B63" t="s">
        <v>6</v>
      </c>
      <c r="C63" t="s">
        <v>42</v>
      </c>
      <c r="D63" s="2">
        <v>2856</v>
      </c>
      <c r="E63" s="3">
        <v>246</v>
      </c>
    </row>
    <row r="64" spans="1:5" x14ac:dyDescent="0.25">
      <c r="A64" t="s">
        <v>11</v>
      </c>
      <c r="B64" t="s">
        <v>9</v>
      </c>
      <c r="C64" t="s">
        <v>37</v>
      </c>
      <c r="D64" s="2">
        <v>7833</v>
      </c>
      <c r="E64" s="3">
        <v>243</v>
      </c>
    </row>
    <row r="65" spans="1:5" x14ac:dyDescent="0.25">
      <c r="A65" t="s">
        <v>23</v>
      </c>
      <c r="B65" t="s">
        <v>9</v>
      </c>
      <c r="C65" t="s">
        <v>36</v>
      </c>
      <c r="D65" s="2">
        <v>4585</v>
      </c>
      <c r="E65" s="3">
        <v>240</v>
      </c>
    </row>
    <row r="66" spans="1:5" x14ac:dyDescent="0.25">
      <c r="A66" t="s">
        <v>13</v>
      </c>
      <c r="B66" t="s">
        <v>6</v>
      </c>
      <c r="C66" t="s">
        <v>7</v>
      </c>
      <c r="D66" s="2">
        <v>1526</v>
      </c>
      <c r="E66" s="3">
        <v>240</v>
      </c>
    </row>
    <row r="67" spans="1:5" x14ac:dyDescent="0.25">
      <c r="A67" t="s">
        <v>25</v>
      </c>
      <c r="B67" t="s">
        <v>30</v>
      </c>
      <c r="C67" t="s">
        <v>22</v>
      </c>
      <c r="D67" s="2">
        <v>6279</v>
      </c>
      <c r="E67" s="3">
        <v>237</v>
      </c>
    </row>
    <row r="68" spans="1:5" x14ac:dyDescent="0.25">
      <c r="A68" t="s">
        <v>5</v>
      </c>
      <c r="B68" t="s">
        <v>9</v>
      </c>
      <c r="C68" t="s">
        <v>10</v>
      </c>
      <c r="D68" s="2">
        <v>12348</v>
      </c>
      <c r="E68" s="3">
        <v>234</v>
      </c>
    </row>
    <row r="69" spans="1:5" x14ac:dyDescent="0.25">
      <c r="A69" t="s">
        <v>27</v>
      </c>
      <c r="B69" t="s">
        <v>9</v>
      </c>
      <c r="C69" t="s">
        <v>18</v>
      </c>
      <c r="D69" s="2">
        <v>2464</v>
      </c>
      <c r="E69" s="3">
        <v>234</v>
      </c>
    </row>
    <row r="70" spans="1:5" x14ac:dyDescent="0.25">
      <c r="A70" t="s">
        <v>8</v>
      </c>
      <c r="B70" t="s">
        <v>20</v>
      </c>
      <c r="C70" t="s">
        <v>34</v>
      </c>
      <c r="D70" s="2">
        <v>1701</v>
      </c>
      <c r="E70" s="3">
        <v>234</v>
      </c>
    </row>
    <row r="71" spans="1:5" x14ac:dyDescent="0.25">
      <c r="A71" t="s">
        <v>13</v>
      </c>
      <c r="B71" t="s">
        <v>14</v>
      </c>
      <c r="C71" t="s">
        <v>31</v>
      </c>
      <c r="D71" s="2">
        <v>10311</v>
      </c>
      <c r="E71" s="3">
        <v>231</v>
      </c>
    </row>
    <row r="72" spans="1:5" x14ac:dyDescent="0.25">
      <c r="A72" t="s">
        <v>13</v>
      </c>
      <c r="B72" t="s">
        <v>6</v>
      </c>
      <c r="C72" t="s">
        <v>37</v>
      </c>
      <c r="D72" s="2">
        <v>714</v>
      </c>
      <c r="E72" s="3">
        <v>231</v>
      </c>
    </row>
    <row r="73" spans="1:5" x14ac:dyDescent="0.25">
      <c r="A73" t="s">
        <v>35</v>
      </c>
      <c r="B73" t="s">
        <v>9</v>
      </c>
      <c r="C73" t="s">
        <v>41</v>
      </c>
      <c r="D73" s="2">
        <v>567</v>
      </c>
      <c r="E73" s="3">
        <v>228</v>
      </c>
    </row>
    <row r="74" spans="1:5" x14ac:dyDescent="0.25">
      <c r="A74" t="s">
        <v>23</v>
      </c>
      <c r="B74" t="s">
        <v>6</v>
      </c>
      <c r="C74" t="s">
        <v>24</v>
      </c>
      <c r="D74" s="2">
        <v>6608</v>
      </c>
      <c r="E74" s="3">
        <v>225</v>
      </c>
    </row>
    <row r="75" spans="1:5" x14ac:dyDescent="0.25">
      <c r="A75" t="s">
        <v>5</v>
      </c>
      <c r="B75" t="s">
        <v>17</v>
      </c>
      <c r="C75" t="s">
        <v>40</v>
      </c>
      <c r="D75" s="2">
        <v>3101</v>
      </c>
      <c r="E75" s="3">
        <v>225</v>
      </c>
    </row>
    <row r="76" spans="1:5" x14ac:dyDescent="0.25">
      <c r="A76" t="s">
        <v>13</v>
      </c>
      <c r="B76" t="s">
        <v>30</v>
      </c>
      <c r="C76" t="s">
        <v>29</v>
      </c>
      <c r="D76" s="2">
        <v>1274</v>
      </c>
      <c r="E76" s="3">
        <v>225</v>
      </c>
    </row>
    <row r="77" spans="1:5" x14ac:dyDescent="0.25">
      <c r="A77" t="s">
        <v>8</v>
      </c>
      <c r="B77" t="s">
        <v>30</v>
      </c>
      <c r="C77" t="s">
        <v>29</v>
      </c>
      <c r="D77" s="2">
        <v>2009</v>
      </c>
      <c r="E77" s="3">
        <v>219</v>
      </c>
    </row>
    <row r="78" spans="1:5" x14ac:dyDescent="0.25">
      <c r="A78" t="s">
        <v>13</v>
      </c>
      <c r="B78" t="s">
        <v>9</v>
      </c>
      <c r="C78" t="s">
        <v>40</v>
      </c>
      <c r="D78" s="2">
        <v>7455</v>
      </c>
      <c r="E78" s="3">
        <v>216</v>
      </c>
    </row>
    <row r="79" spans="1:5" x14ac:dyDescent="0.25">
      <c r="A79" t="s">
        <v>26</v>
      </c>
      <c r="B79" t="s">
        <v>17</v>
      </c>
      <c r="C79" t="s">
        <v>41</v>
      </c>
      <c r="D79" s="2">
        <v>7651</v>
      </c>
      <c r="E79" s="3">
        <v>213</v>
      </c>
    </row>
    <row r="80" spans="1:5" x14ac:dyDescent="0.25">
      <c r="A80" t="s">
        <v>8</v>
      </c>
      <c r="B80" t="s">
        <v>20</v>
      </c>
      <c r="C80" t="s">
        <v>10</v>
      </c>
      <c r="D80" s="2">
        <v>3752</v>
      </c>
      <c r="E80" s="3">
        <v>213</v>
      </c>
    </row>
    <row r="81" spans="1:5" x14ac:dyDescent="0.25">
      <c r="A81" t="s">
        <v>8</v>
      </c>
      <c r="B81" t="s">
        <v>17</v>
      </c>
      <c r="C81" t="s">
        <v>21</v>
      </c>
      <c r="D81" s="2">
        <v>8890</v>
      </c>
      <c r="E81" s="3">
        <v>210</v>
      </c>
    </row>
    <row r="82" spans="1:5" x14ac:dyDescent="0.25">
      <c r="A82" t="s">
        <v>8</v>
      </c>
      <c r="B82" t="s">
        <v>9</v>
      </c>
      <c r="C82" t="s">
        <v>22</v>
      </c>
      <c r="D82" s="2">
        <v>5012</v>
      </c>
      <c r="E82" s="3">
        <v>210</v>
      </c>
    </row>
    <row r="83" spans="1:5" x14ac:dyDescent="0.25">
      <c r="A83" t="s">
        <v>23</v>
      </c>
      <c r="B83" t="s">
        <v>6</v>
      </c>
      <c r="C83" t="s">
        <v>22</v>
      </c>
      <c r="D83" s="2">
        <v>9835</v>
      </c>
      <c r="E83" s="3">
        <v>207</v>
      </c>
    </row>
    <row r="84" spans="1:5" x14ac:dyDescent="0.25">
      <c r="A84" t="s">
        <v>16</v>
      </c>
      <c r="B84" t="s">
        <v>30</v>
      </c>
      <c r="C84" t="s">
        <v>39</v>
      </c>
      <c r="D84" s="2">
        <v>4242</v>
      </c>
      <c r="E84" s="3">
        <v>207</v>
      </c>
    </row>
    <row r="85" spans="1:5" x14ac:dyDescent="0.25">
      <c r="A85" t="s">
        <v>11</v>
      </c>
      <c r="B85" t="s">
        <v>6</v>
      </c>
      <c r="C85" t="s">
        <v>12</v>
      </c>
      <c r="D85" s="2">
        <v>259</v>
      </c>
      <c r="E85" s="3">
        <v>207</v>
      </c>
    </row>
    <row r="86" spans="1:5" x14ac:dyDescent="0.25">
      <c r="A86" t="s">
        <v>11</v>
      </c>
      <c r="B86" t="s">
        <v>14</v>
      </c>
      <c r="C86" t="s">
        <v>39</v>
      </c>
      <c r="D86" s="2">
        <v>11522</v>
      </c>
      <c r="E86" s="3">
        <v>204</v>
      </c>
    </row>
    <row r="87" spans="1:5" x14ac:dyDescent="0.25">
      <c r="A87" t="s">
        <v>35</v>
      </c>
      <c r="B87" t="s">
        <v>30</v>
      </c>
      <c r="C87" t="s">
        <v>36</v>
      </c>
      <c r="D87" s="2">
        <v>5355</v>
      </c>
      <c r="E87" s="3">
        <v>204</v>
      </c>
    </row>
    <row r="88" spans="1:5" x14ac:dyDescent="0.25">
      <c r="A88" t="s">
        <v>11</v>
      </c>
      <c r="B88" t="s">
        <v>17</v>
      </c>
      <c r="C88" t="s">
        <v>15</v>
      </c>
      <c r="D88" s="2">
        <v>2639</v>
      </c>
      <c r="E88" s="3">
        <v>204</v>
      </c>
    </row>
    <row r="89" spans="1:5" x14ac:dyDescent="0.25">
      <c r="A89" t="s">
        <v>8</v>
      </c>
      <c r="B89" t="s">
        <v>6</v>
      </c>
      <c r="C89" t="s">
        <v>36</v>
      </c>
      <c r="D89" s="2">
        <v>1771</v>
      </c>
      <c r="E89" s="3">
        <v>204</v>
      </c>
    </row>
    <row r="90" spans="1:5" x14ac:dyDescent="0.25">
      <c r="A90" t="s">
        <v>13</v>
      </c>
      <c r="B90" t="s">
        <v>14</v>
      </c>
      <c r="C90" t="s">
        <v>42</v>
      </c>
      <c r="D90" s="2">
        <v>98</v>
      </c>
      <c r="E90" s="3">
        <v>204</v>
      </c>
    </row>
    <row r="91" spans="1:5" x14ac:dyDescent="0.25">
      <c r="A91" t="s">
        <v>25</v>
      </c>
      <c r="B91" t="s">
        <v>9</v>
      </c>
      <c r="C91" t="s">
        <v>37</v>
      </c>
      <c r="D91" s="2">
        <v>13391</v>
      </c>
      <c r="E91" s="3">
        <v>201</v>
      </c>
    </row>
    <row r="92" spans="1:5" x14ac:dyDescent="0.25">
      <c r="A92" t="s">
        <v>26</v>
      </c>
      <c r="B92" t="s">
        <v>6</v>
      </c>
      <c r="C92" t="s">
        <v>28</v>
      </c>
      <c r="D92" s="2">
        <v>9926</v>
      </c>
      <c r="E92" s="3">
        <v>201</v>
      </c>
    </row>
    <row r="93" spans="1:5" x14ac:dyDescent="0.25">
      <c r="A93" t="s">
        <v>25</v>
      </c>
      <c r="B93" t="s">
        <v>30</v>
      </c>
      <c r="C93" t="s">
        <v>37</v>
      </c>
      <c r="D93" s="2">
        <v>7280</v>
      </c>
      <c r="E93" s="3">
        <v>201</v>
      </c>
    </row>
    <row r="94" spans="1:5" x14ac:dyDescent="0.25">
      <c r="A94" t="s">
        <v>5</v>
      </c>
      <c r="B94" t="s">
        <v>14</v>
      </c>
      <c r="C94" t="s">
        <v>31</v>
      </c>
      <c r="D94" s="2">
        <v>4424</v>
      </c>
      <c r="E94" s="3">
        <v>201</v>
      </c>
    </row>
    <row r="95" spans="1:5" x14ac:dyDescent="0.25">
      <c r="A95" t="s">
        <v>23</v>
      </c>
      <c r="B95" t="s">
        <v>17</v>
      </c>
      <c r="C95" t="s">
        <v>39</v>
      </c>
      <c r="D95" s="2">
        <v>966</v>
      </c>
      <c r="E95" s="3">
        <v>198</v>
      </c>
    </row>
    <row r="96" spans="1:5" x14ac:dyDescent="0.25">
      <c r="A96" t="s">
        <v>35</v>
      </c>
      <c r="B96" t="s">
        <v>9</v>
      </c>
      <c r="C96" t="s">
        <v>33</v>
      </c>
      <c r="D96" s="2">
        <v>1974</v>
      </c>
      <c r="E96" s="3">
        <v>195</v>
      </c>
    </row>
    <row r="97" spans="1:5" x14ac:dyDescent="0.25">
      <c r="A97" t="s">
        <v>8</v>
      </c>
      <c r="B97" t="s">
        <v>6</v>
      </c>
      <c r="C97" t="s">
        <v>22</v>
      </c>
      <c r="D97" s="2">
        <v>1890</v>
      </c>
      <c r="E97" s="3">
        <v>195</v>
      </c>
    </row>
    <row r="98" spans="1:5" x14ac:dyDescent="0.25">
      <c r="A98" t="s">
        <v>25</v>
      </c>
      <c r="B98" t="s">
        <v>30</v>
      </c>
      <c r="C98" t="s">
        <v>36</v>
      </c>
      <c r="D98" s="2">
        <v>861</v>
      </c>
      <c r="E98" s="3">
        <v>195</v>
      </c>
    </row>
    <row r="99" spans="1:5" x14ac:dyDescent="0.25">
      <c r="A99" t="s">
        <v>13</v>
      </c>
      <c r="B99" t="s">
        <v>14</v>
      </c>
      <c r="C99" t="s">
        <v>36</v>
      </c>
      <c r="D99" s="2">
        <v>1925</v>
      </c>
      <c r="E99" s="3">
        <v>192</v>
      </c>
    </row>
    <row r="100" spans="1:5" x14ac:dyDescent="0.25">
      <c r="A100" t="s">
        <v>23</v>
      </c>
      <c r="B100" t="s">
        <v>30</v>
      </c>
      <c r="C100" t="s">
        <v>38</v>
      </c>
      <c r="D100" s="2">
        <v>8862</v>
      </c>
      <c r="E100" s="3">
        <v>189</v>
      </c>
    </row>
    <row r="101" spans="1:5" x14ac:dyDescent="0.25">
      <c r="A101" t="s">
        <v>16</v>
      </c>
      <c r="B101" t="s">
        <v>6</v>
      </c>
      <c r="C101" t="s">
        <v>34</v>
      </c>
      <c r="D101" s="2">
        <v>4949</v>
      </c>
      <c r="E101" s="3">
        <v>189</v>
      </c>
    </row>
    <row r="102" spans="1:5" x14ac:dyDescent="0.25">
      <c r="A102" t="s">
        <v>11</v>
      </c>
      <c r="B102" t="s">
        <v>14</v>
      </c>
      <c r="C102" t="s">
        <v>10</v>
      </c>
      <c r="D102" s="2">
        <v>2954</v>
      </c>
      <c r="E102" s="3">
        <v>189</v>
      </c>
    </row>
    <row r="103" spans="1:5" x14ac:dyDescent="0.25">
      <c r="A103" t="s">
        <v>11</v>
      </c>
      <c r="B103" t="s">
        <v>30</v>
      </c>
      <c r="C103" t="s">
        <v>29</v>
      </c>
      <c r="D103" s="2">
        <v>938</v>
      </c>
      <c r="E103" s="3">
        <v>189</v>
      </c>
    </row>
    <row r="104" spans="1:5" x14ac:dyDescent="0.25">
      <c r="A104" t="s">
        <v>13</v>
      </c>
      <c r="B104" t="s">
        <v>9</v>
      </c>
      <c r="C104" t="s">
        <v>37</v>
      </c>
      <c r="D104" s="2">
        <v>2114</v>
      </c>
      <c r="E104" s="3">
        <v>186</v>
      </c>
    </row>
    <row r="105" spans="1:5" x14ac:dyDescent="0.25">
      <c r="A105" t="s">
        <v>8</v>
      </c>
      <c r="B105" t="s">
        <v>17</v>
      </c>
      <c r="C105" t="s">
        <v>7</v>
      </c>
      <c r="D105" s="2">
        <v>7021</v>
      </c>
      <c r="E105" s="3">
        <v>183</v>
      </c>
    </row>
    <row r="106" spans="1:5" x14ac:dyDescent="0.25">
      <c r="A106" t="s">
        <v>26</v>
      </c>
      <c r="B106" t="s">
        <v>20</v>
      </c>
      <c r="C106" t="s">
        <v>40</v>
      </c>
      <c r="D106" s="2">
        <v>6580</v>
      </c>
      <c r="E106" s="3">
        <v>183</v>
      </c>
    </row>
    <row r="107" spans="1:5" x14ac:dyDescent="0.25">
      <c r="A107" t="s">
        <v>16</v>
      </c>
      <c r="B107" t="s">
        <v>9</v>
      </c>
      <c r="C107" t="s">
        <v>39</v>
      </c>
      <c r="D107" s="2">
        <v>3864</v>
      </c>
      <c r="E107" s="3">
        <v>177</v>
      </c>
    </row>
    <row r="108" spans="1:5" x14ac:dyDescent="0.25">
      <c r="A108" t="s">
        <v>23</v>
      </c>
      <c r="B108" t="s">
        <v>14</v>
      </c>
      <c r="C108" t="s">
        <v>15</v>
      </c>
      <c r="D108" s="2">
        <v>2646</v>
      </c>
      <c r="E108" s="3">
        <v>177</v>
      </c>
    </row>
    <row r="109" spans="1:5" x14ac:dyDescent="0.25">
      <c r="A109" t="s">
        <v>13</v>
      </c>
      <c r="B109" t="s">
        <v>6</v>
      </c>
      <c r="C109" t="s">
        <v>42</v>
      </c>
      <c r="D109" s="2">
        <v>2324</v>
      </c>
      <c r="E109" s="3">
        <v>177</v>
      </c>
    </row>
    <row r="110" spans="1:5" x14ac:dyDescent="0.25">
      <c r="A110" t="s">
        <v>13</v>
      </c>
      <c r="B110" t="s">
        <v>30</v>
      </c>
      <c r="C110" t="s">
        <v>19</v>
      </c>
      <c r="D110" s="2">
        <v>7847</v>
      </c>
      <c r="E110" s="3">
        <v>174</v>
      </c>
    </row>
    <row r="111" spans="1:5" x14ac:dyDescent="0.25">
      <c r="A111" t="s">
        <v>13</v>
      </c>
      <c r="B111" t="s">
        <v>14</v>
      </c>
      <c r="C111" t="s">
        <v>7</v>
      </c>
      <c r="D111" s="2">
        <v>6118</v>
      </c>
      <c r="E111" s="3">
        <v>174</v>
      </c>
    </row>
    <row r="112" spans="1:5" x14ac:dyDescent="0.25">
      <c r="A112" t="s">
        <v>5</v>
      </c>
      <c r="B112" t="s">
        <v>9</v>
      </c>
      <c r="C112" t="s">
        <v>29</v>
      </c>
      <c r="D112" s="2">
        <v>4725</v>
      </c>
      <c r="E112" s="3">
        <v>174</v>
      </c>
    </row>
    <row r="113" spans="1:5" x14ac:dyDescent="0.25">
      <c r="A113" t="s">
        <v>11</v>
      </c>
      <c r="B113" t="s">
        <v>30</v>
      </c>
      <c r="C113" t="s">
        <v>28</v>
      </c>
      <c r="D113" s="2">
        <v>707</v>
      </c>
      <c r="E113" s="3">
        <v>174</v>
      </c>
    </row>
    <row r="114" spans="1:5" x14ac:dyDescent="0.25">
      <c r="A114" t="s">
        <v>27</v>
      </c>
      <c r="B114" t="s">
        <v>17</v>
      </c>
      <c r="C114" t="s">
        <v>42</v>
      </c>
      <c r="D114" s="2">
        <v>4956</v>
      </c>
      <c r="E114" s="3">
        <v>171</v>
      </c>
    </row>
    <row r="115" spans="1:5" x14ac:dyDescent="0.25">
      <c r="A115" t="s">
        <v>25</v>
      </c>
      <c r="B115" t="s">
        <v>17</v>
      </c>
      <c r="C115" t="s">
        <v>38</v>
      </c>
      <c r="D115" s="2">
        <v>4018</v>
      </c>
      <c r="E115" s="3">
        <v>171</v>
      </c>
    </row>
    <row r="116" spans="1:5" x14ac:dyDescent="0.25">
      <c r="A116" t="s">
        <v>25</v>
      </c>
      <c r="B116" t="s">
        <v>20</v>
      </c>
      <c r="C116" t="s">
        <v>36</v>
      </c>
      <c r="D116" s="2">
        <v>5474</v>
      </c>
      <c r="E116" s="3">
        <v>168</v>
      </c>
    </row>
    <row r="117" spans="1:5" x14ac:dyDescent="0.25">
      <c r="A117" t="s">
        <v>8</v>
      </c>
      <c r="B117" t="s">
        <v>9</v>
      </c>
      <c r="C117" t="s">
        <v>32</v>
      </c>
      <c r="D117" s="2">
        <v>2023</v>
      </c>
      <c r="E117" s="3">
        <v>168</v>
      </c>
    </row>
    <row r="118" spans="1:5" x14ac:dyDescent="0.25">
      <c r="A118" t="s">
        <v>27</v>
      </c>
      <c r="B118" t="s">
        <v>17</v>
      </c>
      <c r="C118" t="s">
        <v>29</v>
      </c>
      <c r="D118" s="2">
        <v>21</v>
      </c>
      <c r="E118" s="3">
        <v>168</v>
      </c>
    </row>
    <row r="119" spans="1:5" x14ac:dyDescent="0.25">
      <c r="A119" t="s">
        <v>27</v>
      </c>
      <c r="B119" t="s">
        <v>14</v>
      </c>
      <c r="C119" t="s">
        <v>34</v>
      </c>
      <c r="D119" s="2">
        <v>3773</v>
      </c>
      <c r="E119" s="3">
        <v>165</v>
      </c>
    </row>
    <row r="120" spans="1:5" x14ac:dyDescent="0.25">
      <c r="A120" t="s">
        <v>26</v>
      </c>
      <c r="B120" t="s">
        <v>17</v>
      </c>
      <c r="C120" t="s">
        <v>33</v>
      </c>
      <c r="D120" s="2">
        <v>9443</v>
      </c>
      <c r="E120" s="3">
        <v>162</v>
      </c>
    </row>
    <row r="121" spans="1:5" x14ac:dyDescent="0.25">
      <c r="A121" t="s">
        <v>5</v>
      </c>
      <c r="B121" t="s">
        <v>30</v>
      </c>
      <c r="C121" t="s">
        <v>36</v>
      </c>
      <c r="D121" s="2">
        <v>4018</v>
      </c>
      <c r="E121" s="3">
        <v>162</v>
      </c>
    </row>
    <row r="122" spans="1:5" x14ac:dyDescent="0.25">
      <c r="A122" t="s">
        <v>27</v>
      </c>
      <c r="B122" t="s">
        <v>14</v>
      </c>
      <c r="C122" t="s">
        <v>40</v>
      </c>
      <c r="D122" s="2">
        <v>973</v>
      </c>
      <c r="E122" s="3">
        <v>162</v>
      </c>
    </row>
    <row r="123" spans="1:5" x14ac:dyDescent="0.25">
      <c r="A123" t="s">
        <v>5</v>
      </c>
      <c r="B123" t="s">
        <v>30</v>
      </c>
      <c r="C123" t="s">
        <v>19</v>
      </c>
      <c r="D123" s="2">
        <v>3794</v>
      </c>
      <c r="E123" s="3">
        <v>159</v>
      </c>
    </row>
    <row r="124" spans="1:5" x14ac:dyDescent="0.25">
      <c r="A124" t="s">
        <v>11</v>
      </c>
      <c r="B124" t="s">
        <v>9</v>
      </c>
      <c r="C124" t="s">
        <v>42</v>
      </c>
      <c r="D124" s="2">
        <v>98</v>
      </c>
      <c r="E124" s="3">
        <v>159</v>
      </c>
    </row>
    <row r="125" spans="1:5" x14ac:dyDescent="0.25">
      <c r="A125" t="s">
        <v>5</v>
      </c>
      <c r="B125" t="s">
        <v>30</v>
      </c>
      <c r="C125" t="s">
        <v>28</v>
      </c>
      <c r="D125" s="2">
        <v>5019</v>
      </c>
      <c r="E125" s="3">
        <v>156</v>
      </c>
    </row>
    <row r="126" spans="1:5" x14ac:dyDescent="0.25">
      <c r="A126" t="s">
        <v>16</v>
      </c>
      <c r="B126" t="s">
        <v>14</v>
      </c>
      <c r="C126" t="s">
        <v>28</v>
      </c>
      <c r="D126" s="2">
        <v>4970</v>
      </c>
      <c r="E126" s="3">
        <v>156</v>
      </c>
    </row>
    <row r="127" spans="1:5" x14ac:dyDescent="0.25">
      <c r="A127" t="s">
        <v>11</v>
      </c>
      <c r="B127" t="s">
        <v>6</v>
      </c>
      <c r="C127" t="s">
        <v>18</v>
      </c>
      <c r="D127" s="2">
        <v>4305</v>
      </c>
      <c r="E127" s="3">
        <v>156</v>
      </c>
    </row>
    <row r="128" spans="1:5" x14ac:dyDescent="0.25">
      <c r="A128" t="s">
        <v>26</v>
      </c>
      <c r="B128" t="s">
        <v>20</v>
      </c>
      <c r="C128" t="s">
        <v>34</v>
      </c>
      <c r="D128" s="2">
        <v>4417</v>
      </c>
      <c r="E128" s="3">
        <v>153</v>
      </c>
    </row>
    <row r="129" spans="1:5" x14ac:dyDescent="0.25">
      <c r="A129" t="s">
        <v>11</v>
      </c>
      <c r="B129" t="s">
        <v>30</v>
      </c>
      <c r="C129" t="s">
        <v>40</v>
      </c>
      <c r="D129" s="2">
        <v>14329</v>
      </c>
      <c r="E129" s="3">
        <v>150</v>
      </c>
    </row>
    <row r="130" spans="1:5" x14ac:dyDescent="0.25">
      <c r="A130" t="s">
        <v>8</v>
      </c>
      <c r="B130" t="s">
        <v>14</v>
      </c>
      <c r="C130" t="s">
        <v>34</v>
      </c>
      <c r="D130" s="2">
        <v>5019</v>
      </c>
      <c r="E130" s="3">
        <v>150</v>
      </c>
    </row>
    <row r="131" spans="1:5" x14ac:dyDescent="0.25">
      <c r="A131" t="s">
        <v>16</v>
      </c>
      <c r="B131" t="s">
        <v>30</v>
      </c>
      <c r="C131" t="s">
        <v>28</v>
      </c>
      <c r="D131" s="2">
        <v>3759</v>
      </c>
      <c r="E131" s="3">
        <v>150</v>
      </c>
    </row>
    <row r="132" spans="1:5" x14ac:dyDescent="0.25">
      <c r="A132" t="s">
        <v>8</v>
      </c>
      <c r="B132" t="s">
        <v>6</v>
      </c>
      <c r="C132" t="s">
        <v>7</v>
      </c>
      <c r="D132" s="2">
        <v>42</v>
      </c>
      <c r="E132" s="3">
        <v>150</v>
      </c>
    </row>
    <row r="133" spans="1:5" x14ac:dyDescent="0.25">
      <c r="A133" t="s">
        <v>11</v>
      </c>
      <c r="B133" t="s">
        <v>9</v>
      </c>
      <c r="C133" t="s">
        <v>12</v>
      </c>
      <c r="D133" s="2">
        <v>959</v>
      </c>
      <c r="E133" s="3">
        <v>147</v>
      </c>
    </row>
    <row r="134" spans="1:5" x14ac:dyDescent="0.25">
      <c r="A134" t="s">
        <v>26</v>
      </c>
      <c r="B134" t="s">
        <v>17</v>
      </c>
      <c r="C134" t="s">
        <v>40</v>
      </c>
      <c r="D134" s="2">
        <v>6027</v>
      </c>
      <c r="E134" s="3">
        <v>144</v>
      </c>
    </row>
    <row r="135" spans="1:5" x14ac:dyDescent="0.25">
      <c r="A135" t="s">
        <v>27</v>
      </c>
      <c r="B135" t="s">
        <v>6</v>
      </c>
      <c r="C135" t="s">
        <v>28</v>
      </c>
      <c r="D135" s="2">
        <v>3983</v>
      </c>
      <c r="E135" s="3">
        <v>144</v>
      </c>
    </row>
    <row r="136" spans="1:5" x14ac:dyDescent="0.25">
      <c r="A136" t="s">
        <v>11</v>
      </c>
      <c r="B136" t="s">
        <v>9</v>
      </c>
      <c r="C136" t="s">
        <v>39</v>
      </c>
      <c r="D136" s="2">
        <v>2429</v>
      </c>
      <c r="E136" s="3">
        <v>144</v>
      </c>
    </row>
    <row r="137" spans="1:5" x14ac:dyDescent="0.25">
      <c r="A137" t="s">
        <v>13</v>
      </c>
      <c r="B137" t="s">
        <v>30</v>
      </c>
      <c r="C137" t="s">
        <v>22</v>
      </c>
      <c r="D137" s="2">
        <v>336</v>
      </c>
      <c r="E137" s="3">
        <v>144</v>
      </c>
    </row>
    <row r="138" spans="1:5" x14ac:dyDescent="0.25">
      <c r="A138" t="s">
        <v>35</v>
      </c>
      <c r="B138" t="s">
        <v>20</v>
      </c>
      <c r="C138" t="s">
        <v>22</v>
      </c>
      <c r="D138" s="2">
        <v>2205</v>
      </c>
      <c r="E138" s="3">
        <v>141</v>
      </c>
    </row>
    <row r="139" spans="1:5" x14ac:dyDescent="0.25">
      <c r="A139" t="s">
        <v>26</v>
      </c>
      <c r="B139" t="s">
        <v>17</v>
      </c>
      <c r="C139" t="s">
        <v>22</v>
      </c>
      <c r="D139" s="2">
        <v>1568</v>
      </c>
      <c r="E139" s="3">
        <v>141</v>
      </c>
    </row>
    <row r="140" spans="1:5" x14ac:dyDescent="0.25">
      <c r="A140" t="s">
        <v>26</v>
      </c>
      <c r="B140" t="s">
        <v>6</v>
      </c>
      <c r="C140" t="s">
        <v>15</v>
      </c>
      <c r="D140" s="2">
        <v>11571</v>
      </c>
      <c r="E140" s="3">
        <v>138</v>
      </c>
    </row>
    <row r="141" spans="1:5" x14ac:dyDescent="0.25">
      <c r="A141" t="s">
        <v>23</v>
      </c>
      <c r="B141" t="s">
        <v>30</v>
      </c>
      <c r="C141" t="s">
        <v>33</v>
      </c>
      <c r="D141" s="2">
        <v>2205</v>
      </c>
      <c r="E141" s="3">
        <v>138</v>
      </c>
    </row>
    <row r="142" spans="1:5" x14ac:dyDescent="0.25">
      <c r="A142" t="s">
        <v>5</v>
      </c>
      <c r="B142" t="s">
        <v>30</v>
      </c>
      <c r="C142" t="s">
        <v>39</v>
      </c>
      <c r="D142" s="2">
        <v>2289</v>
      </c>
      <c r="E142" s="3">
        <v>135</v>
      </c>
    </row>
    <row r="143" spans="1:5" x14ac:dyDescent="0.25">
      <c r="A143" t="s">
        <v>16</v>
      </c>
      <c r="B143" t="s">
        <v>14</v>
      </c>
      <c r="C143" t="s">
        <v>32</v>
      </c>
      <c r="D143" s="2">
        <v>1400</v>
      </c>
      <c r="E143" s="3">
        <v>135</v>
      </c>
    </row>
    <row r="144" spans="1:5" x14ac:dyDescent="0.25">
      <c r="A144" t="s">
        <v>16</v>
      </c>
      <c r="B144" t="s">
        <v>20</v>
      </c>
      <c r="C144" t="s">
        <v>19</v>
      </c>
      <c r="D144" s="2">
        <v>959</v>
      </c>
      <c r="E144" s="3">
        <v>135</v>
      </c>
    </row>
    <row r="145" spans="1:5" x14ac:dyDescent="0.25">
      <c r="A145" t="s">
        <v>5</v>
      </c>
      <c r="B145" t="s">
        <v>17</v>
      </c>
      <c r="C145" t="s">
        <v>32</v>
      </c>
      <c r="D145" s="2">
        <v>0</v>
      </c>
      <c r="E145" s="3">
        <v>135</v>
      </c>
    </row>
    <row r="146" spans="1:5" x14ac:dyDescent="0.25">
      <c r="A146" t="s">
        <v>13</v>
      </c>
      <c r="B146" t="s">
        <v>9</v>
      </c>
      <c r="C146" t="s">
        <v>39</v>
      </c>
      <c r="D146" s="2">
        <v>847</v>
      </c>
      <c r="E146" s="3">
        <v>129</v>
      </c>
    </row>
    <row r="147" spans="1:5" x14ac:dyDescent="0.25">
      <c r="A147" t="s">
        <v>35</v>
      </c>
      <c r="B147" t="s">
        <v>20</v>
      </c>
      <c r="C147" t="s">
        <v>12</v>
      </c>
      <c r="D147" s="2">
        <v>6860</v>
      </c>
      <c r="E147" s="3">
        <v>126</v>
      </c>
    </row>
    <row r="148" spans="1:5" x14ac:dyDescent="0.25">
      <c r="A148" t="s">
        <v>13</v>
      </c>
      <c r="B148" t="s">
        <v>30</v>
      </c>
      <c r="C148" t="s">
        <v>34</v>
      </c>
      <c r="D148" s="2">
        <v>4935</v>
      </c>
      <c r="E148" s="3">
        <v>126</v>
      </c>
    </row>
    <row r="149" spans="1:5" x14ac:dyDescent="0.25">
      <c r="A149" t="s">
        <v>26</v>
      </c>
      <c r="B149" t="s">
        <v>17</v>
      </c>
      <c r="C149" t="s">
        <v>19</v>
      </c>
      <c r="D149" s="2">
        <v>4018</v>
      </c>
      <c r="E149" s="3">
        <v>126</v>
      </c>
    </row>
    <row r="150" spans="1:5" x14ac:dyDescent="0.25">
      <c r="A150" t="s">
        <v>5</v>
      </c>
      <c r="B150" t="s">
        <v>9</v>
      </c>
      <c r="C150" t="s">
        <v>32</v>
      </c>
      <c r="D150" s="2">
        <v>1617</v>
      </c>
      <c r="E150" s="3">
        <v>126</v>
      </c>
    </row>
    <row r="151" spans="1:5" x14ac:dyDescent="0.25">
      <c r="A151" t="s">
        <v>8</v>
      </c>
      <c r="B151" t="s">
        <v>9</v>
      </c>
      <c r="C151" t="s">
        <v>19</v>
      </c>
      <c r="D151" s="2">
        <v>357</v>
      </c>
      <c r="E151" s="3">
        <v>126</v>
      </c>
    </row>
    <row r="152" spans="1:5" x14ac:dyDescent="0.25">
      <c r="A152" t="s">
        <v>16</v>
      </c>
      <c r="B152" t="s">
        <v>30</v>
      </c>
      <c r="C152" t="s">
        <v>10</v>
      </c>
      <c r="D152" s="2">
        <v>6734</v>
      </c>
      <c r="E152" s="3">
        <v>123</v>
      </c>
    </row>
    <row r="153" spans="1:5" x14ac:dyDescent="0.25">
      <c r="A153" t="s">
        <v>16</v>
      </c>
      <c r="B153" t="s">
        <v>9</v>
      </c>
      <c r="C153" t="s">
        <v>7</v>
      </c>
      <c r="D153" s="2">
        <v>4781</v>
      </c>
      <c r="E153" s="3">
        <v>123</v>
      </c>
    </row>
    <row r="154" spans="1:5" x14ac:dyDescent="0.25">
      <c r="A154" t="s">
        <v>13</v>
      </c>
      <c r="B154" t="s">
        <v>6</v>
      </c>
      <c r="C154" t="s">
        <v>33</v>
      </c>
      <c r="D154" s="2">
        <v>3388</v>
      </c>
      <c r="E154" s="3">
        <v>123</v>
      </c>
    </row>
    <row r="155" spans="1:5" x14ac:dyDescent="0.25">
      <c r="A155" t="s">
        <v>16</v>
      </c>
      <c r="B155" t="s">
        <v>20</v>
      </c>
      <c r="C155" t="s">
        <v>31</v>
      </c>
      <c r="D155" s="2">
        <v>2317</v>
      </c>
      <c r="E155" s="3">
        <v>123</v>
      </c>
    </row>
    <row r="156" spans="1:5" x14ac:dyDescent="0.25">
      <c r="A156" t="s">
        <v>35</v>
      </c>
      <c r="B156" t="s">
        <v>20</v>
      </c>
      <c r="C156" t="s">
        <v>31</v>
      </c>
      <c r="D156" s="2">
        <v>63</v>
      </c>
      <c r="E156" s="3">
        <v>123</v>
      </c>
    </row>
    <row r="157" spans="1:5" x14ac:dyDescent="0.25">
      <c r="A157" t="s">
        <v>16</v>
      </c>
      <c r="B157" t="s">
        <v>14</v>
      </c>
      <c r="C157" t="s">
        <v>12</v>
      </c>
      <c r="D157" s="2">
        <v>10073</v>
      </c>
      <c r="E157" s="3">
        <v>120</v>
      </c>
    </row>
    <row r="158" spans="1:5" x14ac:dyDescent="0.25">
      <c r="A158" t="s">
        <v>26</v>
      </c>
      <c r="B158" t="s">
        <v>30</v>
      </c>
      <c r="C158" t="s">
        <v>36</v>
      </c>
      <c r="D158" s="2">
        <v>7511</v>
      </c>
      <c r="E158" s="3">
        <v>120</v>
      </c>
    </row>
    <row r="159" spans="1:5" x14ac:dyDescent="0.25">
      <c r="A159" t="s">
        <v>11</v>
      </c>
      <c r="B159" t="s">
        <v>20</v>
      </c>
      <c r="C159" t="s">
        <v>29</v>
      </c>
      <c r="D159" s="2">
        <v>2646</v>
      </c>
      <c r="E159" s="3">
        <v>120</v>
      </c>
    </row>
    <row r="160" spans="1:5" x14ac:dyDescent="0.25">
      <c r="A160" t="s">
        <v>27</v>
      </c>
      <c r="B160" t="s">
        <v>30</v>
      </c>
      <c r="C160" t="s">
        <v>34</v>
      </c>
      <c r="D160" s="2">
        <v>2212</v>
      </c>
      <c r="E160" s="3">
        <v>117</v>
      </c>
    </row>
    <row r="161" spans="1:5" x14ac:dyDescent="0.25">
      <c r="A161" t="s">
        <v>23</v>
      </c>
      <c r="B161" t="s">
        <v>14</v>
      </c>
      <c r="C161" t="s">
        <v>21</v>
      </c>
      <c r="D161" s="2">
        <v>2149</v>
      </c>
      <c r="E161" s="3">
        <v>117</v>
      </c>
    </row>
    <row r="162" spans="1:5" x14ac:dyDescent="0.25">
      <c r="A162" t="s">
        <v>26</v>
      </c>
      <c r="B162" t="s">
        <v>17</v>
      </c>
      <c r="C162" t="s">
        <v>29</v>
      </c>
      <c r="D162" s="2">
        <v>2016</v>
      </c>
      <c r="E162" s="3">
        <v>117</v>
      </c>
    </row>
    <row r="163" spans="1:5" x14ac:dyDescent="0.25">
      <c r="A163" t="s">
        <v>23</v>
      </c>
      <c r="B163" t="s">
        <v>9</v>
      </c>
      <c r="C163" t="s">
        <v>38</v>
      </c>
      <c r="D163" s="2">
        <v>2793</v>
      </c>
      <c r="E163" s="3">
        <v>114</v>
      </c>
    </row>
    <row r="164" spans="1:5" x14ac:dyDescent="0.25">
      <c r="A164" t="s">
        <v>11</v>
      </c>
      <c r="B164" t="s">
        <v>14</v>
      </c>
      <c r="C164" t="s">
        <v>18</v>
      </c>
      <c r="D164" s="2">
        <v>2142</v>
      </c>
      <c r="E164" s="3">
        <v>114</v>
      </c>
    </row>
    <row r="165" spans="1:5" x14ac:dyDescent="0.25">
      <c r="A165" t="s">
        <v>5</v>
      </c>
      <c r="B165" t="s">
        <v>6</v>
      </c>
      <c r="C165" t="s">
        <v>7</v>
      </c>
      <c r="D165" s="2">
        <v>1624</v>
      </c>
      <c r="E165" s="3">
        <v>114</v>
      </c>
    </row>
    <row r="166" spans="1:5" x14ac:dyDescent="0.25">
      <c r="A166" t="s">
        <v>23</v>
      </c>
      <c r="B166" t="s">
        <v>6</v>
      </c>
      <c r="C166" t="s">
        <v>28</v>
      </c>
      <c r="D166" s="2">
        <v>4487</v>
      </c>
      <c r="E166" s="3">
        <v>111</v>
      </c>
    </row>
    <row r="167" spans="1:5" x14ac:dyDescent="0.25">
      <c r="A167" t="s">
        <v>25</v>
      </c>
      <c r="B167" t="s">
        <v>14</v>
      </c>
      <c r="C167" t="s">
        <v>7</v>
      </c>
      <c r="D167" s="2">
        <v>1526</v>
      </c>
      <c r="E167" s="3">
        <v>105</v>
      </c>
    </row>
    <row r="168" spans="1:5" x14ac:dyDescent="0.25">
      <c r="A168" t="s">
        <v>13</v>
      </c>
      <c r="B168" t="s">
        <v>6</v>
      </c>
      <c r="C168" t="s">
        <v>38</v>
      </c>
      <c r="D168" s="2">
        <v>6398</v>
      </c>
      <c r="E168" s="3">
        <v>102</v>
      </c>
    </row>
    <row r="169" spans="1:5" x14ac:dyDescent="0.25">
      <c r="A169" t="s">
        <v>5</v>
      </c>
      <c r="B169" t="s">
        <v>20</v>
      </c>
      <c r="C169" t="s">
        <v>12</v>
      </c>
      <c r="D169" s="2">
        <v>6125</v>
      </c>
      <c r="E169" s="3">
        <v>102</v>
      </c>
    </row>
    <row r="170" spans="1:5" x14ac:dyDescent="0.25">
      <c r="A170" t="s">
        <v>11</v>
      </c>
      <c r="B170" t="s">
        <v>20</v>
      </c>
      <c r="C170" t="s">
        <v>18</v>
      </c>
      <c r="D170" s="2">
        <v>3850</v>
      </c>
      <c r="E170" s="3">
        <v>102</v>
      </c>
    </row>
    <row r="171" spans="1:5" x14ac:dyDescent="0.25">
      <c r="A171" t="s">
        <v>25</v>
      </c>
      <c r="B171" t="s">
        <v>30</v>
      </c>
      <c r="C171" t="s">
        <v>32</v>
      </c>
      <c r="D171" s="2">
        <v>2891</v>
      </c>
      <c r="E171" s="3">
        <v>102</v>
      </c>
    </row>
    <row r="172" spans="1:5" x14ac:dyDescent="0.25">
      <c r="A172" t="s">
        <v>27</v>
      </c>
      <c r="B172" t="s">
        <v>17</v>
      </c>
      <c r="C172" t="s">
        <v>40</v>
      </c>
      <c r="D172" s="2">
        <v>1652</v>
      </c>
      <c r="E172" s="3">
        <v>102</v>
      </c>
    </row>
    <row r="173" spans="1:5" x14ac:dyDescent="0.25">
      <c r="A173" t="s">
        <v>16</v>
      </c>
      <c r="B173" t="s">
        <v>6</v>
      </c>
      <c r="C173" t="s">
        <v>15</v>
      </c>
      <c r="D173" s="2">
        <v>1505</v>
      </c>
      <c r="E173" s="3">
        <v>102</v>
      </c>
    </row>
    <row r="174" spans="1:5" x14ac:dyDescent="0.25">
      <c r="A174" t="s">
        <v>11</v>
      </c>
      <c r="B174" t="s">
        <v>20</v>
      </c>
      <c r="C174" t="s">
        <v>42</v>
      </c>
      <c r="D174" s="2">
        <v>2436</v>
      </c>
      <c r="E174" s="3">
        <v>99</v>
      </c>
    </row>
    <row r="175" spans="1:5" x14ac:dyDescent="0.25">
      <c r="A175" t="s">
        <v>13</v>
      </c>
      <c r="B175" t="s">
        <v>9</v>
      </c>
      <c r="C175" t="s">
        <v>36</v>
      </c>
      <c r="D175" s="2">
        <v>609</v>
      </c>
      <c r="E175" s="3">
        <v>99</v>
      </c>
    </row>
    <row r="176" spans="1:5" x14ac:dyDescent="0.25">
      <c r="A176" t="s">
        <v>11</v>
      </c>
      <c r="B176" t="s">
        <v>6</v>
      </c>
      <c r="C176" t="s">
        <v>33</v>
      </c>
      <c r="D176" s="2">
        <v>7273</v>
      </c>
      <c r="E176" s="3">
        <v>96</v>
      </c>
    </row>
    <row r="177" spans="1:5" x14ac:dyDescent="0.25">
      <c r="A177" t="s">
        <v>35</v>
      </c>
      <c r="B177" t="s">
        <v>9</v>
      </c>
      <c r="C177" t="s">
        <v>24</v>
      </c>
      <c r="D177" s="2">
        <v>3472</v>
      </c>
      <c r="E177" s="3">
        <v>96</v>
      </c>
    </row>
    <row r="178" spans="1:5" x14ac:dyDescent="0.25">
      <c r="A178" t="s">
        <v>23</v>
      </c>
      <c r="B178" t="s">
        <v>30</v>
      </c>
      <c r="C178" t="s">
        <v>18</v>
      </c>
      <c r="D178" s="2">
        <v>1568</v>
      </c>
      <c r="E178" s="3">
        <v>96</v>
      </c>
    </row>
    <row r="179" spans="1:5" x14ac:dyDescent="0.25">
      <c r="A179" t="s">
        <v>5</v>
      </c>
      <c r="B179" t="s">
        <v>6</v>
      </c>
      <c r="C179" t="s">
        <v>39</v>
      </c>
      <c r="D179" s="2">
        <v>6132</v>
      </c>
      <c r="E179" s="3">
        <v>93</v>
      </c>
    </row>
    <row r="180" spans="1:5" x14ac:dyDescent="0.25">
      <c r="A180" t="s">
        <v>27</v>
      </c>
      <c r="B180" t="s">
        <v>30</v>
      </c>
      <c r="C180" t="s">
        <v>28</v>
      </c>
      <c r="D180" s="2">
        <v>2919</v>
      </c>
      <c r="E180" s="3">
        <v>93</v>
      </c>
    </row>
    <row r="181" spans="1:5" x14ac:dyDescent="0.25">
      <c r="A181" t="s">
        <v>11</v>
      </c>
      <c r="B181" t="s">
        <v>6</v>
      </c>
      <c r="C181" t="s">
        <v>34</v>
      </c>
      <c r="D181" s="2">
        <v>2737</v>
      </c>
      <c r="E181" s="3">
        <v>93</v>
      </c>
    </row>
    <row r="182" spans="1:5" x14ac:dyDescent="0.25">
      <c r="A182" t="s">
        <v>25</v>
      </c>
      <c r="B182" t="s">
        <v>30</v>
      </c>
      <c r="C182" t="s">
        <v>19</v>
      </c>
      <c r="D182" s="2">
        <v>1652</v>
      </c>
      <c r="E182" s="3">
        <v>93</v>
      </c>
    </row>
    <row r="183" spans="1:5" x14ac:dyDescent="0.25">
      <c r="A183" t="s">
        <v>35</v>
      </c>
      <c r="B183" t="s">
        <v>30</v>
      </c>
      <c r="C183" t="s">
        <v>18</v>
      </c>
      <c r="D183" s="2">
        <v>1428</v>
      </c>
      <c r="E183" s="3">
        <v>93</v>
      </c>
    </row>
    <row r="184" spans="1:5" x14ac:dyDescent="0.25">
      <c r="A184" t="s">
        <v>5</v>
      </c>
      <c r="B184" t="s">
        <v>14</v>
      </c>
      <c r="C184" t="s">
        <v>19</v>
      </c>
      <c r="D184" s="2">
        <v>9772</v>
      </c>
      <c r="E184" s="3">
        <v>90</v>
      </c>
    </row>
    <row r="185" spans="1:5" x14ac:dyDescent="0.25">
      <c r="A185" t="s">
        <v>11</v>
      </c>
      <c r="B185" t="s">
        <v>30</v>
      </c>
      <c r="C185" t="s">
        <v>34</v>
      </c>
      <c r="D185" s="2">
        <v>8155</v>
      </c>
      <c r="E185" s="3">
        <v>90</v>
      </c>
    </row>
    <row r="186" spans="1:5" x14ac:dyDescent="0.25">
      <c r="A186" t="s">
        <v>5</v>
      </c>
      <c r="B186" t="s">
        <v>20</v>
      </c>
      <c r="C186" t="s">
        <v>18</v>
      </c>
      <c r="D186" s="2">
        <v>2541</v>
      </c>
      <c r="E186" s="3">
        <v>90</v>
      </c>
    </row>
    <row r="187" spans="1:5" x14ac:dyDescent="0.25">
      <c r="A187" t="s">
        <v>11</v>
      </c>
      <c r="B187" t="s">
        <v>20</v>
      </c>
      <c r="C187" t="s">
        <v>19</v>
      </c>
      <c r="D187" s="2">
        <v>9506</v>
      </c>
      <c r="E187" s="3">
        <v>87</v>
      </c>
    </row>
    <row r="188" spans="1:5" x14ac:dyDescent="0.25">
      <c r="A188" t="s">
        <v>16</v>
      </c>
      <c r="B188" t="s">
        <v>6</v>
      </c>
      <c r="C188" t="s">
        <v>21</v>
      </c>
      <c r="D188" s="2">
        <v>7693</v>
      </c>
      <c r="E188" s="3">
        <v>87</v>
      </c>
    </row>
    <row r="189" spans="1:5" x14ac:dyDescent="0.25">
      <c r="A189" t="s">
        <v>35</v>
      </c>
      <c r="B189" t="s">
        <v>30</v>
      </c>
      <c r="C189" t="s">
        <v>28</v>
      </c>
      <c r="D189" s="2">
        <v>700</v>
      </c>
      <c r="E189" s="3">
        <v>87</v>
      </c>
    </row>
    <row r="190" spans="1:5" x14ac:dyDescent="0.25">
      <c r="A190" t="s">
        <v>5</v>
      </c>
      <c r="B190" t="s">
        <v>20</v>
      </c>
      <c r="C190" t="s">
        <v>42</v>
      </c>
      <c r="D190" s="2">
        <v>609</v>
      </c>
      <c r="E190" s="3">
        <v>87</v>
      </c>
    </row>
    <row r="191" spans="1:5" x14ac:dyDescent="0.25">
      <c r="A191" t="s">
        <v>8</v>
      </c>
      <c r="B191" t="s">
        <v>6</v>
      </c>
      <c r="C191" t="s">
        <v>41</v>
      </c>
      <c r="D191" s="2">
        <v>434</v>
      </c>
      <c r="E191" s="3">
        <v>87</v>
      </c>
    </row>
    <row r="192" spans="1:5" x14ac:dyDescent="0.25">
      <c r="A192" t="s">
        <v>23</v>
      </c>
      <c r="B192" t="s">
        <v>14</v>
      </c>
      <c r="C192" t="s">
        <v>10</v>
      </c>
      <c r="D192" s="2">
        <v>280</v>
      </c>
      <c r="E192" s="3">
        <v>87</v>
      </c>
    </row>
    <row r="193" spans="1:5" x14ac:dyDescent="0.25">
      <c r="A193" t="s">
        <v>13</v>
      </c>
      <c r="B193" t="s">
        <v>14</v>
      </c>
      <c r="C193" t="s">
        <v>10</v>
      </c>
      <c r="D193" s="2">
        <v>10304</v>
      </c>
      <c r="E193" s="3">
        <v>84</v>
      </c>
    </row>
    <row r="194" spans="1:5" x14ac:dyDescent="0.25">
      <c r="A194" t="s">
        <v>25</v>
      </c>
      <c r="B194" t="s">
        <v>9</v>
      </c>
      <c r="C194" t="s">
        <v>22</v>
      </c>
      <c r="D194" s="2">
        <v>490</v>
      </c>
      <c r="E194" s="3">
        <v>84</v>
      </c>
    </row>
    <row r="195" spans="1:5" x14ac:dyDescent="0.25">
      <c r="A195" t="s">
        <v>8</v>
      </c>
      <c r="B195" t="s">
        <v>20</v>
      </c>
      <c r="C195" t="s">
        <v>22</v>
      </c>
      <c r="D195" s="2">
        <v>168</v>
      </c>
      <c r="E195" s="3">
        <v>84</v>
      </c>
    </row>
    <row r="196" spans="1:5" x14ac:dyDescent="0.25">
      <c r="A196" t="s">
        <v>26</v>
      </c>
      <c r="B196" t="s">
        <v>17</v>
      </c>
      <c r="C196" t="s">
        <v>39</v>
      </c>
      <c r="D196" s="2">
        <v>7812</v>
      </c>
      <c r="E196" s="3">
        <v>81</v>
      </c>
    </row>
    <row r="197" spans="1:5" x14ac:dyDescent="0.25">
      <c r="A197" t="s">
        <v>25</v>
      </c>
      <c r="B197" t="s">
        <v>17</v>
      </c>
      <c r="C197" t="s">
        <v>22</v>
      </c>
      <c r="D197" s="2">
        <v>6909</v>
      </c>
      <c r="E197" s="3">
        <v>81</v>
      </c>
    </row>
    <row r="198" spans="1:5" x14ac:dyDescent="0.25">
      <c r="A198" t="s">
        <v>8</v>
      </c>
      <c r="B198" t="s">
        <v>9</v>
      </c>
      <c r="C198" t="s">
        <v>7</v>
      </c>
      <c r="D198" s="2">
        <v>3598</v>
      </c>
      <c r="E198" s="3">
        <v>81</v>
      </c>
    </row>
    <row r="199" spans="1:5" x14ac:dyDescent="0.25">
      <c r="A199" t="s">
        <v>16</v>
      </c>
      <c r="B199" t="s">
        <v>6</v>
      </c>
      <c r="C199" t="s">
        <v>7</v>
      </c>
      <c r="D199" s="2">
        <v>560</v>
      </c>
      <c r="E199" s="3">
        <v>81</v>
      </c>
    </row>
    <row r="200" spans="1:5" x14ac:dyDescent="0.25">
      <c r="A200" t="s">
        <v>8</v>
      </c>
      <c r="B200" t="s">
        <v>20</v>
      </c>
      <c r="C200" t="s">
        <v>41</v>
      </c>
      <c r="D200" s="2">
        <v>6433</v>
      </c>
      <c r="E200" s="3">
        <v>78</v>
      </c>
    </row>
    <row r="201" spans="1:5" x14ac:dyDescent="0.25">
      <c r="A201" t="s">
        <v>27</v>
      </c>
      <c r="B201" t="s">
        <v>9</v>
      </c>
      <c r="C201" t="s">
        <v>34</v>
      </c>
      <c r="D201" s="2">
        <v>2023</v>
      </c>
      <c r="E201" s="3">
        <v>78</v>
      </c>
    </row>
    <row r="202" spans="1:5" x14ac:dyDescent="0.25">
      <c r="A202" t="s">
        <v>26</v>
      </c>
      <c r="B202" t="s">
        <v>14</v>
      </c>
      <c r="C202" t="s">
        <v>32</v>
      </c>
      <c r="D202" s="2">
        <v>8211</v>
      </c>
      <c r="E202" s="3">
        <v>75</v>
      </c>
    </row>
    <row r="203" spans="1:5" x14ac:dyDescent="0.25">
      <c r="A203" t="s">
        <v>16</v>
      </c>
      <c r="B203" t="s">
        <v>30</v>
      </c>
      <c r="C203" t="s">
        <v>32</v>
      </c>
      <c r="D203" s="2">
        <v>3339</v>
      </c>
      <c r="E203" s="3">
        <v>75</v>
      </c>
    </row>
    <row r="204" spans="1:5" x14ac:dyDescent="0.25">
      <c r="A204" t="s">
        <v>23</v>
      </c>
      <c r="B204" t="s">
        <v>30</v>
      </c>
      <c r="C204" t="s">
        <v>10</v>
      </c>
      <c r="D204" s="2">
        <v>3262</v>
      </c>
      <c r="E204" s="3">
        <v>75</v>
      </c>
    </row>
    <row r="205" spans="1:5" x14ac:dyDescent="0.25">
      <c r="A205" t="s">
        <v>5</v>
      </c>
      <c r="B205" t="s">
        <v>30</v>
      </c>
      <c r="C205" t="s">
        <v>34</v>
      </c>
      <c r="D205" s="2">
        <v>2779</v>
      </c>
      <c r="E205" s="3">
        <v>75</v>
      </c>
    </row>
    <row r="206" spans="1:5" x14ac:dyDescent="0.25">
      <c r="A206" t="s">
        <v>16</v>
      </c>
      <c r="B206" t="s">
        <v>30</v>
      </c>
      <c r="C206" t="s">
        <v>29</v>
      </c>
      <c r="D206" s="2">
        <v>2219</v>
      </c>
      <c r="E206" s="3">
        <v>75</v>
      </c>
    </row>
    <row r="207" spans="1:5" x14ac:dyDescent="0.25">
      <c r="A207" t="s">
        <v>23</v>
      </c>
      <c r="B207" t="s">
        <v>20</v>
      </c>
      <c r="C207" t="s">
        <v>24</v>
      </c>
      <c r="D207" s="2">
        <v>1281</v>
      </c>
      <c r="E207" s="3">
        <v>75</v>
      </c>
    </row>
    <row r="208" spans="1:5" x14ac:dyDescent="0.25">
      <c r="A208" t="s">
        <v>35</v>
      </c>
      <c r="B208" t="s">
        <v>14</v>
      </c>
      <c r="C208" t="s">
        <v>31</v>
      </c>
      <c r="D208" s="2">
        <v>945</v>
      </c>
      <c r="E208" s="3">
        <v>75</v>
      </c>
    </row>
    <row r="209" spans="1:5" x14ac:dyDescent="0.25">
      <c r="A209" t="s">
        <v>25</v>
      </c>
      <c r="B209" t="s">
        <v>6</v>
      </c>
      <c r="C209" t="s">
        <v>22</v>
      </c>
      <c r="D209" s="2">
        <v>518</v>
      </c>
      <c r="E209" s="3">
        <v>75</v>
      </c>
    </row>
    <row r="210" spans="1:5" x14ac:dyDescent="0.25">
      <c r="A210" t="s">
        <v>16</v>
      </c>
      <c r="B210" t="s">
        <v>20</v>
      </c>
      <c r="C210" t="s">
        <v>18</v>
      </c>
      <c r="D210" s="2">
        <v>469</v>
      </c>
      <c r="E210" s="3">
        <v>75</v>
      </c>
    </row>
    <row r="211" spans="1:5" x14ac:dyDescent="0.25">
      <c r="A211" t="s">
        <v>5</v>
      </c>
      <c r="B211" t="s">
        <v>6</v>
      </c>
      <c r="C211" t="s">
        <v>32</v>
      </c>
      <c r="D211" s="2">
        <v>9002</v>
      </c>
      <c r="E211" s="3">
        <v>72</v>
      </c>
    </row>
    <row r="212" spans="1:5" x14ac:dyDescent="0.25">
      <c r="A212" t="s">
        <v>13</v>
      </c>
      <c r="B212" t="s">
        <v>17</v>
      </c>
      <c r="C212" t="s">
        <v>24</v>
      </c>
      <c r="D212" s="2">
        <v>3976</v>
      </c>
      <c r="E212" s="3">
        <v>72</v>
      </c>
    </row>
    <row r="213" spans="1:5" x14ac:dyDescent="0.25">
      <c r="A213" t="s">
        <v>11</v>
      </c>
      <c r="B213" t="s">
        <v>17</v>
      </c>
      <c r="C213" t="s">
        <v>18</v>
      </c>
      <c r="D213" s="2">
        <v>3192</v>
      </c>
      <c r="E213" s="3">
        <v>72</v>
      </c>
    </row>
    <row r="214" spans="1:5" x14ac:dyDescent="0.25">
      <c r="A214" t="s">
        <v>35</v>
      </c>
      <c r="B214" t="s">
        <v>14</v>
      </c>
      <c r="C214" t="s">
        <v>39</v>
      </c>
      <c r="D214" s="2">
        <v>1407</v>
      </c>
      <c r="E214" s="3">
        <v>72</v>
      </c>
    </row>
    <row r="215" spans="1:5" x14ac:dyDescent="0.25">
      <c r="A215" t="s">
        <v>13</v>
      </c>
      <c r="B215" t="s">
        <v>9</v>
      </c>
      <c r="C215" t="s">
        <v>31</v>
      </c>
      <c r="D215" s="2">
        <v>4760</v>
      </c>
      <c r="E215" s="3">
        <v>69</v>
      </c>
    </row>
    <row r="216" spans="1:5" x14ac:dyDescent="0.25">
      <c r="A216" t="s">
        <v>27</v>
      </c>
      <c r="B216" t="s">
        <v>9</v>
      </c>
      <c r="C216" t="s">
        <v>32</v>
      </c>
      <c r="D216" s="2">
        <v>2114</v>
      </c>
      <c r="E216" s="3">
        <v>66</v>
      </c>
    </row>
    <row r="217" spans="1:5" x14ac:dyDescent="0.25">
      <c r="A217" t="s">
        <v>25</v>
      </c>
      <c r="B217" t="s">
        <v>14</v>
      </c>
      <c r="C217" t="s">
        <v>31</v>
      </c>
      <c r="D217" s="2">
        <v>6146</v>
      </c>
      <c r="E217" s="3">
        <v>63</v>
      </c>
    </row>
    <row r="218" spans="1:5" x14ac:dyDescent="0.25">
      <c r="A218" t="s">
        <v>23</v>
      </c>
      <c r="B218" t="s">
        <v>9</v>
      </c>
      <c r="C218" t="s">
        <v>24</v>
      </c>
      <c r="D218" s="2">
        <v>4606</v>
      </c>
      <c r="E218" s="3">
        <v>63</v>
      </c>
    </row>
    <row r="219" spans="1:5" x14ac:dyDescent="0.25">
      <c r="A219" t="s">
        <v>8</v>
      </c>
      <c r="B219" t="s">
        <v>20</v>
      </c>
      <c r="C219" t="s">
        <v>39</v>
      </c>
      <c r="D219" s="2">
        <v>2268</v>
      </c>
      <c r="E219" s="3">
        <v>63</v>
      </c>
    </row>
    <row r="220" spans="1:5" x14ac:dyDescent="0.25">
      <c r="A220" t="s">
        <v>16</v>
      </c>
      <c r="B220" t="s">
        <v>17</v>
      </c>
      <c r="C220" t="s">
        <v>7</v>
      </c>
      <c r="D220" s="2">
        <v>1638</v>
      </c>
      <c r="E220" s="3">
        <v>63</v>
      </c>
    </row>
    <row r="221" spans="1:5" x14ac:dyDescent="0.25">
      <c r="A221" t="s">
        <v>16</v>
      </c>
      <c r="B221" t="s">
        <v>14</v>
      </c>
      <c r="C221" t="s">
        <v>41</v>
      </c>
      <c r="D221" s="2">
        <v>497</v>
      </c>
      <c r="E221" s="3">
        <v>63</v>
      </c>
    </row>
    <row r="222" spans="1:5" x14ac:dyDescent="0.25">
      <c r="A222" t="s">
        <v>11</v>
      </c>
      <c r="B222" t="s">
        <v>20</v>
      </c>
      <c r="C222" t="s">
        <v>38</v>
      </c>
      <c r="D222" s="2">
        <v>4137</v>
      </c>
      <c r="E222" s="3">
        <v>60</v>
      </c>
    </row>
    <row r="223" spans="1:5" x14ac:dyDescent="0.25">
      <c r="A223" t="s">
        <v>11</v>
      </c>
      <c r="B223" t="s">
        <v>14</v>
      </c>
      <c r="C223" t="s">
        <v>7</v>
      </c>
      <c r="D223" s="2">
        <v>9051</v>
      </c>
      <c r="E223" s="3">
        <v>57</v>
      </c>
    </row>
    <row r="224" spans="1:5" x14ac:dyDescent="0.25">
      <c r="A224" t="s">
        <v>25</v>
      </c>
      <c r="B224" t="s">
        <v>20</v>
      </c>
      <c r="C224" t="s">
        <v>31</v>
      </c>
      <c r="D224" s="2">
        <v>7189</v>
      </c>
      <c r="E224" s="3">
        <v>54</v>
      </c>
    </row>
    <row r="225" spans="1:5" x14ac:dyDescent="0.25">
      <c r="A225" t="s">
        <v>23</v>
      </c>
      <c r="B225" t="s">
        <v>6</v>
      </c>
      <c r="C225" t="s">
        <v>7</v>
      </c>
      <c r="D225" s="2">
        <v>6454</v>
      </c>
      <c r="E225" s="3">
        <v>54</v>
      </c>
    </row>
    <row r="226" spans="1:5" x14ac:dyDescent="0.25">
      <c r="A226" t="s">
        <v>27</v>
      </c>
      <c r="B226" t="s">
        <v>30</v>
      </c>
      <c r="C226" t="s">
        <v>42</v>
      </c>
      <c r="D226" s="2">
        <v>3108</v>
      </c>
      <c r="E226" s="3">
        <v>54</v>
      </c>
    </row>
    <row r="227" spans="1:5" x14ac:dyDescent="0.25">
      <c r="A227" t="s">
        <v>16</v>
      </c>
      <c r="B227" t="s">
        <v>20</v>
      </c>
      <c r="C227" t="s">
        <v>21</v>
      </c>
      <c r="D227" s="2">
        <v>2681</v>
      </c>
      <c r="E227" s="3">
        <v>54</v>
      </c>
    </row>
    <row r="228" spans="1:5" x14ac:dyDescent="0.25">
      <c r="A228" t="s">
        <v>26</v>
      </c>
      <c r="B228" t="s">
        <v>6</v>
      </c>
      <c r="C228" t="s">
        <v>24</v>
      </c>
      <c r="D228" s="2">
        <v>1057</v>
      </c>
      <c r="E228" s="3">
        <v>54</v>
      </c>
    </row>
    <row r="229" spans="1:5" x14ac:dyDescent="0.25">
      <c r="A229" t="s">
        <v>26</v>
      </c>
      <c r="B229" t="s">
        <v>30</v>
      </c>
      <c r="C229" t="s">
        <v>31</v>
      </c>
      <c r="D229" s="2">
        <v>252</v>
      </c>
      <c r="E229" s="3">
        <v>54</v>
      </c>
    </row>
    <row r="230" spans="1:5" x14ac:dyDescent="0.25">
      <c r="A230" t="s">
        <v>25</v>
      </c>
      <c r="B230" t="s">
        <v>17</v>
      </c>
      <c r="C230" t="s">
        <v>42</v>
      </c>
      <c r="D230" s="2">
        <v>5236</v>
      </c>
      <c r="E230" s="3">
        <v>51</v>
      </c>
    </row>
    <row r="231" spans="1:5" x14ac:dyDescent="0.25">
      <c r="A231" t="s">
        <v>27</v>
      </c>
      <c r="B231" t="s">
        <v>17</v>
      </c>
      <c r="C231" t="s">
        <v>32</v>
      </c>
      <c r="D231" s="2">
        <v>3640</v>
      </c>
      <c r="E231" s="3">
        <v>51</v>
      </c>
    </row>
    <row r="232" spans="1:5" x14ac:dyDescent="0.25">
      <c r="A232" t="s">
        <v>5</v>
      </c>
      <c r="B232" t="s">
        <v>20</v>
      </c>
      <c r="C232" t="s">
        <v>38</v>
      </c>
      <c r="D232" s="2">
        <v>623</v>
      </c>
      <c r="E232" s="3">
        <v>51</v>
      </c>
    </row>
    <row r="233" spans="1:5" x14ac:dyDescent="0.25">
      <c r="A233" t="s">
        <v>26</v>
      </c>
      <c r="B233" t="s">
        <v>20</v>
      </c>
      <c r="C233" t="s">
        <v>31</v>
      </c>
      <c r="D233" s="2">
        <v>56</v>
      </c>
      <c r="E233" s="3">
        <v>51</v>
      </c>
    </row>
    <row r="234" spans="1:5" x14ac:dyDescent="0.25">
      <c r="A234" t="s">
        <v>5</v>
      </c>
      <c r="B234" t="s">
        <v>30</v>
      </c>
      <c r="C234" t="s">
        <v>42</v>
      </c>
      <c r="D234" s="2">
        <v>6748</v>
      </c>
      <c r="E234" s="3">
        <v>48</v>
      </c>
    </row>
    <row r="235" spans="1:5" x14ac:dyDescent="0.25">
      <c r="A235" t="s">
        <v>23</v>
      </c>
      <c r="B235" t="s">
        <v>6</v>
      </c>
      <c r="C235" t="s">
        <v>19</v>
      </c>
      <c r="D235" s="2">
        <v>6391</v>
      </c>
      <c r="E235" s="3">
        <v>48</v>
      </c>
    </row>
    <row r="236" spans="1:5" x14ac:dyDescent="0.25">
      <c r="A236" t="s">
        <v>23</v>
      </c>
      <c r="B236" t="s">
        <v>30</v>
      </c>
      <c r="C236" t="s">
        <v>19</v>
      </c>
      <c r="D236" s="2">
        <v>2226</v>
      </c>
      <c r="E236" s="3">
        <v>48</v>
      </c>
    </row>
    <row r="237" spans="1:5" x14ac:dyDescent="0.25">
      <c r="A237" t="s">
        <v>5</v>
      </c>
      <c r="B237" t="s">
        <v>9</v>
      </c>
      <c r="C237" t="s">
        <v>38</v>
      </c>
      <c r="D237" s="2">
        <v>1638</v>
      </c>
      <c r="E237" s="3">
        <v>48</v>
      </c>
    </row>
    <row r="238" spans="1:5" x14ac:dyDescent="0.25">
      <c r="A238" t="s">
        <v>16</v>
      </c>
      <c r="B238" t="s">
        <v>30</v>
      </c>
      <c r="C238" t="s">
        <v>12</v>
      </c>
      <c r="D238" s="2">
        <v>525</v>
      </c>
      <c r="E238" s="3">
        <v>48</v>
      </c>
    </row>
    <row r="239" spans="1:5" x14ac:dyDescent="0.25">
      <c r="A239" t="s">
        <v>26</v>
      </c>
      <c r="B239" t="s">
        <v>14</v>
      </c>
      <c r="C239" t="s">
        <v>28</v>
      </c>
      <c r="D239" s="2">
        <v>189</v>
      </c>
      <c r="E239" s="3">
        <v>48</v>
      </c>
    </row>
    <row r="240" spans="1:5" x14ac:dyDescent="0.25">
      <c r="A240" t="s">
        <v>25</v>
      </c>
      <c r="B240" t="s">
        <v>6</v>
      </c>
      <c r="C240" t="s">
        <v>21</v>
      </c>
      <c r="D240" s="2">
        <v>182</v>
      </c>
      <c r="E240" s="3">
        <v>48</v>
      </c>
    </row>
    <row r="241" spans="1:5" x14ac:dyDescent="0.25">
      <c r="A241" t="s">
        <v>25</v>
      </c>
      <c r="B241" t="s">
        <v>20</v>
      </c>
      <c r="C241" t="s">
        <v>18</v>
      </c>
      <c r="D241" s="2">
        <v>7483</v>
      </c>
      <c r="E241" s="3">
        <v>45</v>
      </c>
    </row>
    <row r="242" spans="1:5" x14ac:dyDescent="0.25">
      <c r="A242" t="s">
        <v>8</v>
      </c>
      <c r="B242" t="s">
        <v>6</v>
      </c>
      <c r="C242" t="s">
        <v>42</v>
      </c>
      <c r="D242" s="2">
        <v>6279</v>
      </c>
      <c r="E242" s="3">
        <v>45</v>
      </c>
    </row>
    <row r="243" spans="1:5" x14ac:dyDescent="0.25">
      <c r="A243" t="s">
        <v>11</v>
      </c>
      <c r="B243" t="s">
        <v>6</v>
      </c>
      <c r="C243" t="s">
        <v>40</v>
      </c>
      <c r="D243" s="2">
        <v>2919</v>
      </c>
      <c r="E243" s="3">
        <v>45</v>
      </c>
    </row>
    <row r="244" spans="1:5" x14ac:dyDescent="0.25">
      <c r="A244" t="s">
        <v>5</v>
      </c>
      <c r="B244" t="s">
        <v>20</v>
      </c>
      <c r="C244" t="s">
        <v>32</v>
      </c>
      <c r="D244" s="2">
        <v>2541</v>
      </c>
      <c r="E244" s="3">
        <v>45</v>
      </c>
    </row>
    <row r="245" spans="1:5" x14ac:dyDescent="0.25">
      <c r="A245" t="s">
        <v>23</v>
      </c>
      <c r="B245" t="s">
        <v>14</v>
      </c>
      <c r="C245" t="s">
        <v>22</v>
      </c>
      <c r="D245" s="2">
        <v>8435</v>
      </c>
      <c r="E245" s="3">
        <v>42</v>
      </c>
    </row>
    <row r="246" spans="1:5" x14ac:dyDescent="0.25">
      <c r="A246" t="s">
        <v>27</v>
      </c>
      <c r="B246" t="s">
        <v>30</v>
      </c>
      <c r="C246" t="s">
        <v>18</v>
      </c>
      <c r="D246" s="2">
        <v>6300</v>
      </c>
      <c r="E246" s="3">
        <v>42</v>
      </c>
    </row>
    <row r="247" spans="1:5" x14ac:dyDescent="0.25">
      <c r="A247" t="s">
        <v>5</v>
      </c>
      <c r="B247" t="s">
        <v>17</v>
      </c>
      <c r="C247" t="s">
        <v>37</v>
      </c>
      <c r="D247" s="2">
        <v>5775</v>
      </c>
      <c r="E247" s="3">
        <v>42</v>
      </c>
    </row>
    <row r="248" spans="1:5" x14ac:dyDescent="0.25">
      <c r="A248" t="s">
        <v>26</v>
      </c>
      <c r="B248" t="s">
        <v>6</v>
      </c>
      <c r="C248" t="s">
        <v>37</v>
      </c>
      <c r="D248" s="2">
        <v>2863</v>
      </c>
      <c r="E248" s="3">
        <v>42</v>
      </c>
    </row>
    <row r="249" spans="1:5" x14ac:dyDescent="0.25">
      <c r="A249" t="s">
        <v>25</v>
      </c>
      <c r="B249" t="s">
        <v>14</v>
      </c>
      <c r="C249" t="s">
        <v>29</v>
      </c>
      <c r="D249" s="2">
        <v>16184</v>
      </c>
      <c r="E249" s="3">
        <v>39</v>
      </c>
    </row>
    <row r="250" spans="1:5" x14ac:dyDescent="0.25">
      <c r="A250" t="s">
        <v>23</v>
      </c>
      <c r="B250" t="s">
        <v>30</v>
      </c>
      <c r="C250" t="s">
        <v>28</v>
      </c>
      <c r="D250" s="2">
        <v>7777</v>
      </c>
      <c r="E250" s="3">
        <v>39</v>
      </c>
    </row>
    <row r="251" spans="1:5" x14ac:dyDescent="0.25">
      <c r="A251" t="s">
        <v>27</v>
      </c>
      <c r="B251" t="s">
        <v>14</v>
      </c>
      <c r="C251" t="s">
        <v>18</v>
      </c>
      <c r="D251" s="2">
        <v>3339</v>
      </c>
      <c r="E251" s="3">
        <v>39</v>
      </c>
    </row>
    <row r="252" spans="1:5" x14ac:dyDescent="0.25">
      <c r="A252" t="s">
        <v>5</v>
      </c>
      <c r="B252" t="s">
        <v>20</v>
      </c>
      <c r="C252" t="s">
        <v>21</v>
      </c>
      <c r="D252" s="2">
        <v>1988</v>
      </c>
      <c r="E252" s="3">
        <v>39</v>
      </c>
    </row>
    <row r="253" spans="1:5" x14ac:dyDescent="0.25">
      <c r="A253" t="s">
        <v>13</v>
      </c>
      <c r="B253" t="s">
        <v>30</v>
      </c>
      <c r="C253" t="s">
        <v>28</v>
      </c>
      <c r="D253" s="2">
        <v>1463</v>
      </c>
      <c r="E253" s="3">
        <v>39</v>
      </c>
    </row>
    <row r="254" spans="1:5" x14ac:dyDescent="0.25">
      <c r="A254" t="s">
        <v>27</v>
      </c>
      <c r="B254" t="s">
        <v>14</v>
      </c>
      <c r="C254" t="s">
        <v>29</v>
      </c>
      <c r="D254" s="2">
        <v>9198</v>
      </c>
      <c r="E254" s="3">
        <v>36</v>
      </c>
    </row>
    <row r="255" spans="1:5" x14ac:dyDescent="0.25">
      <c r="A255" t="s">
        <v>16</v>
      </c>
      <c r="B255" t="s">
        <v>20</v>
      </c>
      <c r="C255" t="s">
        <v>41</v>
      </c>
      <c r="D255" s="2">
        <v>7322</v>
      </c>
      <c r="E255" s="3">
        <v>36</v>
      </c>
    </row>
    <row r="256" spans="1:5" x14ac:dyDescent="0.25">
      <c r="A256" t="s">
        <v>26</v>
      </c>
      <c r="B256" t="s">
        <v>17</v>
      </c>
      <c r="C256" t="s">
        <v>37</v>
      </c>
      <c r="D256" s="2">
        <v>4802</v>
      </c>
      <c r="E256" s="3">
        <v>36</v>
      </c>
    </row>
    <row r="257" spans="1:5" x14ac:dyDescent="0.25">
      <c r="A257" t="s">
        <v>26</v>
      </c>
      <c r="B257" t="s">
        <v>17</v>
      </c>
      <c r="C257" t="s">
        <v>34</v>
      </c>
      <c r="D257" s="2">
        <v>630</v>
      </c>
      <c r="E257" s="3">
        <v>36</v>
      </c>
    </row>
    <row r="258" spans="1:5" x14ac:dyDescent="0.25">
      <c r="A258" t="s">
        <v>5</v>
      </c>
      <c r="B258" t="s">
        <v>14</v>
      </c>
      <c r="C258" t="s">
        <v>12</v>
      </c>
      <c r="D258" s="2">
        <v>217</v>
      </c>
      <c r="E258" s="3">
        <v>36</v>
      </c>
    </row>
    <row r="259" spans="1:5" x14ac:dyDescent="0.25">
      <c r="A259" t="s">
        <v>35</v>
      </c>
      <c r="B259" t="s">
        <v>17</v>
      </c>
      <c r="C259" t="s">
        <v>19</v>
      </c>
      <c r="D259" s="2">
        <v>12950</v>
      </c>
      <c r="E259" s="3">
        <v>30</v>
      </c>
    </row>
    <row r="260" spans="1:5" x14ac:dyDescent="0.25">
      <c r="A260" t="s">
        <v>8</v>
      </c>
      <c r="B260" t="s">
        <v>6</v>
      </c>
      <c r="C260" t="s">
        <v>37</v>
      </c>
      <c r="D260" s="2">
        <v>9709</v>
      </c>
      <c r="E260" s="3">
        <v>30</v>
      </c>
    </row>
    <row r="261" spans="1:5" x14ac:dyDescent="0.25">
      <c r="A261" t="s">
        <v>5</v>
      </c>
      <c r="B261" t="s">
        <v>17</v>
      </c>
      <c r="C261" t="s">
        <v>39</v>
      </c>
      <c r="D261" s="2">
        <v>6370</v>
      </c>
      <c r="E261" s="3">
        <v>30</v>
      </c>
    </row>
    <row r="262" spans="1:5" x14ac:dyDescent="0.25">
      <c r="A262" t="s">
        <v>5</v>
      </c>
      <c r="B262" t="s">
        <v>14</v>
      </c>
      <c r="C262" t="s">
        <v>18</v>
      </c>
      <c r="D262" s="2">
        <v>5439</v>
      </c>
      <c r="E262" s="3">
        <v>30</v>
      </c>
    </row>
    <row r="263" spans="1:5" x14ac:dyDescent="0.25">
      <c r="A263" t="s">
        <v>35</v>
      </c>
      <c r="B263" t="s">
        <v>6</v>
      </c>
      <c r="C263" t="s">
        <v>34</v>
      </c>
      <c r="D263" s="2">
        <v>4683</v>
      </c>
      <c r="E263" s="3">
        <v>30</v>
      </c>
    </row>
    <row r="264" spans="1:5" x14ac:dyDescent="0.25">
      <c r="A264" t="s">
        <v>16</v>
      </c>
      <c r="B264" t="s">
        <v>14</v>
      </c>
      <c r="C264" t="s">
        <v>31</v>
      </c>
      <c r="D264" s="2">
        <v>4319</v>
      </c>
      <c r="E264" s="3">
        <v>30</v>
      </c>
    </row>
    <row r="265" spans="1:5" x14ac:dyDescent="0.25">
      <c r="A265" t="s">
        <v>8</v>
      </c>
      <c r="B265" t="s">
        <v>17</v>
      </c>
      <c r="C265" t="s">
        <v>15</v>
      </c>
      <c r="D265" s="2">
        <v>9660</v>
      </c>
      <c r="E265" s="3">
        <v>27</v>
      </c>
    </row>
    <row r="266" spans="1:5" x14ac:dyDescent="0.25">
      <c r="A266" t="s">
        <v>11</v>
      </c>
      <c r="B266" t="s">
        <v>30</v>
      </c>
      <c r="C266" t="s">
        <v>41</v>
      </c>
      <c r="D266" s="2">
        <v>6832</v>
      </c>
      <c r="E266" s="3">
        <v>27</v>
      </c>
    </row>
    <row r="267" spans="1:5" x14ac:dyDescent="0.25">
      <c r="A267" t="s">
        <v>16</v>
      </c>
      <c r="B267" t="s">
        <v>17</v>
      </c>
      <c r="C267" t="s">
        <v>28</v>
      </c>
      <c r="D267" s="2">
        <v>6048</v>
      </c>
      <c r="E267" s="3">
        <v>27</v>
      </c>
    </row>
    <row r="268" spans="1:5" x14ac:dyDescent="0.25">
      <c r="A268" t="s">
        <v>35</v>
      </c>
      <c r="B268" t="s">
        <v>6</v>
      </c>
      <c r="C268" t="s">
        <v>40</v>
      </c>
      <c r="D268" s="2">
        <v>3059</v>
      </c>
      <c r="E268" s="3">
        <v>27</v>
      </c>
    </row>
    <row r="269" spans="1:5" x14ac:dyDescent="0.25">
      <c r="A269" t="s">
        <v>23</v>
      </c>
      <c r="B269" t="s">
        <v>9</v>
      </c>
      <c r="C269" t="s">
        <v>29</v>
      </c>
      <c r="D269" s="2">
        <v>2135</v>
      </c>
      <c r="E269" s="3">
        <v>27</v>
      </c>
    </row>
    <row r="270" spans="1:5" x14ac:dyDescent="0.25">
      <c r="A270" t="s">
        <v>8</v>
      </c>
      <c r="B270" t="s">
        <v>17</v>
      </c>
      <c r="C270" t="s">
        <v>42</v>
      </c>
      <c r="D270" s="2">
        <v>1561</v>
      </c>
      <c r="E270" s="3">
        <v>27</v>
      </c>
    </row>
    <row r="271" spans="1:5" x14ac:dyDescent="0.25">
      <c r="A271" t="s">
        <v>35</v>
      </c>
      <c r="B271" t="s">
        <v>30</v>
      </c>
      <c r="C271" t="s">
        <v>22</v>
      </c>
      <c r="D271" s="2">
        <v>4053</v>
      </c>
      <c r="E271" s="3">
        <v>24</v>
      </c>
    </row>
    <row r="272" spans="1:5" x14ac:dyDescent="0.25">
      <c r="A272" t="s">
        <v>23</v>
      </c>
      <c r="B272" t="s">
        <v>30</v>
      </c>
      <c r="C272" t="s">
        <v>37</v>
      </c>
      <c r="D272" s="2">
        <v>3829</v>
      </c>
      <c r="E272" s="3">
        <v>24</v>
      </c>
    </row>
    <row r="273" spans="1:5" x14ac:dyDescent="0.25">
      <c r="A273" t="s">
        <v>26</v>
      </c>
      <c r="B273" t="s">
        <v>14</v>
      </c>
      <c r="C273" t="s">
        <v>29</v>
      </c>
      <c r="D273" s="2">
        <v>11417</v>
      </c>
      <c r="E273" s="3">
        <v>21</v>
      </c>
    </row>
    <row r="274" spans="1:5" x14ac:dyDescent="0.25">
      <c r="A274" t="s">
        <v>25</v>
      </c>
      <c r="B274" t="s">
        <v>6</v>
      </c>
      <c r="C274" t="s">
        <v>18</v>
      </c>
      <c r="D274" s="2">
        <v>8813</v>
      </c>
      <c r="E274" s="3">
        <v>21</v>
      </c>
    </row>
    <row r="275" spans="1:5" x14ac:dyDescent="0.25">
      <c r="A275" t="s">
        <v>5</v>
      </c>
      <c r="B275" t="s">
        <v>6</v>
      </c>
      <c r="C275" t="s">
        <v>36</v>
      </c>
      <c r="D275" s="2">
        <v>7693</v>
      </c>
      <c r="E275" s="3">
        <v>21</v>
      </c>
    </row>
    <row r="276" spans="1:5" x14ac:dyDescent="0.25">
      <c r="A276" t="s">
        <v>25</v>
      </c>
      <c r="B276" t="s">
        <v>30</v>
      </c>
      <c r="C276" t="s">
        <v>39</v>
      </c>
      <c r="D276" s="2">
        <v>6986</v>
      </c>
      <c r="E276" s="3">
        <v>21</v>
      </c>
    </row>
    <row r="277" spans="1:5" x14ac:dyDescent="0.25">
      <c r="A277" t="s">
        <v>25</v>
      </c>
      <c r="B277" t="s">
        <v>20</v>
      </c>
      <c r="C277" t="s">
        <v>10</v>
      </c>
      <c r="D277" s="2">
        <v>5075</v>
      </c>
      <c r="E277" s="3">
        <v>21</v>
      </c>
    </row>
    <row r="278" spans="1:5" x14ac:dyDescent="0.25">
      <c r="A278" t="s">
        <v>23</v>
      </c>
      <c r="B278" t="s">
        <v>9</v>
      </c>
      <c r="C278" t="s">
        <v>39</v>
      </c>
      <c r="D278" s="2">
        <v>2478</v>
      </c>
      <c r="E278" s="3">
        <v>21</v>
      </c>
    </row>
    <row r="279" spans="1:5" x14ac:dyDescent="0.25">
      <c r="A279" t="s">
        <v>13</v>
      </c>
      <c r="B279" t="s">
        <v>20</v>
      </c>
      <c r="C279" t="s">
        <v>18</v>
      </c>
      <c r="D279" s="2">
        <v>154</v>
      </c>
      <c r="E279" s="3">
        <v>21</v>
      </c>
    </row>
    <row r="280" spans="1:5" x14ac:dyDescent="0.25">
      <c r="A280" t="s">
        <v>27</v>
      </c>
      <c r="B280" t="s">
        <v>30</v>
      </c>
      <c r="C280" t="s">
        <v>33</v>
      </c>
      <c r="D280" s="2">
        <v>2583</v>
      </c>
      <c r="E280" s="3">
        <v>18</v>
      </c>
    </row>
    <row r="281" spans="1:5" x14ac:dyDescent="0.25">
      <c r="A281" t="s">
        <v>27</v>
      </c>
      <c r="B281" t="s">
        <v>14</v>
      </c>
      <c r="C281" t="s">
        <v>36</v>
      </c>
      <c r="D281" s="2">
        <v>1281</v>
      </c>
      <c r="E281" s="3">
        <v>18</v>
      </c>
    </row>
    <row r="282" spans="1:5" x14ac:dyDescent="0.25">
      <c r="A282" t="s">
        <v>26</v>
      </c>
      <c r="B282" t="s">
        <v>6</v>
      </c>
      <c r="C282" t="s">
        <v>36</v>
      </c>
      <c r="D282" s="2">
        <v>238</v>
      </c>
      <c r="E282" s="3">
        <v>18</v>
      </c>
    </row>
    <row r="283" spans="1:5" x14ac:dyDescent="0.25">
      <c r="A283" t="s">
        <v>25</v>
      </c>
      <c r="B283" t="s">
        <v>14</v>
      </c>
      <c r="C283" t="s">
        <v>34</v>
      </c>
      <c r="D283" s="2">
        <v>6314</v>
      </c>
      <c r="E283" s="3">
        <v>15</v>
      </c>
    </row>
    <row r="284" spans="1:5" x14ac:dyDescent="0.25">
      <c r="A284" t="s">
        <v>25</v>
      </c>
      <c r="B284" t="s">
        <v>9</v>
      </c>
      <c r="C284" t="s">
        <v>15</v>
      </c>
      <c r="D284" s="2">
        <v>2415</v>
      </c>
      <c r="E284" s="3">
        <v>15</v>
      </c>
    </row>
    <row r="285" spans="1:5" x14ac:dyDescent="0.25">
      <c r="A285" t="s">
        <v>16</v>
      </c>
      <c r="B285" t="s">
        <v>30</v>
      </c>
      <c r="C285" t="s">
        <v>37</v>
      </c>
      <c r="D285" s="2">
        <v>1442</v>
      </c>
      <c r="E285" s="3">
        <v>15</v>
      </c>
    </row>
    <row r="286" spans="1:5" x14ac:dyDescent="0.25">
      <c r="A286" t="s">
        <v>26</v>
      </c>
      <c r="B286" t="s">
        <v>9</v>
      </c>
      <c r="C286" t="s">
        <v>36</v>
      </c>
      <c r="D286" s="2">
        <v>553</v>
      </c>
      <c r="E286" s="3">
        <v>15</v>
      </c>
    </row>
    <row r="287" spans="1:5" x14ac:dyDescent="0.25">
      <c r="A287" t="s">
        <v>5</v>
      </c>
      <c r="B287" t="s">
        <v>17</v>
      </c>
      <c r="C287" t="s">
        <v>22</v>
      </c>
      <c r="D287" s="2">
        <v>5817</v>
      </c>
      <c r="E287" s="3">
        <v>12</v>
      </c>
    </row>
    <row r="288" spans="1:5" x14ac:dyDescent="0.25">
      <c r="A288" t="s">
        <v>25</v>
      </c>
      <c r="B288" t="s">
        <v>6</v>
      </c>
      <c r="C288" t="s">
        <v>24</v>
      </c>
      <c r="D288" s="2">
        <v>4991</v>
      </c>
      <c r="E288" s="3">
        <v>12</v>
      </c>
    </row>
    <row r="289" spans="1:5" x14ac:dyDescent="0.25">
      <c r="A289" t="s">
        <v>16</v>
      </c>
      <c r="B289" t="s">
        <v>14</v>
      </c>
      <c r="C289" t="s">
        <v>10</v>
      </c>
      <c r="D289" s="2">
        <v>6118</v>
      </c>
      <c r="E289" s="3">
        <v>9</v>
      </c>
    </row>
    <row r="290" spans="1:5" x14ac:dyDescent="0.25">
      <c r="A290" t="s">
        <v>35</v>
      </c>
      <c r="B290" t="s">
        <v>30</v>
      </c>
      <c r="C290" t="s">
        <v>42</v>
      </c>
      <c r="D290" s="2">
        <v>4991</v>
      </c>
      <c r="E290" s="3">
        <v>9</v>
      </c>
    </row>
    <row r="291" spans="1:5" x14ac:dyDescent="0.25">
      <c r="A291" t="s">
        <v>13</v>
      </c>
      <c r="B291" t="s">
        <v>6</v>
      </c>
      <c r="C291" t="s">
        <v>41</v>
      </c>
      <c r="D291" s="2">
        <v>2933</v>
      </c>
      <c r="E291" s="3">
        <v>9</v>
      </c>
    </row>
    <row r="292" spans="1:5" x14ac:dyDescent="0.25">
      <c r="A292" t="s">
        <v>25</v>
      </c>
      <c r="B292" t="s">
        <v>9</v>
      </c>
      <c r="C292" t="s">
        <v>12</v>
      </c>
      <c r="D292" s="2">
        <v>2744</v>
      </c>
      <c r="E292" s="3">
        <v>9</v>
      </c>
    </row>
    <row r="293" spans="1:5" x14ac:dyDescent="0.25">
      <c r="A293" t="s">
        <v>11</v>
      </c>
      <c r="B293" t="s">
        <v>20</v>
      </c>
      <c r="C293" t="s">
        <v>28</v>
      </c>
      <c r="D293" s="2">
        <v>2408</v>
      </c>
      <c r="E293" s="3">
        <v>9</v>
      </c>
    </row>
    <row r="294" spans="1:5" x14ac:dyDescent="0.25">
      <c r="A294" t="s">
        <v>16</v>
      </c>
      <c r="B294" t="s">
        <v>6</v>
      </c>
      <c r="C294" t="s">
        <v>42</v>
      </c>
      <c r="D294" s="2">
        <v>6818</v>
      </c>
      <c r="E294" s="3">
        <v>6</v>
      </c>
    </row>
    <row r="295" spans="1:5" x14ac:dyDescent="0.25">
      <c r="A295" t="s">
        <v>35</v>
      </c>
      <c r="B295" t="s">
        <v>9</v>
      </c>
      <c r="C295" t="s">
        <v>37</v>
      </c>
      <c r="D295" s="2">
        <v>2562</v>
      </c>
      <c r="E295" s="3">
        <v>6</v>
      </c>
    </row>
    <row r="296" spans="1:5" x14ac:dyDescent="0.25">
      <c r="A296" t="s">
        <v>16</v>
      </c>
      <c r="B296" t="s">
        <v>20</v>
      </c>
      <c r="C296" t="s">
        <v>29</v>
      </c>
      <c r="D296" s="2">
        <v>938</v>
      </c>
      <c r="E296" s="3">
        <v>6</v>
      </c>
    </row>
    <row r="297" spans="1:5" x14ac:dyDescent="0.25">
      <c r="A297" t="s">
        <v>25</v>
      </c>
      <c r="B297" t="s">
        <v>14</v>
      </c>
      <c r="C297" t="s">
        <v>15</v>
      </c>
      <c r="D297" s="2">
        <v>6111</v>
      </c>
      <c r="E297" s="3">
        <v>3</v>
      </c>
    </row>
    <row r="298" spans="1:5" x14ac:dyDescent="0.25">
      <c r="A298" t="s">
        <v>13</v>
      </c>
      <c r="B298" t="s">
        <v>20</v>
      </c>
      <c r="C298" t="s">
        <v>22</v>
      </c>
      <c r="D298" s="2">
        <v>5915</v>
      </c>
      <c r="E298" s="3">
        <v>3</v>
      </c>
    </row>
    <row r="299" spans="1:5" x14ac:dyDescent="0.25">
      <c r="A299" t="s">
        <v>26</v>
      </c>
      <c r="B299" t="s">
        <v>20</v>
      </c>
      <c r="C299" t="s">
        <v>12</v>
      </c>
      <c r="D299" s="2">
        <v>3549</v>
      </c>
      <c r="E299" s="3">
        <v>3</v>
      </c>
    </row>
    <row r="300" spans="1:5" x14ac:dyDescent="0.25">
      <c r="A300" t="s">
        <v>16</v>
      </c>
      <c r="B300" t="s">
        <v>17</v>
      </c>
      <c r="C300" t="s">
        <v>38</v>
      </c>
      <c r="D300" s="2">
        <v>2989</v>
      </c>
      <c r="E300" s="3">
        <v>3</v>
      </c>
    </row>
    <row r="301" spans="1:5" x14ac:dyDescent="0.25">
      <c r="A301" t="s">
        <v>23</v>
      </c>
      <c r="B301" t="s">
        <v>6</v>
      </c>
      <c r="C301" t="s">
        <v>42</v>
      </c>
      <c r="D301" s="2">
        <v>5306</v>
      </c>
      <c r="E301" s="3">
        <v>0</v>
      </c>
    </row>
  </sheetData>
  <conditionalFormatting sqref="D2:D301">
    <cfRule type="colorScale" priority="2">
      <colorScale>
        <cfvo type="min"/>
        <cfvo type="max"/>
        <color rgb="FFFCFCFF"/>
        <color rgb="FF63BE7B"/>
      </colorScale>
    </cfRule>
  </conditionalFormatting>
  <conditionalFormatting sqref="E2:E301">
    <cfRule type="dataBar" priority="1">
      <dataBar>
        <cfvo type="min"/>
        <cfvo type="max"/>
        <color rgb="FF638EC6"/>
      </dataBar>
      <extLst>
        <ext xmlns:x14="http://schemas.microsoft.com/office/spreadsheetml/2009/9/main" uri="{B025F937-C7B1-47D3-B67F-A62EFF666E3E}">
          <x14:id>{9350E074-6429-4CF2-9AB8-2D9C28D88C57}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350E074-6429-4CF2-9AB8-2D9C28D88C57}">
            <x14:dataBar minLength="0" maxLength="100" border="1" negativeBarBorderColorSameAsPositive="0">
              <x14:cfvo type="autoMin"/>
              <x14:cfvo type="autoMax"/>
              <x14:borderColor rgb="FF638EC6"/>
              <x14:negativeFillColor rgb="FFFF0000"/>
              <x14:negativeBorderColor rgb="FFFF0000"/>
              <x14:axisColor rgb="FF000000"/>
            </x14:dataBar>
          </x14:cfRule>
          <xm:sqref>E2:E301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0294-B856-4984-B48A-0D96F95887E7}">
  <dimension ref="A1:E7"/>
  <sheetViews>
    <sheetView showGridLines="0" workbookViewId="0">
      <selection activeCell="H17" sqref="H17"/>
    </sheetView>
  </sheetViews>
  <sheetFormatPr defaultRowHeight="15" x14ac:dyDescent="0.25"/>
  <cols>
    <col min="1" max="2" width="12.5703125" bestFit="1" customWidth="1"/>
    <col min="3" max="3" width="11.5703125" bestFit="1" customWidth="1"/>
    <col min="4" max="4" width="10.7109375" customWidth="1"/>
    <col min="8" max="8" width="16.85546875" customWidth="1"/>
    <col min="9" max="9" width="11.42578125" customWidth="1"/>
    <col min="10" max="10" width="23.5703125" customWidth="1"/>
  </cols>
  <sheetData>
    <row r="1" spans="1:5" x14ac:dyDescent="0.25">
      <c r="A1" s="6"/>
      <c r="B1" s="6"/>
      <c r="C1" s="6"/>
      <c r="D1" s="1"/>
    </row>
    <row r="2" spans="1:5" x14ac:dyDescent="0.25">
      <c r="A2" s="6"/>
      <c r="B2" s="7" t="s">
        <v>51</v>
      </c>
      <c r="C2" s="8" t="s">
        <v>3</v>
      </c>
      <c r="E2" s="8" t="s">
        <v>4</v>
      </c>
    </row>
    <row r="3" spans="1:5" x14ac:dyDescent="0.25">
      <c r="A3" s="6"/>
      <c r="B3" s="9" t="s">
        <v>30</v>
      </c>
      <c r="C3" s="10">
        <f>SUMIFS(data[Amount],data[Geography],B3)</f>
        <v>252469</v>
      </c>
      <c r="D3" s="17">
        <f>C3</f>
        <v>252469</v>
      </c>
      <c r="E3" s="11">
        <f>SUMIFS(data[Units],data[Geography],B3)</f>
        <v>8760</v>
      </c>
    </row>
    <row r="4" spans="1:5" x14ac:dyDescent="0.25">
      <c r="A4" s="6"/>
      <c r="B4" s="9" t="s">
        <v>14</v>
      </c>
      <c r="C4" s="10">
        <f>SUMIFS(data[Amount],data[Geography],B4)</f>
        <v>237944</v>
      </c>
      <c r="D4" s="17">
        <f t="shared" ref="D4:D7" si="0">C4</f>
        <v>237944</v>
      </c>
      <c r="E4" s="11">
        <f>SUMIFS(data[Units],data[Geography],B4)</f>
        <v>7302</v>
      </c>
    </row>
    <row r="5" spans="1:5" x14ac:dyDescent="0.25">
      <c r="A5" s="6"/>
      <c r="B5" s="9" t="s">
        <v>9</v>
      </c>
      <c r="C5" s="10">
        <f>SUMIFS(data[Amount],data[Geography],B5)</f>
        <v>189434</v>
      </c>
      <c r="D5" s="17">
        <f t="shared" si="0"/>
        <v>189434</v>
      </c>
      <c r="E5" s="11">
        <f>SUMIFS(data[Units],data[Geography],B5)</f>
        <v>10158</v>
      </c>
    </row>
    <row r="6" spans="1:5" x14ac:dyDescent="0.25">
      <c r="A6" s="6"/>
      <c r="B6" s="5" t="s">
        <v>17</v>
      </c>
      <c r="C6" s="12">
        <f>SUMIFS(data[Amount],data[Geography],B6)</f>
        <v>173530</v>
      </c>
      <c r="D6" s="17">
        <f t="shared" si="0"/>
        <v>173530</v>
      </c>
      <c r="E6" s="13">
        <f>SUMIFS(data[Units],data[Geography],B6)</f>
        <v>5745</v>
      </c>
    </row>
    <row r="7" spans="1:5" x14ac:dyDescent="0.25">
      <c r="B7" s="14" t="s">
        <v>20</v>
      </c>
      <c r="C7" s="15">
        <f>SUMIFS(data[Amount],data[Geography],B7)</f>
        <v>168679</v>
      </c>
      <c r="D7" s="17">
        <f t="shared" si="0"/>
        <v>168679</v>
      </c>
      <c r="E7" s="16">
        <f>SUMIFS(data[Units],data[Geography],B7)</f>
        <v>6264</v>
      </c>
    </row>
  </sheetData>
  <sortState xmlns:xlrd2="http://schemas.microsoft.com/office/spreadsheetml/2017/richdata2" ref="B3:D6">
    <sortCondition ref="B2:B6"/>
  </sortState>
  <conditionalFormatting sqref="D3:D7">
    <cfRule type="dataBar" priority="2">
      <dataBar>
        <cfvo type="min"/>
        <cfvo type="max"/>
        <color rgb="FF638EC6"/>
      </dataBar>
      <extLst>
        <ext xmlns:x14="http://schemas.microsoft.com/office/spreadsheetml/2009/9/main" uri="{B025F937-C7B1-47D3-B67F-A62EFF666E3E}">
          <x14:id>{5638AB78-B2FB-46D8-ABF4-AFE72DC24384}</x14:id>
        </ext>
      </extLst>
    </cfRule>
    <cfRule type="dataBar" priority="1">
      <dataBar showValue="0">
        <cfvo type="min"/>
        <cfvo type="max"/>
        <color theme="4" tint="-0.249977111117893"/>
      </dataBar>
      <extLst>
        <ext xmlns:x14="http://schemas.microsoft.com/office/spreadsheetml/2009/9/main" uri="{B025F937-C7B1-47D3-B67F-A62EFF666E3E}">
          <x14:id>{EAFE0B02-4E94-4337-B741-D7B3BFFBFB51}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638AB78-B2FB-46D8-ABF4-AFE72DC2438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AFE0B02-4E94-4337-B741-D7B3BFFBFB51}">
            <x14:dataBar minLength="0" maxLength="100" gradient="0">
              <x14:cfvo type="autoMin"/>
              <x14:cfvo type="autoMax"/>
              <x14:negativeFillColor rgb="FFFF0000"/>
              <x14:axisColor rgb="FF000000"/>
            </x14:dataBar>
          </x14:cfRule>
          <xm:sqref>D3:D7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851D-3392-4877-A41A-15F9D69A479F}">
  <dimension ref="A1:D7"/>
  <sheetViews>
    <sheetView workbookViewId="0">
      <selection activeCell="B13" sqref="B13"/>
    </sheetView>
  </sheetViews>
  <sheetFormatPr defaultRowHeight="15" x14ac:dyDescent="0.25"/>
  <cols>
    <col min="1" max="1" width="13.140625" bestFit="1" customWidth="1"/>
    <col min="2" max="2" width="14.85546875" bestFit="1" customWidth="1"/>
    <col min="3" max="3" width="1.42578125" bestFit="1" customWidth="1"/>
    <col min="4" max="4" width="12.28515625" bestFit="1" customWidth="1"/>
  </cols>
  <sheetData>
    <row r="1" spans="1:4" x14ac:dyDescent="0.25">
      <c r="A1" s="18" t="s">
        <v>52</v>
      </c>
      <c r="B1" t="s">
        <v>54</v>
      </c>
      <c r="C1" t="s">
        <v>56</v>
      </c>
      <c r="D1" t="s">
        <v>55</v>
      </c>
    </row>
    <row r="2" spans="1:4" x14ac:dyDescent="0.25">
      <c r="A2" s="19" t="s">
        <v>30</v>
      </c>
      <c r="B2" s="21">
        <v>252469</v>
      </c>
      <c r="C2" s="20">
        <v>252469</v>
      </c>
      <c r="D2" s="3">
        <v>8760</v>
      </c>
    </row>
    <row r="3" spans="1:4" x14ac:dyDescent="0.25">
      <c r="A3" s="19" t="s">
        <v>14</v>
      </c>
      <c r="B3" s="21">
        <v>237944</v>
      </c>
      <c r="C3" s="20">
        <v>237944</v>
      </c>
      <c r="D3" s="3">
        <v>7302</v>
      </c>
    </row>
    <row r="4" spans="1:4" x14ac:dyDescent="0.25">
      <c r="A4" s="19" t="s">
        <v>6</v>
      </c>
      <c r="B4" s="21">
        <v>218813</v>
      </c>
      <c r="C4" s="20">
        <v>218813</v>
      </c>
      <c r="D4" s="3">
        <v>7431</v>
      </c>
    </row>
    <row r="5" spans="1:4" x14ac:dyDescent="0.25">
      <c r="A5" s="19" t="s">
        <v>9</v>
      </c>
      <c r="B5" s="21">
        <v>189434</v>
      </c>
      <c r="C5" s="20">
        <v>189434</v>
      </c>
      <c r="D5" s="3">
        <v>10158</v>
      </c>
    </row>
    <row r="6" spans="1:4" x14ac:dyDescent="0.25">
      <c r="A6" s="19" t="s">
        <v>17</v>
      </c>
      <c r="B6" s="21">
        <v>173530</v>
      </c>
      <c r="C6" s="20">
        <v>173530</v>
      </c>
      <c r="D6" s="3">
        <v>5745</v>
      </c>
    </row>
    <row r="7" spans="1:4" x14ac:dyDescent="0.25">
      <c r="A7" s="19" t="s">
        <v>20</v>
      </c>
      <c r="B7" s="21">
        <v>168679</v>
      </c>
      <c r="C7" s="20">
        <v>168679</v>
      </c>
      <c r="D7" s="3">
        <v>6264</v>
      </c>
    </row>
  </sheetData>
  <conditionalFormatting pivot="1" sqref="C2:C7">
    <cfRule type="dataBar" priority="1">
      <dataBar showValue="0">
        <cfvo type="min"/>
        <cfvo type="max"/>
        <color rgb="FFFFB628"/>
      </dataBar>
      <extLst>
        <ext xmlns:x14="http://schemas.microsoft.com/office/spreadsheetml/2009/9/main" uri="{B025F937-C7B1-47D3-B67F-A62EFF666E3E}">
          <x14:id>{883C29AC-0327-43ED-8F69-37DC425DEB62}</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883C29AC-0327-43ED-8F69-37DC425DEB62}">
            <x14:dataBar minLength="0" maxLength="100" border="1" negativeBarBorderColorSameAsPositive="0">
              <x14:cfvo type="autoMin"/>
              <x14:cfvo type="autoMax"/>
              <x14:borderColor rgb="FFFFB628"/>
              <x14:negativeFillColor rgb="FFFF0000"/>
              <x14:negativeBorderColor rgb="FFFF0000"/>
              <x14:axisColor rgb="FF000000"/>
            </x14:dataBar>
          </x14:cfRule>
          <xm:sqref>C2:C7</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73C2-F00D-4736-A8A8-7371FDC12FF4}">
  <dimension ref="A1:B7"/>
  <sheetViews>
    <sheetView workbookViewId="0">
      <selection activeCell="D8" sqref="D8"/>
    </sheetView>
  </sheetViews>
  <sheetFormatPr defaultRowHeight="15" x14ac:dyDescent="0.25"/>
  <cols>
    <col min="1" max="1" width="19.42578125" bestFit="1" customWidth="1"/>
    <col min="2" max="4" width="13.140625" bestFit="1" customWidth="1"/>
  </cols>
  <sheetData>
    <row r="1" spans="1:2" x14ac:dyDescent="0.25">
      <c r="A1" s="18" t="s">
        <v>52</v>
      </c>
      <c r="B1" t="s">
        <v>57</v>
      </c>
    </row>
    <row r="2" spans="1:2" x14ac:dyDescent="0.25">
      <c r="A2" s="19" t="s">
        <v>37</v>
      </c>
      <c r="B2" s="22">
        <v>44.990867579908674</v>
      </c>
    </row>
    <row r="3" spans="1:2" x14ac:dyDescent="0.25">
      <c r="A3" s="19" t="s">
        <v>19</v>
      </c>
      <c r="B3" s="22">
        <v>37.303128371089535</v>
      </c>
    </row>
    <row r="4" spans="1:2" x14ac:dyDescent="0.25">
      <c r="A4" s="19" t="s">
        <v>38</v>
      </c>
      <c r="B4" s="22">
        <v>33.88697318007663</v>
      </c>
    </row>
    <row r="5" spans="1:2" x14ac:dyDescent="0.25">
      <c r="A5" s="19" t="s">
        <v>42</v>
      </c>
      <c r="B5" s="22">
        <v>32.807189542483663</v>
      </c>
    </row>
    <row r="6" spans="1:2" x14ac:dyDescent="0.25">
      <c r="A6" s="19" t="s">
        <v>22</v>
      </c>
      <c r="B6" s="22">
        <v>32.301656920077974</v>
      </c>
    </row>
    <row r="7" spans="1:2" x14ac:dyDescent="0.25">
      <c r="A7" s="19" t="s">
        <v>53</v>
      </c>
      <c r="B7"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E885-8128-4619-91DF-AC9A569D6D70}">
  <dimension ref="L1:P301"/>
  <sheetViews>
    <sheetView tabSelected="1" workbookViewId="0">
      <selection activeCell="J46" sqref="J46"/>
    </sheetView>
  </sheetViews>
  <sheetFormatPr defaultRowHeight="15" x14ac:dyDescent="0.25"/>
  <sheetData>
    <row r="1" spans="12:16" x14ac:dyDescent="0.25">
      <c r="L1" s="1" t="s">
        <v>0</v>
      </c>
      <c r="M1" s="1" t="s">
        <v>1</v>
      </c>
      <c r="N1" s="1" t="s">
        <v>2</v>
      </c>
      <c r="O1" s="4" t="s">
        <v>3</v>
      </c>
      <c r="P1" s="4" t="s">
        <v>4</v>
      </c>
    </row>
    <row r="2" spans="12:16" x14ac:dyDescent="0.25">
      <c r="L2" t="s">
        <v>5</v>
      </c>
      <c r="M2" t="s">
        <v>6</v>
      </c>
      <c r="N2" t="s">
        <v>7</v>
      </c>
      <c r="O2" s="2">
        <v>1624</v>
      </c>
      <c r="P2" s="3">
        <v>114</v>
      </c>
    </row>
    <row r="3" spans="12:16" x14ac:dyDescent="0.25">
      <c r="L3" t="s">
        <v>8</v>
      </c>
      <c r="M3" t="s">
        <v>9</v>
      </c>
      <c r="N3" t="s">
        <v>10</v>
      </c>
      <c r="O3" s="2">
        <v>6706</v>
      </c>
      <c r="P3" s="3">
        <v>459</v>
      </c>
    </row>
    <row r="4" spans="12:16" x14ac:dyDescent="0.25">
      <c r="L4" t="s">
        <v>11</v>
      </c>
      <c r="M4" t="s">
        <v>9</v>
      </c>
      <c r="N4" t="s">
        <v>12</v>
      </c>
      <c r="O4" s="2">
        <v>959</v>
      </c>
      <c r="P4" s="3">
        <v>147</v>
      </c>
    </row>
    <row r="5" spans="12:16" x14ac:dyDescent="0.25">
      <c r="L5" t="s">
        <v>13</v>
      </c>
      <c r="M5" t="s">
        <v>14</v>
      </c>
      <c r="N5" t="s">
        <v>15</v>
      </c>
      <c r="O5" s="2">
        <v>9632</v>
      </c>
      <c r="P5" s="3">
        <v>288</v>
      </c>
    </row>
    <row r="6" spans="12:16" x14ac:dyDescent="0.25">
      <c r="L6" t="s">
        <v>16</v>
      </c>
      <c r="M6" t="s">
        <v>17</v>
      </c>
      <c r="N6" t="s">
        <v>18</v>
      </c>
      <c r="O6" s="2">
        <v>2100</v>
      </c>
      <c r="P6" s="3">
        <v>414</v>
      </c>
    </row>
    <row r="7" spans="12:16" x14ac:dyDescent="0.25">
      <c r="L7" t="s">
        <v>5</v>
      </c>
      <c r="M7" t="s">
        <v>9</v>
      </c>
      <c r="N7" t="s">
        <v>19</v>
      </c>
      <c r="O7" s="2">
        <v>8869</v>
      </c>
      <c r="P7" s="3">
        <v>432</v>
      </c>
    </row>
    <row r="8" spans="12:16" x14ac:dyDescent="0.25">
      <c r="L8" t="s">
        <v>16</v>
      </c>
      <c r="M8" t="s">
        <v>20</v>
      </c>
      <c r="N8" t="s">
        <v>21</v>
      </c>
      <c r="O8" s="2">
        <v>2681</v>
      </c>
      <c r="P8" s="3">
        <v>54</v>
      </c>
    </row>
    <row r="9" spans="12:16" x14ac:dyDescent="0.25">
      <c r="L9" t="s">
        <v>8</v>
      </c>
      <c r="M9" t="s">
        <v>9</v>
      </c>
      <c r="N9" t="s">
        <v>22</v>
      </c>
      <c r="O9" s="2">
        <v>5012</v>
      </c>
      <c r="P9" s="3">
        <v>210</v>
      </c>
    </row>
    <row r="10" spans="12:16" x14ac:dyDescent="0.25">
      <c r="L10" t="s">
        <v>23</v>
      </c>
      <c r="M10" t="s">
        <v>20</v>
      </c>
      <c r="N10" t="s">
        <v>24</v>
      </c>
      <c r="O10" s="2">
        <v>1281</v>
      </c>
      <c r="P10" s="3">
        <v>75</v>
      </c>
    </row>
    <row r="11" spans="12:16" x14ac:dyDescent="0.25">
      <c r="L11" t="s">
        <v>25</v>
      </c>
      <c r="M11" t="s">
        <v>6</v>
      </c>
      <c r="N11" t="s">
        <v>24</v>
      </c>
      <c r="O11" s="2">
        <v>4991</v>
      </c>
      <c r="P11" s="3">
        <v>12</v>
      </c>
    </row>
    <row r="12" spans="12:16" x14ac:dyDescent="0.25">
      <c r="L12" t="s">
        <v>26</v>
      </c>
      <c r="M12" t="s">
        <v>17</v>
      </c>
      <c r="N12" t="s">
        <v>18</v>
      </c>
      <c r="O12" s="2">
        <v>1785</v>
      </c>
      <c r="P12" s="3">
        <v>462</v>
      </c>
    </row>
    <row r="13" spans="12:16" x14ac:dyDescent="0.25">
      <c r="L13" t="s">
        <v>27</v>
      </c>
      <c r="M13" t="s">
        <v>6</v>
      </c>
      <c r="N13" t="s">
        <v>28</v>
      </c>
      <c r="O13" s="2">
        <v>3983</v>
      </c>
      <c r="P13" s="3">
        <v>144</v>
      </c>
    </row>
    <row r="14" spans="12:16" x14ac:dyDescent="0.25">
      <c r="L14" t="s">
        <v>11</v>
      </c>
      <c r="M14" t="s">
        <v>20</v>
      </c>
      <c r="N14" t="s">
        <v>29</v>
      </c>
      <c r="O14" s="2">
        <v>2646</v>
      </c>
      <c r="P14" s="3">
        <v>120</v>
      </c>
    </row>
    <row r="15" spans="12:16" x14ac:dyDescent="0.25">
      <c r="L15" t="s">
        <v>26</v>
      </c>
      <c r="M15" t="s">
        <v>30</v>
      </c>
      <c r="N15" t="s">
        <v>31</v>
      </c>
      <c r="O15" s="2">
        <v>252</v>
      </c>
      <c r="P15" s="3">
        <v>54</v>
      </c>
    </row>
    <row r="16" spans="12:16" x14ac:dyDescent="0.25">
      <c r="L16" t="s">
        <v>27</v>
      </c>
      <c r="M16" t="s">
        <v>9</v>
      </c>
      <c r="N16" t="s">
        <v>18</v>
      </c>
      <c r="O16" s="2">
        <v>2464</v>
      </c>
      <c r="P16" s="3">
        <v>234</v>
      </c>
    </row>
    <row r="17" spans="12:16" x14ac:dyDescent="0.25">
      <c r="L17" t="s">
        <v>27</v>
      </c>
      <c r="M17" t="s">
        <v>9</v>
      </c>
      <c r="N17" t="s">
        <v>32</v>
      </c>
      <c r="O17" s="2">
        <v>2114</v>
      </c>
      <c r="P17" s="3">
        <v>66</v>
      </c>
    </row>
    <row r="18" spans="12:16" x14ac:dyDescent="0.25">
      <c r="L18" t="s">
        <v>16</v>
      </c>
      <c r="M18" t="s">
        <v>6</v>
      </c>
      <c r="N18" t="s">
        <v>21</v>
      </c>
      <c r="O18" s="2">
        <v>7693</v>
      </c>
      <c r="P18" s="3">
        <v>87</v>
      </c>
    </row>
    <row r="19" spans="12:16" x14ac:dyDescent="0.25">
      <c r="L19" t="s">
        <v>25</v>
      </c>
      <c r="M19" t="s">
        <v>30</v>
      </c>
      <c r="N19" t="s">
        <v>33</v>
      </c>
      <c r="O19" s="2">
        <v>15610</v>
      </c>
      <c r="P19" s="3">
        <v>339</v>
      </c>
    </row>
    <row r="20" spans="12:16" x14ac:dyDescent="0.25">
      <c r="L20" t="s">
        <v>13</v>
      </c>
      <c r="M20" t="s">
        <v>30</v>
      </c>
      <c r="N20" t="s">
        <v>22</v>
      </c>
      <c r="O20" s="2">
        <v>336</v>
      </c>
      <c r="P20" s="3">
        <v>144</v>
      </c>
    </row>
    <row r="21" spans="12:16" x14ac:dyDescent="0.25">
      <c r="L21" t="s">
        <v>26</v>
      </c>
      <c r="M21" t="s">
        <v>17</v>
      </c>
      <c r="N21" t="s">
        <v>33</v>
      </c>
      <c r="O21" s="2">
        <v>9443</v>
      </c>
      <c r="P21" s="3">
        <v>162</v>
      </c>
    </row>
    <row r="22" spans="12:16" x14ac:dyDescent="0.25">
      <c r="L22" t="s">
        <v>11</v>
      </c>
      <c r="M22" t="s">
        <v>30</v>
      </c>
      <c r="N22" t="s">
        <v>34</v>
      </c>
      <c r="O22" s="2">
        <v>8155</v>
      </c>
      <c r="P22" s="3">
        <v>90</v>
      </c>
    </row>
    <row r="23" spans="12:16" x14ac:dyDescent="0.25">
      <c r="L23" t="s">
        <v>8</v>
      </c>
      <c r="M23" t="s">
        <v>20</v>
      </c>
      <c r="N23" t="s">
        <v>34</v>
      </c>
      <c r="O23" s="2">
        <v>1701</v>
      </c>
      <c r="P23" s="3">
        <v>234</v>
      </c>
    </row>
    <row r="24" spans="12:16" x14ac:dyDescent="0.25">
      <c r="L24" t="s">
        <v>35</v>
      </c>
      <c r="M24" t="s">
        <v>20</v>
      </c>
      <c r="N24" t="s">
        <v>22</v>
      </c>
      <c r="O24" s="2">
        <v>2205</v>
      </c>
      <c r="P24" s="3">
        <v>141</v>
      </c>
    </row>
    <row r="25" spans="12:16" x14ac:dyDescent="0.25">
      <c r="L25" t="s">
        <v>8</v>
      </c>
      <c r="M25" t="s">
        <v>6</v>
      </c>
      <c r="N25" t="s">
        <v>36</v>
      </c>
      <c r="O25" s="2">
        <v>1771</v>
      </c>
      <c r="P25" s="3">
        <v>204</v>
      </c>
    </row>
    <row r="26" spans="12:16" x14ac:dyDescent="0.25">
      <c r="L26" t="s">
        <v>13</v>
      </c>
      <c r="M26" t="s">
        <v>9</v>
      </c>
      <c r="N26" t="s">
        <v>37</v>
      </c>
      <c r="O26" s="2">
        <v>2114</v>
      </c>
      <c r="P26" s="3">
        <v>186</v>
      </c>
    </row>
    <row r="27" spans="12:16" x14ac:dyDescent="0.25">
      <c r="L27" t="s">
        <v>13</v>
      </c>
      <c r="M27" t="s">
        <v>14</v>
      </c>
      <c r="N27" t="s">
        <v>31</v>
      </c>
      <c r="O27" s="2">
        <v>10311</v>
      </c>
      <c r="P27" s="3">
        <v>231</v>
      </c>
    </row>
    <row r="28" spans="12:16" x14ac:dyDescent="0.25">
      <c r="L28" t="s">
        <v>27</v>
      </c>
      <c r="M28" t="s">
        <v>17</v>
      </c>
      <c r="N28" t="s">
        <v>29</v>
      </c>
      <c r="O28" s="2">
        <v>21</v>
      </c>
      <c r="P28" s="3">
        <v>168</v>
      </c>
    </row>
    <row r="29" spans="12:16" x14ac:dyDescent="0.25">
      <c r="L29" t="s">
        <v>35</v>
      </c>
      <c r="M29" t="s">
        <v>9</v>
      </c>
      <c r="N29" t="s">
        <v>33</v>
      </c>
      <c r="O29" s="2">
        <v>1974</v>
      </c>
      <c r="P29" s="3">
        <v>195</v>
      </c>
    </row>
    <row r="30" spans="12:16" x14ac:dyDescent="0.25">
      <c r="L30" t="s">
        <v>25</v>
      </c>
      <c r="M30" t="s">
        <v>14</v>
      </c>
      <c r="N30" t="s">
        <v>34</v>
      </c>
      <c r="O30" s="2">
        <v>6314</v>
      </c>
      <c r="P30" s="3">
        <v>15</v>
      </c>
    </row>
    <row r="31" spans="12:16" x14ac:dyDescent="0.25">
      <c r="L31" t="s">
        <v>35</v>
      </c>
      <c r="M31" t="s">
        <v>6</v>
      </c>
      <c r="N31" t="s">
        <v>34</v>
      </c>
      <c r="O31" s="2">
        <v>4683</v>
      </c>
      <c r="P31" s="3">
        <v>30</v>
      </c>
    </row>
    <row r="32" spans="12:16" x14ac:dyDescent="0.25">
      <c r="L32" t="s">
        <v>13</v>
      </c>
      <c r="M32" t="s">
        <v>6</v>
      </c>
      <c r="N32" t="s">
        <v>38</v>
      </c>
      <c r="O32" s="2">
        <v>6398</v>
      </c>
      <c r="P32" s="3">
        <v>102</v>
      </c>
    </row>
    <row r="33" spans="12:16" x14ac:dyDescent="0.25">
      <c r="L33" t="s">
        <v>26</v>
      </c>
      <c r="M33" t="s">
        <v>9</v>
      </c>
      <c r="N33" t="s">
        <v>36</v>
      </c>
      <c r="O33" s="2">
        <v>553</v>
      </c>
      <c r="P33" s="3">
        <v>15</v>
      </c>
    </row>
    <row r="34" spans="12:16" x14ac:dyDescent="0.25">
      <c r="L34" t="s">
        <v>8</v>
      </c>
      <c r="M34" t="s">
        <v>17</v>
      </c>
      <c r="N34" t="s">
        <v>7</v>
      </c>
      <c r="O34" s="2">
        <v>7021</v>
      </c>
      <c r="P34" s="3">
        <v>183</v>
      </c>
    </row>
    <row r="35" spans="12:16" x14ac:dyDescent="0.25">
      <c r="L35" t="s">
        <v>5</v>
      </c>
      <c r="M35" t="s">
        <v>17</v>
      </c>
      <c r="N35" t="s">
        <v>22</v>
      </c>
      <c r="O35" s="2">
        <v>5817</v>
      </c>
      <c r="P35" s="3">
        <v>12</v>
      </c>
    </row>
    <row r="36" spans="12:16" x14ac:dyDescent="0.25">
      <c r="L36" t="s">
        <v>13</v>
      </c>
      <c r="M36" t="s">
        <v>17</v>
      </c>
      <c r="N36" t="s">
        <v>24</v>
      </c>
      <c r="O36" s="2">
        <v>3976</v>
      </c>
      <c r="P36" s="3">
        <v>72</v>
      </c>
    </row>
    <row r="37" spans="12:16" x14ac:dyDescent="0.25">
      <c r="L37" t="s">
        <v>16</v>
      </c>
      <c r="M37" t="s">
        <v>20</v>
      </c>
      <c r="N37" t="s">
        <v>39</v>
      </c>
      <c r="O37" s="2">
        <v>1134</v>
      </c>
      <c r="P37" s="3">
        <v>282</v>
      </c>
    </row>
    <row r="38" spans="12:16" x14ac:dyDescent="0.25">
      <c r="L38" t="s">
        <v>26</v>
      </c>
      <c r="M38" t="s">
        <v>17</v>
      </c>
      <c r="N38" t="s">
        <v>40</v>
      </c>
      <c r="O38" s="2">
        <v>6027</v>
      </c>
      <c r="P38" s="3">
        <v>144</v>
      </c>
    </row>
    <row r="39" spans="12:16" x14ac:dyDescent="0.25">
      <c r="L39" t="s">
        <v>16</v>
      </c>
      <c r="M39" t="s">
        <v>6</v>
      </c>
      <c r="N39" t="s">
        <v>29</v>
      </c>
      <c r="O39" s="2">
        <v>1904</v>
      </c>
      <c r="P39" s="3">
        <v>405</v>
      </c>
    </row>
    <row r="40" spans="12:16" x14ac:dyDescent="0.25">
      <c r="L40" t="s">
        <v>23</v>
      </c>
      <c r="M40" t="s">
        <v>30</v>
      </c>
      <c r="N40" t="s">
        <v>10</v>
      </c>
      <c r="O40" s="2">
        <v>3262</v>
      </c>
      <c r="P40" s="3">
        <v>75</v>
      </c>
    </row>
    <row r="41" spans="12:16" x14ac:dyDescent="0.25">
      <c r="L41" t="s">
        <v>5</v>
      </c>
      <c r="M41" t="s">
        <v>30</v>
      </c>
      <c r="N41" t="s">
        <v>39</v>
      </c>
      <c r="O41" s="2">
        <v>2289</v>
      </c>
      <c r="P41" s="3">
        <v>135</v>
      </c>
    </row>
    <row r="42" spans="12:16" x14ac:dyDescent="0.25">
      <c r="L42" t="s">
        <v>25</v>
      </c>
      <c r="M42" t="s">
        <v>30</v>
      </c>
      <c r="N42" t="s">
        <v>39</v>
      </c>
      <c r="O42" s="2">
        <v>6986</v>
      </c>
      <c r="P42" s="3">
        <v>21</v>
      </c>
    </row>
    <row r="43" spans="12:16" x14ac:dyDescent="0.25">
      <c r="L43" t="s">
        <v>26</v>
      </c>
      <c r="M43" t="s">
        <v>20</v>
      </c>
      <c r="N43" t="s">
        <v>34</v>
      </c>
      <c r="O43" s="2">
        <v>4417</v>
      </c>
      <c r="P43" s="3">
        <v>153</v>
      </c>
    </row>
    <row r="44" spans="12:16" x14ac:dyDescent="0.25">
      <c r="L44" t="s">
        <v>16</v>
      </c>
      <c r="M44" t="s">
        <v>30</v>
      </c>
      <c r="N44" t="s">
        <v>37</v>
      </c>
      <c r="O44" s="2">
        <v>1442</v>
      </c>
      <c r="P44" s="3">
        <v>15</v>
      </c>
    </row>
    <row r="45" spans="12:16" x14ac:dyDescent="0.25">
      <c r="L45" t="s">
        <v>27</v>
      </c>
      <c r="M45" t="s">
        <v>9</v>
      </c>
      <c r="N45" t="s">
        <v>24</v>
      </c>
      <c r="O45" s="2">
        <v>2415</v>
      </c>
      <c r="P45" s="3">
        <v>255</v>
      </c>
    </row>
    <row r="46" spans="12:16" x14ac:dyDescent="0.25">
      <c r="L46" t="s">
        <v>26</v>
      </c>
      <c r="M46" t="s">
        <v>6</v>
      </c>
      <c r="N46" t="s">
        <v>36</v>
      </c>
      <c r="O46" s="2">
        <v>238</v>
      </c>
      <c r="P46" s="3">
        <v>18</v>
      </c>
    </row>
    <row r="47" spans="12:16" x14ac:dyDescent="0.25">
      <c r="L47" t="s">
        <v>16</v>
      </c>
      <c r="M47" t="s">
        <v>6</v>
      </c>
      <c r="N47" t="s">
        <v>34</v>
      </c>
      <c r="O47" s="2">
        <v>4949</v>
      </c>
      <c r="P47" s="3">
        <v>189</v>
      </c>
    </row>
    <row r="48" spans="12:16" x14ac:dyDescent="0.25">
      <c r="L48" t="s">
        <v>25</v>
      </c>
      <c r="M48" t="s">
        <v>20</v>
      </c>
      <c r="N48" t="s">
        <v>10</v>
      </c>
      <c r="O48" s="2">
        <v>5075</v>
      </c>
      <c r="P48" s="3">
        <v>21</v>
      </c>
    </row>
    <row r="49" spans="12:16" x14ac:dyDescent="0.25">
      <c r="L49" t="s">
        <v>27</v>
      </c>
      <c r="M49" t="s">
        <v>14</v>
      </c>
      <c r="N49" t="s">
        <v>29</v>
      </c>
      <c r="O49" s="2">
        <v>9198</v>
      </c>
      <c r="P49" s="3">
        <v>36</v>
      </c>
    </row>
    <row r="50" spans="12:16" x14ac:dyDescent="0.25">
      <c r="L50" t="s">
        <v>16</v>
      </c>
      <c r="M50" t="s">
        <v>30</v>
      </c>
      <c r="N50" t="s">
        <v>32</v>
      </c>
      <c r="O50" s="2">
        <v>3339</v>
      </c>
      <c r="P50" s="3">
        <v>75</v>
      </c>
    </row>
    <row r="51" spans="12:16" x14ac:dyDescent="0.25">
      <c r="L51" t="s">
        <v>5</v>
      </c>
      <c r="M51" t="s">
        <v>30</v>
      </c>
      <c r="N51" t="s">
        <v>28</v>
      </c>
      <c r="O51" s="2">
        <v>5019</v>
      </c>
      <c r="P51" s="3">
        <v>156</v>
      </c>
    </row>
    <row r="52" spans="12:16" x14ac:dyDescent="0.25">
      <c r="L52" t="s">
        <v>25</v>
      </c>
      <c r="M52" t="s">
        <v>14</v>
      </c>
      <c r="N52" t="s">
        <v>29</v>
      </c>
      <c r="O52" s="2">
        <v>16184</v>
      </c>
      <c r="P52" s="3">
        <v>39</v>
      </c>
    </row>
    <row r="53" spans="12:16" x14ac:dyDescent="0.25">
      <c r="L53" t="s">
        <v>16</v>
      </c>
      <c r="M53" t="s">
        <v>14</v>
      </c>
      <c r="N53" t="s">
        <v>41</v>
      </c>
      <c r="O53" s="2">
        <v>497</v>
      </c>
      <c r="P53" s="3">
        <v>63</v>
      </c>
    </row>
    <row r="54" spans="12:16" x14ac:dyDescent="0.25">
      <c r="L54" t="s">
        <v>26</v>
      </c>
      <c r="M54" t="s">
        <v>14</v>
      </c>
      <c r="N54" t="s">
        <v>32</v>
      </c>
      <c r="O54" s="2">
        <v>8211</v>
      </c>
      <c r="P54" s="3">
        <v>75</v>
      </c>
    </row>
    <row r="55" spans="12:16" x14ac:dyDescent="0.25">
      <c r="L55" t="s">
        <v>26</v>
      </c>
      <c r="M55" t="s">
        <v>20</v>
      </c>
      <c r="N55" t="s">
        <v>40</v>
      </c>
      <c r="O55" s="2">
        <v>6580</v>
      </c>
      <c r="P55" s="3">
        <v>183</v>
      </c>
    </row>
    <row r="56" spans="12:16" x14ac:dyDescent="0.25">
      <c r="L56" t="s">
        <v>13</v>
      </c>
      <c r="M56" t="s">
        <v>9</v>
      </c>
      <c r="N56" t="s">
        <v>31</v>
      </c>
      <c r="O56" s="2">
        <v>4760</v>
      </c>
      <c r="P56" s="3">
        <v>69</v>
      </c>
    </row>
    <row r="57" spans="12:16" x14ac:dyDescent="0.25">
      <c r="L57" t="s">
        <v>5</v>
      </c>
      <c r="M57" t="s">
        <v>14</v>
      </c>
      <c r="N57" t="s">
        <v>18</v>
      </c>
      <c r="O57" s="2">
        <v>5439</v>
      </c>
      <c r="P57" s="3">
        <v>30</v>
      </c>
    </row>
    <row r="58" spans="12:16" x14ac:dyDescent="0.25">
      <c r="L58" t="s">
        <v>13</v>
      </c>
      <c r="M58" t="s">
        <v>30</v>
      </c>
      <c r="N58" t="s">
        <v>28</v>
      </c>
      <c r="O58" s="2">
        <v>1463</v>
      </c>
      <c r="P58" s="3">
        <v>39</v>
      </c>
    </row>
    <row r="59" spans="12:16" x14ac:dyDescent="0.25">
      <c r="L59" t="s">
        <v>27</v>
      </c>
      <c r="M59" t="s">
        <v>30</v>
      </c>
      <c r="N59" t="s">
        <v>10</v>
      </c>
      <c r="O59" s="2">
        <v>7777</v>
      </c>
      <c r="P59" s="3">
        <v>504</v>
      </c>
    </row>
    <row r="60" spans="12:16" x14ac:dyDescent="0.25">
      <c r="L60" t="s">
        <v>11</v>
      </c>
      <c r="M60" t="s">
        <v>6</v>
      </c>
      <c r="N60" t="s">
        <v>32</v>
      </c>
      <c r="O60" s="2">
        <v>1085</v>
      </c>
      <c r="P60" s="3">
        <v>273</v>
      </c>
    </row>
    <row r="61" spans="12:16" x14ac:dyDescent="0.25">
      <c r="L61" t="s">
        <v>25</v>
      </c>
      <c r="M61" t="s">
        <v>6</v>
      </c>
      <c r="N61" t="s">
        <v>21</v>
      </c>
      <c r="O61" s="2">
        <v>182</v>
      </c>
      <c r="P61" s="3">
        <v>48</v>
      </c>
    </row>
    <row r="62" spans="12:16" x14ac:dyDescent="0.25">
      <c r="L62" t="s">
        <v>16</v>
      </c>
      <c r="M62" t="s">
        <v>30</v>
      </c>
      <c r="N62" t="s">
        <v>39</v>
      </c>
      <c r="O62" s="2">
        <v>4242</v>
      </c>
      <c r="P62" s="3">
        <v>207</v>
      </c>
    </row>
    <row r="63" spans="12:16" x14ac:dyDescent="0.25">
      <c r="L63" t="s">
        <v>16</v>
      </c>
      <c r="M63" t="s">
        <v>14</v>
      </c>
      <c r="N63" t="s">
        <v>10</v>
      </c>
      <c r="O63" s="2">
        <v>6118</v>
      </c>
      <c r="P63" s="3">
        <v>9</v>
      </c>
    </row>
    <row r="64" spans="12:16" x14ac:dyDescent="0.25">
      <c r="L64" t="s">
        <v>35</v>
      </c>
      <c r="M64" t="s">
        <v>14</v>
      </c>
      <c r="N64" t="s">
        <v>34</v>
      </c>
      <c r="O64" s="2">
        <v>2317</v>
      </c>
      <c r="P64" s="3">
        <v>261</v>
      </c>
    </row>
    <row r="65" spans="12:16" x14ac:dyDescent="0.25">
      <c r="L65" t="s">
        <v>16</v>
      </c>
      <c r="M65" t="s">
        <v>20</v>
      </c>
      <c r="N65" t="s">
        <v>29</v>
      </c>
      <c r="O65" s="2">
        <v>938</v>
      </c>
      <c r="P65" s="3">
        <v>6</v>
      </c>
    </row>
    <row r="66" spans="12:16" x14ac:dyDescent="0.25">
      <c r="L66" t="s">
        <v>8</v>
      </c>
      <c r="M66" t="s">
        <v>6</v>
      </c>
      <c r="N66" t="s">
        <v>37</v>
      </c>
      <c r="O66" s="2">
        <v>9709</v>
      </c>
      <c r="P66" s="3">
        <v>30</v>
      </c>
    </row>
    <row r="67" spans="12:16" x14ac:dyDescent="0.25">
      <c r="L67" t="s">
        <v>23</v>
      </c>
      <c r="M67" t="s">
        <v>30</v>
      </c>
      <c r="N67" t="s">
        <v>33</v>
      </c>
      <c r="O67" s="2">
        <v>2205</v>
      </c>
      <c r="P67" s="3">
        <v>138</v>
      </c>
    </row>
    <row r="68" spans="12:16" x14ac:dyDescent="0.25">
      <c r="L68" t="s">
        <v>23</v>
      </c>
      <c r="M68" t="s">
        <v>6</v>
      </c>
      <c r="N68" t="s">
        <v>28</v>
      </c>
      <c r="O68" s="2">
        <v>4487</v>
      </c>
      <c r="P68" s="3">
        <v>111</v>
      </c>
    </row>
    <row r="69" spans="12:16" x14ac:dyDescent="0.25">
      <c r="L69" t="s">
        <v>25</v>
      </c>
      <c r="M69" t="s">
        <v>9</v>
      </c>
      <c r="N69" t="s">
        <v>15</v>
      </c>
      <c r="O69" s="2">
        <v>2415</v>
      </c>
      <c r="P69" s="3">
        <v>15</v>
      </c>
    </row>
    <row r="70" spans="12:16" x14ac:dyDescent="0.25">
      <c r="L70" t="s">
        <v>5</v>
      </c>
      <c r="M70" t="s">
        <v>30</v>
      </c>
      <c r="N70" t="s">
        <v>36</v>
      </c>
      <c r="O70" s="2">
        <v>4018</v>
      </c>
      <c r="P70" s="3">
        <v>162</v>
      </c>
    </row>
    <row r="71" spans="12:16" x14ac:dyDescent="0.25">
      <c r="L71" t="s">
        <v>25</v>
      </c>
      <c r="M71" t="s">
        <v>30</v>
      </c>
      <c r="N71" t="s">
        <v>36</v>
      </c>
      <c r="O71" s="2">
        <v>861</v>
      </c>
      <c r="P71" s="3">
        <v>195</v>
      </c>
    </row>
    <row r="72" spans="12:16" x14ac:dyDescent="0.25">
      <c r="L72" t="s">
        <v>35</v>
      </c>
      <c r="M72" t="s">
        <v>20</v>
      </c>
      <c r="N72" t="s">
        <v>24</v>
      </c>
      <c r="O72" s="2">
        <v>5586</v>
      </c>
      <c r="P72" s="3">
        <v>525</v>
      </c>
    </row>
    <row r="73" spans="12:16" x14ac:dyDescent="0.25">
      <c r="L73" t="s">
        <v>23</v>
      </c>
      <c r="M73" t="s">
        <v>30</v>
      </c>
      <c r="N73" t="s">
        <v>19</v>
      </c>
      <c r="O73" s="2">
        <v>2226</v>
      </c>
      <c r="P73" s="3">
        <v>48</v>
      </c>
    </row>
    <row r="74" spans="12:16" x14ac:dyDescent="0.25">
      <c r="L74" t="s">
        <v>11</v>
      </c>
      <c r="M74" t="s">
        <v>30</v>
      </c>
      <c r="N74" t="s">
        <v>40</v>
      </c>
      <c r="O74" s="2">
        <v>14329</v>
      </c>
      <c r="P74" s="3">
        <v>150</v>
      </c>
    </row>
    <row r="75" spans="12:16" x14ac:dyDescent="0.25">
      <c r="L75" t="s">
        <v>11</v>
      </c>
      <c r="M75" t="s">
        <v>30</v>
      </c>
      <c r="N75" t="s">
        <v>33</v>
      </c>
      <c r="O75" s="2">
        <v>8463</v>
      </c>
      <c r="P75" s="3">
        <v>492</v>
      </c>
    </row>
    <row r="76" spans="12:16" x14ac:dyDescent="0.25">
      <c r="L76" t="s">
        <v>25</v>
      </c>
      <c r="M76" t="s">
        <v>30</v>
      </c>
      <c r="N76" t="s">
        <v>32</v>
      </c>
      <c r="O76" s="2">
        <v>2891</v>
      </c>
      <c r="P76" s="3">
        <v>102</v>
      </c>
    </row>
    <row r="77" spans="12:16" x14ac:dyDescent="0.25">
      <c r="L77" t="s">
        <v>27</v>
      </c>
      <c r="M77" t="s">
        <v>14</v>
      </c>
      <c r="N77" t="s">
        <v>34</v>
      </c>
      <c r="O77" s="2">
        <v>3773</v>
      </c>
      <c r="P77" s="3">
        <v>165</v>
      </c>
    </row>
    <row r="78" spans="12:16" x14ac:dyDescent="0.25">
      <c r="L78" t="s">
        <v>13</v>
      </c>
      <c r="M78" t="s">
        <v>14</v>
      </c>
      <c r="N78" t="s">
        <v>40</v>
      </c>
      <c r="O78" s="2">
        <v>854</v>
      </c>
      <c r="P78" s="3">
        <v>309</v>
      </c>
    </row>
    <row r="79" spans="12:16" x14ac:dyDescent="0.25">
      <c r="L79" t="s">
        <v>16</v>
      </c>
      <c r="M79" t="s">
        <v>14</v>
      </c>
      <c r="N79" t="s">
        <v>28</v>
      </c>
      <c r="O79" s="2">
        <v>4970</v>
      </c>
      <c r="P79" s="3">
        <v>156</v>
      </c>
    </row>
    <row r="80" spans="12:16" x14ac:dyDescent="0.25">
      <c r="L80" t="s">
        <v>11</v>
      </c>
      <c r="M80" t="s">
        <v>9</v>
      </c>
      <c r="N80" t="s">
        <v>42</v>
      </c>
      <c r="O80" s="2">
        <v>98</v>
      </c>
      <c r="P80" s="3">
        <v>159</v>
      </c>
    </row>
    <row r="81" spans="12:16" x14ac:dyDescent="0.25">
      <c r="L81" t="s">
        <v>25</v>
      </c>
      <c r="M81" t="s">
        <v>9</v>
      </c>
      <c r="N81" t="s">
        <v>37</v>
      </c>
      <c r="O81" s="2">
        <v>13391</v>
      </c>
      <c r="P81" s="3">
        <v>201</v>
      </c>
    </row>
    <row r="82" spans="12:16" x14ac:dyDescent="0.25">
      <c r="L82" t="s">
        <v>8</v>
      </c>
      <c r="M82" t="s">
        <v>17</v>
      </c>
      <c r="N82" t="s">
        <v>21</v>
      </c>
      <c r="O82" s="2">
        <v>8890</v>
      </c>
      <c r="P82" s="3">
        <v>210</v>
      </c>
    </row>
    <row r="83" spans="12:16" x14ac:dyDescent="0.25">
      <c r="L83" t="s">
        <v>26</v>
      </c>
      <c r="M83" t="s">
        <v>20</v>
      </c>
      <c r="N83" t="s">
        <v>31</v>
      </c>
      <c r="O83" s="2">
        <v>56</v>
      </c>
      <c r="P83" s="3">
        <v>51</v>
      </c>
    </row>
    <row r="84" spans="12:16" x14ac:dyDescent="0.25">
      <c r="L84" t="s">
        <v>27</v>
      </c>
      <c r="M84" t="s">
        <v>14</v>
      </c>
      <c r="N84" t="s">
        <v>18</v>
      </c>
      <c r="O84" s="2">
        <v>3339</v>
      </c>
      <c r="P84" s="3">
        <v>39</v>
      </c>
    </row>
    <row r="85" spans="12:16" x14ac:dyDescent="0.25">
      <c r="L85" t="s">
        <v>35</v>
      </c>
      <c r="M85" t="s">
        <v>9</v>
      </c>
      <c r="N85" t="s">
        <v>15</v>
      </c>
      <c r="O85" s="2">
        <v>3808</v>
      </c>
      <c r="P85" s="3">
        <v>279</v>
      </c>
    </row>
    <row r="86" spans="12:16" x14ac:dyDescent="0.25">
      <c r="L86" t="s">
        <v>35</v>
      </c>
      <c r="M86" t="s">
        <v>20</v>
      </c>
      <c r="N86" t="s">
        <v>31</v>
      </c>
      <c r="O86" s="2">
        <v>63</v>
      </c>
      <c r="P86" s="3">
        <v>123</v>
      </c>
    </row>
    <row r="87" spans="12:16" x14ac:dyDescent="0.25">
      <c r="L87" t="s">
        <v>26</v>
      </c>
      <c r="M87" t="s">
        <v>17</v>
      </c>
      <c r="N87" t="s">
        <v>39</v>
      </c>
      <c r="O87" s="2">
        <v>7812</v>
      </c>
      <c r="P87" s="3">
        <v>81</v>
      </c>
    </row>
    <row r="88" spans="12:16" x14ac:dyDescent="0.25">
      <c r="L88" t="s">
        <v>5</v>
      </c>
      <c r="M88" t="s">
        <v>6</v>
      </c>
      <c r="N88" t="s">
        <v>36</v>
      </c>
      <c r="O88" s="2">
        <v>7693</v>
      </c>
      <c r="P88" s="3">
        <v>21</v>
      </c>
    </row>
    <row r="89" spans="12:16" x14ac:dyDescent="0.25">
      <c r="L89" t="s">
        <v>27</v>
      </c>
      <c r="M89" t="s">
        <v>14</v>
      </c>
      <c r="N89" t="s">
        <v>40</v>
      </c>
      <c r="O89" s="2">
        <v>973</v>
      </c>
      <c r="P89" s="3">
        <v>162</v>
      </c>
    </row>
    <row r="90" spans="12:16" x14ac:dyDescent="0.25">
      <c r="L90" t="s">
        <v>35</v>
      </c>
      <c r="M90" t="s">
        <v>9</v>
      </c>
      <c r="N90" t="s">
        <v>41</v>
      </c>
      <c r="O90" s="2">
        <v>567</v>
      </c>
      <c r="P90" s="3">
        <v>228</v>
      </c>
    </row>
    <row r="91" spans="12:16" x14ac:dyDescent="0.25">
      <c r="L91" t="s">
        <v>35</v>
      </c>
      <c r="M91" t="s">
        <v>14</v>
      </c>
      <c r="N91" t="s">
        <v>32</v>
      </c>
      <c r="O91" s="2">
        <v>2471</v>
      </c>
      <c r="P91" s="3">
        <v>342</v>
      </c>
    </row>
    <row r="92" spans="12:16" x14ac:dyDescent="0.25">
      <c r="L92" t="s">
        <v>25</v>
      </c>
      <c r="M92" t="s">
        <v>20</v>
      </c>
      <c r="N92" t="s">
        <v>31</v>
      </c>
      <c r="O92" s="2">
        <v>7189</v>
      </c>
      <c r="P92" s="3">
        <v>54</v>
      </c>
    </row>
    <row r="93" spans="12:16" x14ac:dyDescent="0.25">
      <c r="L93" t="s">
        <v>13</v>
      </c>
      <c r="M93" t="s">
        <v>9</v>
      </c>
      <c r="N93" t="s">
        <v>40</v>
      </c>
      <c r="O93" s="2">
        <v>7455</v>
      </c>
      <c r="P93" s="3">
        <v>216</v>
      </c>
    </row>
    <row r="94" spans="12:16" x14ac:dyDescent="0.25">
      <c r="L94" t="s">
        <v>27</v>
      </c>
      <c r="M94" t="s">
        <v>30</v>
      </c>
      <c r="N94" t="s">
        <v>42</v>
      </c>
      <c r="O94" s="2">
        <v>3108</v>
      </c>
      <c r="P94" s="3">
        <v>54</v>
      </c>
    </row>
    <row r="95" spans="12:16" x14ac:dyDescent="0.25">
      <c r="L95" t="s">
        <v>16</v>
      </c>
      <c r="M95" t="s">
        <v>20</v>
      </c>
      <c r="N95" t="s">
        <v>18</v>
      </c>
      <c r="O95" s="2">
        <v>469</v>
      </c>
      <c r="P95" s="3">
        <v>75</v>
      </c>
    </row>
    <row r="96" spans="12:16" x14ac:dyDescent="0.25">
      <c r="L96" t="s">
        <v>11</v>
      </c>
      <c r="M96" t="s">
        <v>6</v>
      </c>
      <c r="N96" t="s">
        <v>34</v>
      </c>
      <c r="O96" s="2">
        <v>2737</v>
      </c>
      <c r="P96" s="3">
        <v>93</v>
      </c>
    </row>
    <row r="97" spans="12:16" x14ac:dyDescent="0.25">
      <c r="L97" t="s">
        <v>11</v>
      </c>
      <c r="M97" t="s">
        <v>6</v>
      </c>
      <c r="N97" t="s">
        <v>18</v>
      </c>
      <c r="O97" s="2">
        <v>4305</v>
      </c>
      <c r="P97" s="3">
        <v>156</v>
      </c>
    </row>
    <row r="98" spans="12:16" x14ac:dyDescent="0.25">
      <c r="L98" t="s">
        <v>11</v>
      </c>
      <c r="M98" t="s">
        <v>20</v>
      </c>
      <c r="N98" t="s">
        <v>28</v>
      </c>
      <c r="O98" s="2">
        <v>2408</v>
      </c>
      <c r="P98" s="3">
        <v>9</v>
      </c>
    </row>
    <row r="99" spans="12:16" x14ac:dyDescent="0.25">
      <c r="L99" t="s">
        <v>27</v>
      </c>
      <c r="M99" t="s">
        <v>14</v>
      </c>
      <c r="N99" t="s">
        <v>36</v>
      </c>
      <c r="O99" s="2">
        <v>1281</v>
      </c>
      <c r="P99" s="3">
        <v>18</v>
      </c>
    </row>
    <row r="100" spans="12:16" x14ac:dyDescent="0.25">
      <c r="L100" t="s">
        <v>5</v>
      </c>
      <c r="M100" t="s">
        <v>9</v>
      </c>
      <c r="N100" t="s">
        <v>10</v>
      </c>
      <c r="O100" s="2">
        <v>12348</v>
      </c>
      <c r="P100" s="3">
        <v>234</v>
      </c>
    </row>
    <row r="101" spans="12:16" x14ac:dyDescent="0.25">
      <c r="L101" t="s">
        <v>27</v>
      </c>
      <c r="M101" t="s">
        <v>30</v>
      </c>
      <c r="N101" t="s">
        <v>40</v>
      </c>
      <c r="O101" s="2">
        <v>3689</v>
      </c>
      <c r="P101" s="3">
        <v>312</v>
      </c>
    </row>
    <row r="102" spans="12:16" x14ac:dyDescent="0.25">
      <c r="L102" t="s">
        <v>23</v>
      </c>
      <c r="M102" t="s">
        <v>14</v>
      </c>
      <c r="N102" t="s">
        <v>36</v>
      </c>
      <c r="O102" s="2">
        <v>2870</v>
      </c>
      <c r="P102" s="3">
        <v>300</v>
      </c>
    </row>
    <row r="103" spans="12:16" x14ac:dyDescent="0.25">
      <c r="L103" t="s">
        <v>26</v>
      </c>
      <c r="M103" t="s">
        <v>14</v>
      </c>
      <c r="N103" t="s">
        <v>39</v>
      </c>
      <c r="O103" s="2">
        <v>798</v>
      </c>
      <c r="P103" s="3">
        <v>519</v>
      </c>
    </row>
    <row r="104" spans="12:16" x14ac:dyDescent="0.25">
      <c r="L104" t="s">
        <v>13</v>
      </c>
      <c r="M104" t="s">
        <v>6</v>
      </c>
      <c r="N104" t="s">
        <v>41</v>
      </c>
      <c r="O104" s="2">
        <v>2933</v>
      </c>
      <c r="P104" s="3">
        <v>9</v>
      </c>
    </row>
    <row r="105" spans="12:16" x14ac:dyDescent="0.25">
      <c r="L105" t="s">
        <v>25</v>
      </c>
      <c r="M105" t="s">
        <v>9</v>
      </c>
      <c r="N105" t="s">
        <v>12</v>
      </c>
      <c r="O105" s="2">
        <v>2744</v>
      </c>
      <c r="P105" s="3">
        <v>9</v>
      </c>
    </row>
    <row r="106" spans="12:16" x14ac:dyDescent="0.25">
      <c r="L106" t="s">
        <v>5</v>
      </c>
      <c r="M106" t="s">
        <v>14</v>
      </c>
      <c r="N106" t="s">
        <v>19</v>
      </c>
      <c r="O106" s="2">
        <v>9772</v>
      </c>
      <c r="P106" s="3">
        <v>90</v>
      </c>
    </row>
    <row r="107" spans="12:16" x14ac:dyDescent="0.25">
      <c r="L107" t="s">
        <v>23</v>
      </c>
      <c r="M107" t="s">
        <v>30</v>
      </c>
      <c r="N107" t="s">
        <v>18</v>
      </c>
      <c r="O107" s="2">
        <v>1568</v>
      </c>
      <c r="P107" s="3">
        <v>96</v>
      </c>
    </row>
    <row r="108" spans="12:16" x14ac:dyDescent="0.25">
      <c r="L108" t="s">
        <v>26</v>
      </c>
      <c r="M108" t="s">
        <v>14</v>
      </c>
      <c r="N108" t="s">
        <v>29</v>
      </c>
      <c r="O108" s="2">
        <v>11417</v>
      </c>
      <c r="P108" s="3">
        <v>21</v>
      </c>
    </row>
    <row r="109" spans="12:16" x14ac:dyDescent="0.25">
      <c r="L109" t="s">
        <v>5</v>
      </c>
      <c r="M109" t="s">
        <v>30</v>
      </c>
      <c r="N109" t="s">
        <v>42</v>
      </c>
      <c r="O109" s="2">
        <v>6748</v>
      </c>
      <c r="P109" s="3">
        <v>48</v>
      </c>
    </row>
    <row r="110" spans="12:16" x14ac:dyDescent="0.25">
      <c r="L110" t="s">
        <v>35</v>
      </c>
      <c r="M110" t="s">
        <v>14</v>
      </c>
      <c r="N110" t="s">
        <v>39</v>
      </c>
      <c r="O110" s="2">
        <v>1407</v>
      </c>
      <c r="P110" s="3">
        <v>72</v>
      </c>
    </row>
    <row r="111" spans="12:16" x14ac:dyDescent="0.25">
      <c r="L111" t="s">
        <v>8</v>
      </c>
      <c r="M111" t="s">
        <v>9</v>
      </c>
      <c r="N111" t="s">
        <v>32</v>
      </c>
      <c r="O111" s="2">
        <v>2023</v>
      </c>
      <c r="P111" s="3">
        <v>168</v>
      </c>
    </row>
    <row r="112" spans="12:16" x14ac:dyDescent="0.25">
      <c r="L112" t="s">
        <v>25</v>
      </c>
      <c r="M112" t="s">
        <v>17</v>
      </c>
      <c r="N112" t="s">
        <v>42</v>
      </c>
      <c r="O112" s="2">
        <v>5236</v>
      </c>
      <c r="P112" s="3">
        <v>51</v>
      </c>
    </row>
    <row r="113" spans="12:16" x14ac:dyDescent="0.25">
      <c r="L113" t="s">
        <v>13</v>
      </c>
      <c r="M113" t="s">
        <v>14</v>
      </c>
      <c r="N113" t="s">
        <v>36</v>
      </c>
      <c r="O113" s="2">
        <v>1925</v>
      </c>
      <c r="P113" s="3">
        <v>192</v>
      </c>
    </row>
    <row r="114" spans="12:16" x14ac:dyDescent="0.25">
      <c r="L114" t="s">
        <v>23</v>
      </c>
      <c r="M114" t="s">
        <v>6</v>
      </c>
      <c r="N114" t="s">
        <v>24</v>
      </c>
      <c r="O114" s="2">
        <v>6608</v>
      </c>
      <c r="P114" s="3">
        <v>225</v>
      </c>
    </row>
    <row r="115" spans="12:16" x14ac:dyDescent="0.25">
      <c r="L115" t="s">
        <v>16</v>
      </c>
      <c r="M115" t="s">
        <v>30</v>
      </c>
      <c r="N115" t="s">
        <v>42</v>
      </c>
      <c r="O115" s="2">
        <v>8008</v>
      </c>
      <c r="P115" s="3">
        <v>456</v>
      </c>
    </row>
    <row r="116" spans="12:16" x14ac:dyDescent="0.25">
      <c r="L116" t="s">
        <v>35</v>
      </c>
      <c r="M116" t="s">
        <v>30</v>
      </c>
      <c r="N116" t="s">
        <v>18</v>
      </c>
      <c r="O116" s="2">
        <v>1428</v>
      </c>
      <c r="P116" s="3">
        <v>93</v>
      </c>
    </row>
    <row r="117" spans="12:16" x14ac:dyDescent="0.25">
      <c r="L117" t="s">
        <v>16</v>
      </c>
      <c r="M117" t="s">
        <v>30</v>
      </c>
      <c r="N117" t="s">
        <v>12</v>
      </c>
      <c r="O117" s="2">
        <v>525</v>
      </c>
      <c r="P117" s="3">
        <v>48</v>
      </c>
    </row>
    <row r="118" spans="12:16" x14ac:dyDescent="0.25">
      <c r="L118" t="s">
        <v>16</v>
      </c>
      <c r="M118" t="s">
        <v>6</v>
      </c>
      <c r="N118" t="s">
        <v>15</v>
      </c>
      <c r="O118" s="2">
        <v>1505</v>
      </c>
      <c r="P118" s="3">
        <v>102</v>
      </c>
    </row>
    <row r="119" spans="12:16" x14ac:dyDescent="0.25">
      <c r="L119" t="s">
        <v>23</v>
      </c>
      <c r="M119" t="s">
        <v>9</v>
      </c>
      <c r="N119" t="s">
        <v>7</v>
      </c>
      <c r="O119" s="2">
        <v>6755</v>
      </c>
      <c r="P119" s="3">
        <v>252</v>
      </c>
    </row>
    <row r="120" spans="12:16" x14ac:dyDescent="0.25">
      <c r="L120" t="s">
        <v>26</v>
      </c>
      <c r="M120" t="s">
        <v>6</v>
      </c>
      <c r="N120" t="s">
        <v>15</v>
      </c>
      <c r="O120" s="2">
        <v>11571</v>
      </c>
      <c r="P120" s="3">
        <v>138</v>
      </c>
    </row>
    <row r="121" spans="12:16" x14ac:dyDescent="0.25">
      <c r="L121" t="s">
        <v>5</v>
      </c>
      <c r="M121" t="s">
        <v>20</v>
      </c>
      <c r="N121" t="s">
        <v>18</v>
      </c>
      <c r="O121" s="2">
        <v>2541</v>
      </c>
      <c r="P121" s="3">
        <v>90</v>
      </c>
    </row>
    <row r="122" spans="12:16" x14ac:dyDescent="0.25">
      <c r="L122" t="s">
        <v>13</v>
      </c>
      <c r="M122" t="s">
        <v>6</v>
      </c>
      <c r="N122" t="s">
        <v>7</v>
      </c>
      <c r="O122" s="2">
        <v>1526</v>
      </c>
      <c r="P122" s="3">
        <v>240</v>
      </c>
    </row>
    <row r="123" spans="12:16" x14ac:dyDescent="0.25">
      <c r="L123" t="s">
        <v>5</v>
      </c>
      <c r="M123" t="s">
        <v>20</v>
      </c>
      <c r="N123" t="s">
        <v>12</v>
      </c>
      <c r="O123" s="2">
        <v>6125</v>
      </c>
      <c r="P123" s="3">
        <v>102</v>
      </c>
    </row>
    <row r="124" spans="12:16" x14ac:dyDescent="0.25">
      <c r="L124" t="s">
        <v>13</v>
      </c>
      <c r="M124" t="s">
        <v>9</v>
      </c>
      <c r="N124" t="s">
        <v>39</v>
      </c>
      <c r="O124" s="2">
        <v>847</v>
      </c>
      <c r="P124" s="3">
        <v>129</v>
      </c>
    </row>
    <row r="125" spans="12:16" x14ac:dyDescent="0.25">
      <c r="L125" t="s">
        <v>8</v>
      </c>
      <c r="M125" t="s">
        <v>9</v>
      </c>
      <c r="N125" t="s">
        <v>39</v>
      </c>
      <c r="O125" s="2">
        <v>4753</v>
      </c>
      <c r="P125" s="3">
        <v>300</v>
      </c>
    </row>
    <row r="126" spans="12:16" x14ac:dyDescent="0.25">
      <c r="L126" t="s">
        <v>16</v>
      </c>
      <c r="M126" t="s">
        <v>20</v>
      </c>
      <c r="N126" t="s">
        <v>19</v>
      </c>
      <c r="O126" s="2">
        <v>959</v>
      </c>
      <c r="P126" s="3">
        <v>135</v>
      </c>
    </row>
    <row r="127" spans="12:16" x14ac:dyDescent="0.25">
      <c r="L127" t="s">
        <v>23</v>
      </c>
      <c r="M127" t="s">
        <v>9</v>
      </c>
      <c r="N127" t="s">
        <v>38</v>
      </c>
      <c r="O127" s="2">
        <v>2793</v>
      </c>
      <c r="P127" s="3">
        <v>114</v>
      </c>
    </row>
    <row r="128" spans="12:16" x14ac:dyDescent="0.25">
      <c r="L128" t="s">
        <v>23</v>
      </c>
      <c r="M128" t="s">
        <v>9</v>
      </c>
      <c r="N128" t="s">
        <v>24</v>
      </c>
      <c r="O128" s="2">
        <v>4606</v>
      </c>
      <c r="P128" s="3">
        <v>63</v>
      </c>
    </row>
    <row r="129" spans="12:16" x14ac:dyDescent="0.25">
      <c r="L129" t="s">
        <v>23</v>
      </c>
      <c r="M129" t="s">
        <v>14</v>
      </c>
      <c r="N129" t="s">
        <v>32</v>
      </c>
      <c r="O129" s="2">
        <v>5551</v>
      </c>
      <c r="P129" s="3">
        <v>252</v>
      </c>
    </row>
    <row r="130" spans="12:16" x14ac:dyDescent="0.25">
      <c r="L130" t="s">
        <v>35</v>
      </c>
      <c r="M130" t="s">
        <v>14</v>
      </c>
      <c r="N130" t="s">
        <v>10</v>
      </c>
      <c r="O130" s="2">
        <v>6657</v>
      </c>
      <c r="P130" s="3">
        <v>303</v>
      </c>
    </row>
    <row r="131" spans="12:16" x14ac:dyDescent="0.25">
      <c r="L131" t="s">
        <v>23</v>
      </c>
      <c r="M131" t="s">
        <v>17</v>
      </c>
      <c r="N131" t="s">
        <v>28</v>
      </c>
      <c r="O131" s="2">
        <v>4438</v>
      </c>
      <c r="P131" s="3">
        <v>246</v>
      </c>
    </row>
    <row r="132" spans="12:16" x14ac:dyDescent="0.25">
      <c r="L132" t="s">
        <v>8</v>
      </c>
      <c r="M132" t="s">
        <v>20</v>
      </c>
      <c r="N132" t="s">
        <v>22</v>
      </c>
      <c r="O132" s="2">
        <v>168</v>
      </c>
      <c r="P132" s="3">
        <v>84</v>
      </c>
    </row>
    <row r="133" spans="12:16" x14ac:dyDescent="0.25">
      <c r="L133" t="s">
        <v>23</v>
      </c>
      <c r="M133" t="s">
        <v>30</v>
      </c>
      <c r="N133" t="s">
        <v>28</v>
      </c>
      <c r="O133" s="2">
        <v>7777</v>
      </c>
      <c r="P133" s="3">
        <v>39</v>
      </c>
    </row>
    <row r="134" spans="12:16" x14ac:dyDescent="0.25">
      <c r="L134" t="s">
        <v>25</v>
      </c>
      <c r="M134" t="s">
        <v>14</v>
      </c>
      <c r="N134" t="s">
        <v>28</v>
      </c>
      <c r="O134" s="2">
        <v>3339</v>
      </c>
      <c r="P134" s="3">
        <v>348</v>
      </c>
    </row>
    <row r="135" spans="12:16" x14ac:dyDescent="0.25">
      <c r="L135" t="s">
        <v>23</v>
      </c>
      <c r="M135" t="s">
        <v>6</v>
      </c>
      <c r="N135" t="s">
        <v>19</v>
      </c>
      <c r="O135" s="2">
        <v>6391</v>
      </c>
      <c r="P135" s="3">
        <v>48</v>
      </c>
    </row>
    <row r="136" spans="12:16" x14ac:dyDescent="0.25">
      <c r="L136" t="s">
        <v>25</v>
      </c>
      <c r="M136" t="s">
        <v>6</v>
      </c>
      <c r="N136" t="s">
        <v>22</v>
      </c>
      <c r="O136" s="2">
        <v>518</v>
      </c>
      <c r="P136" s="3">
        <v>75</v>
      </c>
    </row>
    <row r="137" spans="12:16" x14ac:dyDescent="0.25">
      <c r="L137" t="s">
        <v>23</v>
      </c>
      <c r="M137" t="s">
        <v>20</v>
      </c>
      <c r="N137" t="s">
        <v>40</v>
      </c>
      <c r="O137" s="2">
        <v>5677</v>
      </c>
      <c r="P137" s="3">
        <v>258</v>
      </c>
    </row>
    <row r="138" spans="12:16" x14ac:dyDescent="0.25">
      <c r="L138" t="s">
        <v>16</v>
      </c>
      <c r="M138" t="s">
        <v>17</v>
      </c>
      <c r="N138" t="s">
        <v>28</v>
      </c>
      <c r="O138" s="2">
        <v>6048</v>
      </c>
      <c r="P138" s="3">
        <v>27</v>
      </c>
    </row>
    <row r="139" spans="12:16" x14ac:dyDescent="0.25">
      <c r="L139" t="s">
        <v>8</v>
      </c>
      <c r="M139" t="s">
        <v>20</v>
      </c>
      <c r="N139" t="s">
        <v>10</v>
      </c>
      <c r="O139" s="2">
        <v>3752</v>
      </c>
      <c r="P139" s="3">
        <v>213</v>
      </c>
    </row>
    <row r="140" spans="12:16" x14ac:dyDescent="0.25">
      <c r="L140" t="s">
        <v>25</v>
      </c>
      <c r="M140" t="s">
        <v>9</v>
      </c>
      <c r="N140" t="s">
        <v>32</v>
      </c>
      <c r="O140" s="2">
        <v>4480</v>
      </c>
      <c r="P140" s="3">
        <v>357</v>
      </c>
    </row>
    <row r="141" spans="12:16" x14ac:dyDescent="0.25">
      <c r="L141" t="s">
        <v>11</v>
      </c>
      <c r="M141" t="s">
        <v>6</v>
      </c>
      <c r="N141" t="s">
        <v>12</v>
      </c>
      <c r="O141" s="2">
        <v>259</v>
      </c>
      <c r="P141" s="3">
        <v>207</v>
      </c>
    </row>
    <row r="142" spans="12:16" x14ac:dyDescent="0.25">
      <c r="L142" t="s">
        <v>8</v>
      </c>
      <c r="M142" t="s">
        <v>6</v>
      </c>
      <c r="N142" t="s">
        <v>7</v>
      </c>
      <c r="O142" s="2">
        <v>42</v>
      </c>
      <c r="P142" s="3">
        <v>150</v>
      </c>
    </row>
    <row r="143" spans="12:16" x14ac:dyDescent="0.25">
      <c r="L143" t="s">
        <v>13</v>
      </c>
      <c r="M143" t="s">
        <v>14</v>
      </c>
      <c r="N143" t="s">
        <v>42</v>
      </c>
      <c r="O143" s="2">
        <v>98</v>
      </c>
      <c r="P143" s="3">
        <v>204</v>
      </c>
    </row>
    <row r="144" spans="12:16" x14ac:dyDescent="0.25">
      <c r="L144" t="s">
        <v>23</v>
      </c>
      <c r="M144" t="s">
        <v>9</v>
      </c>
      <c r="N144" t="s">
        <v>39</v>
      </c>
      <c r="O144" s="2">
        <v>2478</v>
      </c>
      <c r="P144" s="3">
        <v>21</v>
      </c>
    </row>
    <row r="145" spans="12:16" x14ac:dyDescent="0.25">
      <c r="L145" t="s">
        <v>13</v>
      </c>
      <c r="M145" t="s">
        <v>30</v>
      </c>
      <c r="N145" t="s">
        <v>19</v>
      </c>
      <c r="O145" s="2">
        <v>7847</v>
      </c>
      <c r="P145" s="3">
        <v>174</v>
      </c>
    </row>
    <row r="146" spans="12:16" x14ac:dyDescent="0.25">
      <c r="L146" t="s">
        <v>26</v>
      </c>
      <c r="M146" t="s">
        <v>6</v>
      </c>
      <c r="N146" t="s">
        <v>28</v>
      </c>
      <c r="O146" s="2">
        <v>9926</v>
      </c>
      <c r="P146" s="3">
        <v>201</v>
      </c>
    </row>
    <row r="147" spans="12:16" x14ac:dyDescent="0.25">
      <c r="L147" t="s">
        <v>8</v>
      </c>
      <c r="M147" t="s">
        <v>20</v>
      </c>
      <c r="N147" t="s">
        <v>31</v>
      </c>
      <c r="O147" s="2">
        <v>819</v>
      </c>
      <c r="P147" s="3">
        <v>510</v>
      </c>
    </row>
    <row r="148" spans="12:16" x14ac:dyDescent="0.25">
      <c r="L148" t="s">
        <v>16</v>
      </c>
      <c r="M148" t="s">
        <v>17</v>
      </c>
      <c r="N148" t="s">
        <v>32</v>
      </c>
      <c r="O148" s="2">
        <v>3052</v>
      </c>
      <c r="P148" s="3">
        <v>378</v>
      </c>
    </row>
    <row r="149" spans="12:16" x14ac:dyDescent="0.25">
      <c r="L149" t="s">
        <v>11</v>
      </c>
      <c r="M149" t="s">
        <v>30</v>
      </c>
      <c r="N149" t="s">
        <v>41</v>
      </c>
      <c r="O149" s="2">
        <v>6832</v>
      </c>
      <c r="P149" s="3">
        <v>27</v>
      </c>
    </row>
    <row r="150" spans="12:16" x14ac:dyDescent="0.25">
      <c r="L150" t="s">
        <v>26</v>
      </c>
      <c r="M150" t="s">
        <v>17</v>
      </c>
      <c r="N150" t="s">
        <v>29</v>
      </c>
      <c r="O150" s="2">
        <v>2016</v>
      </c>
      <c r="P150" s="3">
        <v>117</v>
      </c>
    </row>
    <row r="151" spans="12:16" x14ac:dyDescent="0.25">
      <c r="L151" t="s">
        <v>16</v>
      </c>
      <c r="M151" t="s">
        <v>20</v>
      </c>
      <c r="N151" t="s">
        <v>41</v>
      </c>
      <c r="O151" s="2">
        <v>7322</v>
      </c>
      <c r="P151" s="3">
        <v>36</v>
      </c>
    </row>
    <row r="152" spans="12:16" x14ac:dyDescent="0.25">
      <c r="L152" t="s">
        <v>8</v>
      </c>
      <c r="M152" t="s">
        <v>9</v>
      </c>
      <c r="N152" t="s">
        <v>19</v>
      </c>
      <c r="O152" s="2">
        <v>357</v>
      </c>
      <c r="P152" s="3">
        <v>126</v>
      </c>
    </row>
    <row r="153" spans="12:16" x14ac:dyDescent="0.25">
      <c r="L153" t="s">
        <v>11</v>
      </c>
      <c r="M153" t="s">
        <v>17</v>
      </c>
      <c r="N153" t="s">
        <v>18</v>
      </c>
      <c r="O153" s="2">
        <v>3192</v>
      </c>
      <c r="P153" s="3">
        <v>72</v>
      </c>
    </row>
    <row r="154" spans="12:16" x14ac:dyDescent="0.25">
      <c r="L154" t="s">
        <v>23</v>
      </c>
      <c r="M154" t="s">
        <v>14</v>
      </c>
      <c r="N154" t="s">
        <v>22</v>
      </c>
      <c r="O154" s="2">
        <v>8435</v>
      </c>
      <c r="P154" s="3">
        <v>42</v>
      </c>
    </row>
    <row r="155" spans="12:16" x14ac:dyDescent="0.25">
      <c r="L155" t="s">
        <v>5</v>
      </c>
      <c r="M155" t="s">
        <v>17</v>
      </c>
      <c r="N155" t="s">
        <v>32</v>
      </c>
      <c r="O155" s="2">
        <v>0</v>
      </c>
      <c r="P155" s="3">
        <v>135</v>
      </c>
    </row>
    <row r="156" spans="12:16" x14ac:dyDescent="0.25">
      <c r="L156" t="s">
        <v>23</v>
      </c>
      <c r="M156" t="s">
        <v>30</v>
      </c>
      <c r="N156" t="s">
        <v>38</v>
      </c>
      <c r="O156" s="2">
        <v>8862</v>
      </c>
      <c r="P156" s="3">
        <v>189</v>
      </c>
    </row>
    <row r="157" spans="12:16" x14ac:dyDescent="0.25">
      <c r="L157" t="s">
        <v>16</v>
      </c>
      <c r="M157" t="s">
        <v>6</v>
      </c>
      <c r="N157" t="s">
        <v>40</v>
      </c>
      <c r="O157" s="2">
        <v>3556</v>
      </c>
      <c r="P157" s="3">
        <v>459</v>
      </c>
    </row>
    <row r="158" spans="12:16" x14ac:dyDescent="0.25">
      <c r="L158" t="s">
        <v>25</v>
      </c>
      <c r="M158" t="s">
        <v>30</v>
      </c>
      <c r="N158" t="s">
        <v>37</v>
      </c>
      <c r="O158" s="2">
        <v>7280</v>
      </c>
      <c r="P158" s="3">
        <v>201</v>
      </c>
    </row>
    <row r="159" spans="12:16" x14ac:dyDescent="0.25">
      <c r="L159" t="s">
        <v>16</v>
      </c>
      <c r="M159" t="s">
        <v>30</v>
      </c>
      <c r="N159" t="s">
        <v>7</v>
      </c>
      <c r="O159" s="2">
        <v>3402</v>
      </c>
      <c r="P159" s="3">
        <v>366</v>
      </c>
    </row>
    <row r="160" spans="12:16" x14ac:dyDescent="0.25">
      <c r="L160" t="s">
        <v>27</v>
      </c>
      <c r="M160" t="s">
        <v>6</v>
      </c>
      <c r="N160" t="s">
        <v>32</v>
      </c>
      <c r="O160" s="2">
        <v>4592</v>
      </c>
      <c r="P160" s="3">
        <v>324</v>
      </c>
    </row>
    <row r="161" spans="12:16" x14ac:dyDescent="0.25">
      <c r="L161" t="s">
        <v>11</v>
      </c>
      <c r="M161" t="s">
        <v>9</v>
      </c>
      <c r="N161" t="s">
        <v>37</v>
      </c>
      <c r="O161" s="2">
        <v>7833</v>
      </c>
      <c r="P161" s="3">
        <v>243</v>
      </c>
    </row>
    <row r="162" spans="12:16" x14ac:dyDescent="0.25">
      <c r="L162" t="s">
        <v>26</v>
      </c>
      <c r="M162" t="s">
        <v>17</v>
      </c>
      <c r="N162" t="s">
        <v>41</v>
      </c>
      <c r="O162" s="2">
        <v>7651</v>
      </c>
      <c r="P162" s="3">
        <v>213</v>
      </c>
    </row>
    <row r="163" spans="12:16" x14ac:dyDescent="0.25">
      <c r="L163" t="s">
        <v>5</v>
      </c>
      <c r="M163" t="s">
        <v>9</v>
      </c>
      <c r="N163" t="s">
        <v>7</v>
      </c>
      <c r="O163" s="2">
        <v>2275</v>
      </c>
      <c r="P163" s="3">
        <v>447</v>
      </c>
    </row>
    <row r="164" spans="12:16" x14ac:dyDescent="0.25">
      <c r="L164" t="s">
        <v>5</v>
      </c>
      <c r="M164" t="s">
        <v>20</v>
      </c>
      <c r="N164" t="s">
        <v>31</v>
      </c>
      <c r="O164" s="2">
        <v>5670</v>
      </c>
      <c r="P164" s="3">
        <v>297</v>
      </c>
    </row>
    <row r="165" spans="12:16" x14ac:dyDescent="0.25">
      <c r="L165" t="s">
        <v>23</v>
      </c>
      <c r="M165" t="s">
        <v>9</v>
      </c>
      <c r="N165" t="s">
        <v>29</v>
      </c>
      <c r="O165" s="2">
        <v>2135</v>
      </c>
      <c r="P165" s="3">
        <v>27</v>
      </c>
    </row>
    <row r="166" spans="12:16" x14ac:dyDescent="0.25">
      <c r="L166" t="s">
        <v>5</v>
      </c>
      <c r="M166" t="s">
        <v>30</v>
      </c>
      <c r="N166" t="s">
        <v>34</v>
      </c>
      <c r="O166" s="2">
        <v>2779</v>
      </c>
      <c r="P166" s="3">
        <v>75</v>
      </c>
    </row>
    <row r="167" spans="12:16" x14ac:dyDescent="0.25">
      <c r="L167" t="s">
        <v>35</v>
      </c>
      <c r="M167" t="s">
        <v>17</v>
      </c>
      <c r="N167" t="s">
        <v>19</v>
      </c>
      <c r="O167" s="2">
        <v>12950</v>
      </c>
      <c r="P167" s="3">
        <v>30</v>
      </c>
    </row>
    <row r="168" spans="12:16" x14ac:dyDescent="0.25">
      <c r="L168" t="s">
        <v>23</v>
      </c>
      <c r="M168" t="s">
        <v>14</v>
      </c>
      <c r="N168" t="s">
        <v>15</v>
      </c>
      <c r="O168" s="2">
        <v>2646</v>
      </c>
      <c r="P168" s="3">
        <v>177</v>
      </c>
    </row>
    <row r="169" spans="12:16" x14ac:dyDescent="0.25">
      <c r="L169" t="s">
        <v>5</v>
      </c>
      <c r="M169" t="s">
        <v>30</v>
      </c>
      <c r="N169" t="s">
        <v>19</v>
      </c>
      <c r="O169" s="2">
        <v>3794</v>
      </c>
      <c r="P169" s="3">
        <v>159</v>
      </c>
    </row>
    <row r="170" spans="12:16" x14ac:dyDescent="0.25">
      <c r="L170" t="s">
        <v>27</v>
      </c>
      <c r="M170" t="s">
        <v>9</v>
      </c>
      <c r="N170" t="s">
        <v>19</v>
      </c>
      <c r="O170" s="2">
        <v>819</v>
      </c>
      <c r="P170" s="3">
        <v>306</v>
      </c>
    </row>
    <row r="171" spans="12:16" x14ac:dyDescent="0.25">
      <c r="L171" t="s">
        <v>27</v>
      </c>
      <c r="M171" t="s">
        <v>30</v>
      </c>
      <c r="N171" t="s">
        <v>33</v>
      </c>
      <c r="O171" s="2">
        <v>2583</v>
      </c>
      <c r="P171" s="3">
        <v>18</v>
      </c>
    </row>
    <row r="172" spans="12:16" x14ac:dyDescent="0.25">
      <c r="L172" t="s">
        <v>23</v>
      </c>
      <c r="M172" t="s">
        <v>9</v>
      </c>
      <c r="N172" t="s">
        <v>36</v>
      </c>
      <c r="O172" s="2">
        <v>4585</v>
      </c>
      <c r="P172" s="3">
        <v>240</v>
      </c>
    </row>
    <row r="173" spans="12:16" x14ac:dyDescent="0.25">
      <c r="L173" t="s">
        <v>25</v>
      </c>
      <c r="M173" t="s">
        <v>30</v>
      </c>
      <c r="N173" t="s">
        <v>19</v>
      </c>
      <c r="O173" s="2">
        <v>1652</v>
      </c>
      <c r="P173" s="3">
        <v>93</v>
      </c>
    </row>
    <row r="174" spans="12:16" x14ac:dyDescent="0.25">
      <c r="L174" t="s">
        <v>35</v>
      </c>
      <c r="M174" t="s">
        <v>30</v>
      </c>
      <c r="N174" t="s">
        <v>42</v>
      </c>
      <c r="O174" s="2">
        <v>4991</v>
      </c>
      <c r="P174" s="3">
        <v>9</v>
      </c>
    </row>
    <row r="175" spans="12:16" x14ac:dyDescent="0.25">
      <c r="L175" t="s">
        <v>8</v>
      </c>
      <c r="M175" t="s">
        <v>30</v>
      </c>
      <c r="N175" t="s">
        <v>29</v>
      </c>
      <c r="O175" s="2">
        <v>2009</v>
      </c>
      <c r="P175" s="3">
        <v>219</v>
      </c>
    </row>
    <row r="176" spans="12:16" x14ac:dyDescent="0.25">
      <c r="L176" t="s">
        <v>26</v>
      </c>
      <c r="M176" t="s">
        <v>17</v>
      </c>
      <c r="N176" t="s">
        <v>22</v>
      </c>
      <c r="O176" s="2">
        <v>1568</v>
      </c>
      <c r="P176" s="3">
        <v>141</v>
      </c>
    </row>
    <row r="177" spans="12:16" x14ac:dyDescent="0.25">
      <c r="L177" t="s">
        <v>13</v>
      </c>
      <c r="M177" t="s">
        <v>6</v>
      </c>
      <c r="N177" t="s">
        <v>33</v>
      </c>
      <c r="O177" s="2">
        <v>3388</v>
      </c>
      <c r="P177" s="3">
        <v>123</v>
      </c>
    </row>
    <row r="178" spans="12:16" x14ac:dyDescent="0.25">
      <c r="L178" t="s">
        <v>5</v>
      </c>
      <c r="M178" t="s">
        <v>20</v>
      </c>
      <c r="N178" t="s">
        <v>38</v>
      </c>
      <c r="O178" s="2">
        <v>623</v>
      </c>
      <c r="P178" s="3">
        <v>51</v>
      </c>
    </row>
    <row r="179" spans="12:16" x14ac:dyDescent="0.25">
      <c r="L179" t="s">
        <v>16</v>
      </c>
      <c r="M179" t="s">
        <v>14</v>
      </c>
      <c r="N179" t="s">
        <v>12</v>
      </c>
      <c r="O179" s="2">
        <v>10073</v>
      </c>
      <c r="P179" s="3">
        <v>120</v>
      </c>
    </row>
    <row r="180" spans="12:16" x14ac:dyDescent="0.25">
      <c r="L180" t="s">
        <v>8</v>
      </c>
      <c r="M180" t="s">
        <v>17</v>
      </c>
      <c r="N180" t="s">
        <v>42</v>
      </c>
      <c r="O180" s="2">
        <v>1561</v>
      </c>
      <c r="P180" s="3">
        <v>27</v>
      </c>
    </row>
    <row r="181" spans="12:16" x14ac:dyDescent="0.25">
      <c r="L181" t="s">
        <v>11</v>
      </c>
      <c r="M181" t="s">
        <v>14</v>
      </c>
      <c r="N181" t="s">
        <v>39</v>
      </c>
      <c r="O181" s="2">
        <v>11522</v>
      </c>
      <c r="P181" s="3">
        <v>204</v>
      </c>
    </row>
    <row r="182" spans="12:16" x14ac:dyDescent="0.25">
      <c r="L182" t="s">
        <v>16</v>
      </c>
      <c r="M182" t="s">
        <v>20</v>
      </c>
      <c r="N182" t="s">
        <v>31</v>
      </c>
      <c r="O182" s="2">
        <v>2317</v>
      </c>
      <c r="P182" s="3">
        <v>123</v>
      </c>
    </row>
    <row r="183" spans="12:16" x14ac:dyDescent="0.25">
      <c r="L183" t="s">
        <v>35</v>
      </c>
      <c r="M183" t="s">
        <v>6</v>
      </c>
      <c r="N183" t="s">
        <v>40</v>
      </c>
      <c r="O183" s="2">
        <v>3059</v>
      </c>
      <c r="P183" s="3">
        <v>27</v>
      </c>
    </row>
    <row r="184" spans="12:16" x14ac:dyDescent="0.25">
      <c r="L184" t="s">
        <v>13</v>
      </c>
      <c r="M184" t="s">
        <v>6</v>
      </c>
      <c r="N184" t="s">
        <v>42</v>
      </c>
      <c r="O184" s="2">
        <v>2324</v>
      </c>
      <c r="P184" s="3">
        <v>177</v>
      </c>
    </row>
    <row r="185" spans="12:16" x14ac:dyDescent="0.25">
      <c r="L185" t="s">
        <v>27</v>
      </c>
      <c r="M185" t="s">
        <v>17</v>
      </c>
      <c r="N185" t="s">
        <v>42</v>
      </c>
      <c r="O185" s="2">
        <v>4956</v>
      </c>
      <c r="P185" s="3">
        <v>171</v>
      </c>
    </row>
    <row r="186" spans="12:16" x14ac:dyDescent="0.25">
      <c r="L186" t="s">
        <v>35</v>
      </c>
      <c r="M186" t="s">
        <v>30</v>
      </c>
      <c r="N186" t="s">
        <v>36</v>
      </c>
      <c r="O186" s="2">
        <v>5355</v>
      </c>
      <c r="P186" s="3">
        <v>204</v>
      </c>
    </row>
    <row r="187" spans="12:16" x14ac:dyDescent="0.25">
      <c r="L187" t="s">
        <v>27</v>
      </c>
      <c r="M187" t="s">
        <v>30</v>
      </c>
      <c r="N187" t="s">
        <v>24</v>
      </c>
      <c r="O187" s="2">
        <v>7259</v>
      </c>
      <c r="P187" s="3">
        <v>276</v>
      </c>
    </row>
    <row r="188" spans="12:16" x14ac:dyDescent="0.25">
      <c r="L188" t="s">
        <v>8</v>
      </c>
      <c r="M188" t="s">
        <v>6</v>
      </c>
      <c r="N188" t="s">
        <v>42</v>
      </c>
      <c r="O188" s="2">
        <v>6279</v>
      </c>
      <c r="P188" s="3">
        <v>45</v>
      </c>
    </row>
    <row r="189" spans="12:16" x14ac:dyDescent="0.25">
      <c r="L189" t="s">
        <v>5</v>
      </c>
      <c r="M189" t="s">
        <v>20</v>
      </c>
      <c r="N189" t="s">
        <v>32</v>
      </c>
      <c r="O189" s="2">
        <v>2541</v>
      </c>
      <c r="P189" s="3">
        <v>45</v>
      </c>
    </row>
    <row r="190" spans="12:16" x14ac:dyDescent="0.25">
      <c r="L190" t="s">
        <v>16</v>
      </c>
      <c r="M190" t="s">
        <v>9</v>
      </c>
      <c r="N190" t="s">
        <v>39</v>
      </c>
      <c r="O190" s="2">
        <v>3864</v>
      </c>
      <c r="P190" s="3">
        <v>177</v>
      </c>
    </row>
    <row r="191" spans="12:16" x14ac:dyDescent="0.25">
      <c r="L191" t="s">
        <v>25</v>
      </c>
      <c r="M191" t="s">
        <v>14</v>
      </c>
      <c r="N191" t="s">
        <v>31</v>
      </c>
      <c r="O191" s="2">
        <v>6146</v>
      </c>
      <c r="P191" s="3">
        <v>63</v>
      </c>
    </row>
    <row r="192" spans="12:16" x14ac:dyDescent="0.25">
      <c r="L192" t="s">
        <v>11</v>
      </c>
      <c r="M192" t="s">
        <v>17</v>
      </c>
      <c r="N192" t="s">
        <v>15</v>
      </c>
      <c r="O192" s="2">
        <v>2639</v>
      </c>
      <c r="P192" s="3">
        <v>204</v>
      </c>
    </row>
    <row r="193" spans="12:16" x14ac:dyDescent="0.25">
      <c r="L193" t="s">
        <v>8</v>
      </c>
      <c r="M193" t="s">
        <v>6</v>
      </c>
      <c r="N193" t="s">
        <v>22</v>
      </c>
      <c r="O193" s="2">
        <v>1890</v>
      </c>
      <c r="P193" s="3">
        <v>195</v>
      </c>
    </row>
    <row r="194" spans="12:16" x14ac:dyDescent="0.25">
      <c r="L194" t="s">
        <v>23</v>
      </c>
      <c r="M194" t="s">
        <v>30</v>
      </c>
      <c r="N194" t="s">
        <v>24</v>
      </c>
      <c r="O194" s="2">
        <v>1932</v>
      </c>
      <c r="P194" s="3">
        <v>369</v>
      </c>
    </row>
    <row r="195" spans="12:16" x14ac:dyDescent="0.25">
      <c r="L195" t="s">
        <v>27</v>
      </c>
      <c r="M195" t="s">
        <v>30</v>
      </c>
      <c r="N195" t="s">
        <v>18</v>
      </c>
      <c r="O195" s="2">
        <v>6300</v>
      </c>
      <c r="P195" s="3">
        <v>42</v>
      </c>
    </row>
    <row r="196" spans="12:16" x14ac:dyDescent="0.25">
      <c r="L196" t="s">
        <v>16</v>
      </c>
      <c r="M196" t="s">
        <v>6</v>
      </c>
      <c r="N196" t="s">
        <v>7</v>
      </c>
      <c r="O196" s="2">
        <v>560</v>
      </c>
      <c r="P196" s="3">
        <v>81</v>
      </c>
    </row>
    <row r="197" spans="12:16" x14ac:dyDescent="0.25">
      <c r="L197" t="s">
        <v>11</v>
      </c>
      <c r="M197" t="s">
        <v>6</v>
      </c>
      <c r="N197" t="s">
        <v>42</v>
      </c>
      <c r="O197" s="2">
        <v>2856</v>
      </c>
      <c r="P197" s="3">
        <v>246</v>
      </c>
    </row>
    <row r="198" spans="12:16" x14ac:dyDescent="0.25">
      <c r="L198" t="s">
        <v>11</v>
      </c>
      <c r="M198" t="s">
        <v>30</v>
      </c>
      <c r="N198" t="s">
        <v>28</v>
      </c>
      <c r="O198" s="2">
        <v>707</v>
      </c>
      <c r="P198" s="3">
        <v>174</v>
      </c>
    </row>
    <row r="199" spans="12:16" x14ac:dyDescent="0.25">
      <c r="L199" t="s">
        <v>8</v>
      </c>
      <c r="M199" t="s">
        <v>9</v>
      </c>
      <c r="N199" t="s">
        <v>7</v>
      </c>
      <c r="O199" s="2">
        <v>3598</v>
      </c>
      <c r="P199" s="3">
        <v>81</v>
      </c>
    </row>
    <row r="200" spans="12:16" x14ac:dyDescent="0.25">
      <c r="L200" t="s">
        <v>5</v>
      </c>
      <c r="M200" t="s">
        <v>9</v>
      </c>
      <c r="N200" t="s">
        <v>22</v>
      </c>
      <c r="O200" s="2">
        <v>6853</v>
      </c>
      <c r="P200" s="3">
        <v>372</v>
      </c>
    </row>
    <row r="201" spans="12:16" x14ac:dyDescent="0.25">
      <c r="L201" t="s">
        <v>5</v>
      </c>
      <c r="M201" t="s">
        <v>9</v>
      </c>
      <c r="N201" t="s">
        <v>29</v>
      </c>
      <c r="O201" s="2">
        <v>4725</v>
      </c>
      <c r="P201" s="3">
        <v>174</v>
      </c>
    </row>
    <row r="202" spans="12:16" x14ac:dyDescent="0.25">
      <c r="L202" t="s">
        <v>13</v>
      </c>
      <c r="M202" t="s">
        <v>14</v>
      </c>
      <c r="N202" t="s">
        <v>10</v>
      </c>
      <c r="O202" s="2">
        <v>10304</v>
      </c>
      <c r="P202" s="3">
        <v>84</v>
      </c>
    </row>
    <row r="203" spans="12:16" x14ac:dyDescent="0.25">
      <c r="L203" t="s">
        <v>13</v>
      </c>
      <c r="M203" t="s">
        <v>30</v>
      </c>
      <c r="N203" t="s">
        <v>29</v>
      </c>
      <c r="O203" s="2">
        <v>1274</v>
      </c>
      <c r="P203" s="3">
        <v>225</v>
      </c>
    </row>
    <row r="204" spans="12:16" x14ac:dyDescent="0.25">
      <c r="L204" t="s">
        <v>25</v>
      </c>
      <c r="M204" t="s">
        <v>14</v>
      </c>
      <c r="N204" t="s">
        <v>7</v>
      </c>
      <c r="O204" s="2">
        <v>1526</v>
      </c>
      <c r="P204" s="3">
        <v>105</v>
      </c>
    </row>
    <row r="205" spans="12:16" x14ac:dyDescent="0.25">
      <c r="L205" t="s">
        <v>5</v>
      </c>
      <c r="M205" t="s">
        <v>17</v>
      </c>
      <c r="N205" t="s">
        <v>40</v>
      </c>
      <c r="O205" s="2">
        <v>3101</v>
      </c>
      <c r="P205" s="3">
        <v>225</v>
      </c>
    </row>
    <row r="206" spans="12:16" x14ac:dyDescent="0.25">
      <c r="L206" t="s">
        <v>26</v>
      </c>
      <c r="M206" t="s">
        <v>6</v>
      </c>
      <c r="N206" t="s">
        <v>24</v>
      </c>
      <c r="O206" s="2">
        <v>1057</v>
      </c>
      <c r="P206" s="3">
        <v>54</v>
      </c>
    </row>
    <row r="207" spans="12:16" x14ac:dyDescent="0.25">
      <c r="L207" t="s">
        <v>23</v>
      </c>
      <c r="M207" t="s">
        <v>6</v>
      </c>
      <c r="N207" t="s">
        <v>42</v>
      </c>
      <c r="O207" s="2">
        <v>5306</v>
      </c>
      <c r="P207" s="3">
        <v>0</v>
      </c>
    </row>
    <row r="208" spans="12:16" x14ac:dyDescent="0.25">
      <c r="L208" t="s">
        <v>25</v>
      </c>
      <c r="M208" t="s">
        <v>17</v>
      </c>
      <c r="N208" t="s">
        <v>38</v>
      </c>
      <c r="O208" s="2">
        <v>4018</v>
      </c>
      <c r="P208" s="3">
        <v>171</v>
      </c>
    </row>
    <row r="209" spans="12:16" x14ac:dyDescent="0.25">
      <c r="L209" t="s">
        <v>11</v>
      </c>
      <c r="M209" t="s">
        <v>30</v>
      </c>
      <c r="N209" t="s">
        <v>29</v>
      </c>
      <c r="O209" s="2">
        <v>938</v>
      </c>
      <c r="P209" s="3">
        <v>189</v>
      </c>
    </row>
    <row r="210" spans="12:16" x14ac:dyDescent="0.25">
      <c r="L210" t="s">
        <v>23</v>
      </c>
      <c r="M210" t="s">
        <v>20</v>
      </c>
      <c r="N210" t="s">
        <v>15</v>
      </c>
      <c r="O210" s="2">
        <v>1778</v>
      </c>
      <c r="P210" s="3">
        <v>270</v>
      </c>
    </row>
    <row r="211" spans="12:16" x14ac:dyDescent="0.25">
      <c r="L211" t="s">
        <v>16</v>
      </c>
      <c r="M211" t="s">
        <v>17</v>
      </c>
      <c r="N211" t="s">
        <v>7</v>
      </c>
      <c r="O211" s="2">
        <v>1638</v>
      </c>
      <c r="P211" s="3">
        <v>63</v>
      </c>
    </row>
    <row r="212" spans="12:16" x14ac:dyDescent="0.25">
      <c r="L212" t="s">
        <v>13</v>
      </c>
      <c r="M212" t="s">
        <v>20</v>
      </c>
      <c r="N212" t="s">
        <v>18</v>
      </c>
      <c r="O212" s="2">
        <v>154</v>
      </c>
      <c r="P212" s="3">
        <v>21</v>
      </c>
    </row>
    <row r="213" spans="12:16" x14ac:dyDescent="0.25">
      <c r="L213" t="s">
        <v>23</v>
      </c>
      <c r="M213" t="s">
        <v>6</v>
      </c>
      <c r="N213" t="s">
        <v>22</v>
      </c>
      <c r="O213" s="2">
        <v>9835</v>
      </c>
      <c r="P213" s="3">
        <v>207</v>
      </c>
    </row>
    <row r="214" spans="12:16" x14ac:dyDescent="0.25">
      <c r="L214" t="s">
        <v>11</v>
      </c>
      <c r="M214" t="s">
        <v>6</v>
      </c>
      <c r="N214" t="s">
        <v>33</v>
      </c>
      <c r="O214" s="2">
        <v>7273</v>
      </c>
      <c r="P214" s="3">
        <v>96</v>
      </c>
    </row>
    <row r="215" spans="12:16" x14ac:dyDescent="0.25">
      <c r="L215" t="s">
        <v>25</v>
      </c>
      <c r="M215" t="s">
        <v>17</v>
      </c>
      <c r="N215" t="s">
        <v>22</v>
      </c>
      <c r="O215" s="2">
        <v>6909</v>
      </c>
      <c r="P215" s="3">
        <v>81</v>
      </c>
    </row>
    <row r="216" spans="12:16" x14ac:dyDescent="0.25">
      <c r="L216" t="s">
        <v>11</v>
      </c>
      <c r="M216" t="s">
        <v>17</v>
      </c>
      <c r="N216" t="s">
        <v>38</v>
      </c>
      <c r="O216" s="2">
        <v>3920</v>
      </c>
      <c r="P216" s="3">
        <v>306</v>
      </c>
    </row>
    <row r="217" spans="12:16" x14ac:dyDescent="0.25">
      <c r="L217" t="s">
        <v>35</v>
      </c>
      <c r="M217" t="s">
        <v>17</v>
      </c>
      <c r="N217" t="s">
        <v>41</v>
      </c>
      <c r="O217" s="2">
        <v>4858</v>
      </c>
      <c r="P217" s="3">
        <v>279</v>
      </c>
    </row>
    <row r="218" spans="12:16" x14ac:dyDescent="0.25">
      <c r="L218" t="s">
        <v>26</v>
      </c>
      <c r="M218" t="s">
        <v>20</v>
      </c>
      <c r="N218" t="s">
        <v>12</v>
      </c>
      <c r="O218" s="2">
        <v>3549</v>
      </c>
      <c r="P218" s="3">
        <v>3</v>
      </c>
    </row>
    <row r="219" spans="12:16" x14ac:dyDescent="0.25">
      <c r="L219" t="s">
        <v>23</v>
      </c>
      <c r="M219" t="s">
        <v>17</v>
      </c>
      <c r="N219" t="s">
        <v>39</v>
      </c>
      <c r="O219" s="2">
        <v>966</v>
      </c>
      <c r="P219" s="3">
        <v>198</v>
      </c>
    </row>
    <row r="220" spans="12:16" x14ac:dyDescent="0.25">
      <c r="L220" t="s">
        <v>25</v>
      </c>
      <c r="M220" t="s">
        <v>17</v>
      </c>
      <c r="N220" t="s">
        <v>15</v>
      </c>
      <c r="O220" s="2">
        <v>385</v>
      </c>
      <c r="P220" s="3">
        <v>249</v>
      </c>
    </row>
    <row r="221" spans="12:16" x14ac:dyDescent="0.25">
      <c r="L221" t="s">
        <v>16</v>
      </c>
      <c r="M221" t="s">
        <v>30</v>
      </c>
      <c r="N221" t="s">
        <v>29</v>
      </c>
      <c r="O221" s="2">
        <v>2219</v>
      </c>
      <c r="P221" s="3">
        <v>75</v>
      </c>
    </row>
    <row r="222" spans="12:16" x14ac:dyDescent="0.25">
      <c r="L222" t="s">
        <v>11</v>
      </c>
      <c r="M222" t="s">
        <v>14</v>
      </c>
      <c r="N222" t="s">
        <v>10</v>
      </c>
      <c r="O222" s="2">
        <v>2954</v>
      </c>
      <c r="P222" s="3">
        <v>189</v>
      </c>
    </row>
    <row r="223" spans="12:16" x14ac:dyDescent="0.25">
      <c r="L223" t="s">
        <v>23</v>
      </c>
      <c r="M223" t="s">
        <v>14</v>
      </c>
      <c r="N223" t="s">
        <v>10</v>
      </c>
      <c r="O223" s="2">
        <v>280</v>
      </c>
      <c r="P223" s="3">
        <v>87</v>
      </c>
    </row>
    <row r="224" spans="12:16" x14ac:dyDescent="0.25">
      <c r="L224" t="s">
        <v>13</v>
      </c>
      <c r="M224" t="s">
        <v>14</v>
      </c>
      <c r="N224" t="s">
        <v>7</v>
      </c>
      <c r="O224" s="2">
        <v>6118</v>
      </c>
      <c r="P224" s="3">
        <v>174</v>
      </c>
    </row>
    <row r="225" spans="12:16" x14ac:dyDescent="0.25">
      <c r="L225" t="s">
        <v>26</v>
      </c>
      <c r="M225" t="s">
        <v>17</v>
      </c>
      <c r="N225" t="s">
        <v>37</v>
      </c>
      <c r="O225" s="2">
        <v>4802</v>
      </c>
      <c r="P225" s="3">
        <v>36</v>
      </c>
    </row>
    <row r="226" spans="12:16" x14ac:dyDescent="0.25">
      <c r="L226" t="s">
        <v>11</v>
      </c>
      <c r="M226" t="s">
        <v>20</v>
      </c>
      <c r="N226" t="s">
        <v>38</v>
      </c>
      <c r="O226" s="2">
        <v>4137</v>
      </c>
      <c r="P226" s="3">
        <v>60</v>
      </c>
    </row>
    <row r="227" spans="12:16" x14ac:dyDescent="0.25">
      <c r="L227" t="s">
        <v>27</v>
      </c>
      <c r="M227" t="s">
        <v>9</v>
      </c>
      <c r="N227" t="s">
        <v>34</v>
      </c>
      <c r="O227" s="2">
        <v>2023</v>
      </c>
      <c r="P227" s="3">
        <v>78</v>
      </c>
    </row>
    <row r="228" spans="12:16" x14ac:dyDescent="0.25">
      <c r="L228" t="s">
        <v>11</v>
      </c>
      <c r="M228" t="s">
        <v>14</v>
      </c>
      <c r="N228" t="s">
        <v>7</v>
      </c>
      <c r="O228" s="2">
        <v>9051</v>
      </c>
      <c r="P228" s="3">
        <v>57</v>
      </c>
    </row>
    <row r="229" spans="12:16" x14ac:dyDescent="0.25">
      <c r="L229" t="s">
        <v>11</v>
      </c>
      <c r="M229" t="s">
        <v>6</v>
      </c>
      <c r="N229" t="s">
        <v>40</v>
      </c>
      <c r="O229" s="2">
        <v>2919</v>
      </c>
      <c r="P229" s="3">
        <v>45</v>
      </c>
    </row>
    <row r="230" spans="12:16" x14ac:dyDescent="0.25">
      <c r="L230" t="s">
        <v>13</v>
      </c>
      <c r="M230" t="s">
        <v>20</v>
      </c>
      <c r="N230" t="s">
        <v>22</v>
      </c>
      <c r="O230" s="2">
        <v>5915</v>
      </c>
      <c r="P230" s="3">
        <v>3</v>
      </c>
    </row>
    <row r="231" spans="12:16" x14ac:dyDescent="0.25">
      <c r="L231" t="s">
        <v>35</v>
      </c>
      <c r="M231" t="s">
        <v>9</v>
      </c>
      <c r="N231" t="s">
        <v>37</v>
      </c>
      <c r="O231" s="2">
        <v>2562</v>
      </c>
      <c r="P231" s="3">
        <v>6</v>
      </c>
    </row>
    <row r="232" spans="12:16" x14ac:dyDescent="0.25">
      <c r="L232" t="s">
        <v>25</v>
      </c>
      <c r="M232" t="s">
        <v>6</v>
      </c>
      <c r="N232" t="s">
        <v>18</v>
      </c>
      <c r="O232" s="2">
        <v>8813</v>
      </c>
      <c r="P232" s="3">
        <v>21</v>
      </c>
    </row>
    <row r="233" spans="12:16" x14ac:dyDescent="0.25">
      <c r="L233" t="s">
        <v>25</v>
      </c>
      <c r="M233" t="s">
        <v>14</v>
      </c>
      <c r="N233" t="s">
        <v>15</v>
      </c>
      <c r="O233" s="2">
        <v>6111</v>
      </c>
      <c r="P233" s="3">
        <v>3</v>
      </c>
    </row>
    <row r="234" spans="12:16" x14ac:dyDescent="0.25">
      <c r="L234" t="s">
        <v>8</v>
      </c>
      <c r="M234" t="s">
        <v>30</v>
      </c>
      <c r="N234" t="s">
        <v>21</v>
      </c>
      <c r="O234" s="2">
        <v>3507</v>
      </c>
      <c r="P234" s="3">
        <v>288</v>
      </c>
    </row>
    <row r="235" spans="12:16" x14ac:dyDescent="0.25">
      <c r="L235" t="s">
        <v>16</v>
      </c>
      <c r="M235" t="s">
        <v>14</v>
      </c>
      <c r="N235" t="s">
        <v>31</v>
      </c>
      <c r="O235" s="2">
        <v>4319</v>
      </c>
      <c r="P235" s="3">
        <v>30</v>
      </c>
    </row>
    <row r="236" spans="12:16" x14ac:dyDescent="0.25">
      <c r="L236" t="s">
        <v>5</v>
      </c>
      <c r="M236" t="s">
        <v>20</v>
      </c>
      <c r="N236" t="s">
        <v>42</v>
      </c>
      <c r="O236" s="2">
        <v>609</v>
      </c>
      <c r="P236" s="3">
        <v>87</v>
      </c>
    </row>
    <row r="237" spans="12:16" x14ac:dyDescent="0.25">
      <c r="L237" t="s">
        <v>5</v>
      </c>
      <c r="M237" t="s">
        <v>17</v>
      </c>
      <c r="N237" t="s">
        <v>39</v>
      </c>
      <c r="O237" s="2">
        <v>6370</v>
      </c>
      <c r="P237" s="3">
        <v>30</v>
      </c>
    </row>
    <row r="238" spans="12:16" x14ac:dyDescent="0.25">
      <c r="L238" t="s">
        <v>25</v>
      </c>
      <c r="M238" t="s">
        <v>20</v>
      </c>
      <c r="N238" t="s">
        <v>36</v>
      </c>
      <c r="O238" s="2">
        <v>5474</v>
      </c>
      <c r="P238" s="3">
        <v>168</v>
      </c>
    </row>
    <row r="239" spans="12:16" x14ac:dyDescent="0.25">
      <c r="L239" t="s">
        <v>5</v>
      </c>
      <c r="M239" t="s">
        <v>14</v>
      </c>
      <c r="N239" t="s">
        <v>39</v>
      </c>
      <c r="O239" s="2">
        <v>3164</v>
      </c>
      <c r="P239" s="3">
        <v>306</v>
      </c>
    </row>
    <row r="240" spans="12:16" x14ac:dyDescent="0.25">
      <c r="L240" t="s">
        <v>16</v>
      </c>
      <c r="M240" t="s">
        <v>9</v>
      </c>
      <c r="N240" t="s">
        <v>12</v>
      </c>
      <c r="O240" s="2">
        <v>1302</v>
      </c>
      <c r="P240" s="3">
        <v>402</v>
      </c>
    </row>
    <row r="241" spans="12:16" x14ac:dyDescent="0.25">
      <c r="L241" t="s">
        <v>27</v>
      </c>
      <c r="M241" t="s">
        <v>6</v>
      </c>
      <c r="N241" t="s">
        <v>40</v>
      </c>
      <c r="O241" s="2">
        <v>7308</v>
      </c>
      <c r="P241" s="3">
        <v>327</v>
      </c>
    </row>
    <row r="242" spans="12:16" x14ac:dyDescent="0.25">
      <c r="L242" t="s">
        <v>5</v>
      </c>
      <c r="M242" t="s">
        <v>6</v>
      </c>
      <c r="N242" t="s">
        <v>39</v>
      </c>
      <c r="O242" s="2">
        <v>6132</v>
      </c>
      <c r="P242" s="3">
        <v>93</v>
      </c>
    </row>
    <row r="243" spans="12:16" x14ac:dyDescent="0.25">
      <c r="L243" t="s">
        <v>35</v>
      </c>
      <c r="M243" t="s">
        <v>9</v>
      </c>
      <c r="N243" t="s">
        <v>24</v>
      </c>
      <c r="O243" s="2">
        <v>3472</v>
      </c>
      <c r="P243" s="3">
        <v>96</v>
      </c>
    </row>
    <row r="244" spans="12:16" x14ac:dyDescent="0.25">
      <c r="L244" t="s">
        <v>8</v>
      </c>
      <c r="M244" t="s">
        <v>17</v>
      </c>
      <c r="N244" t="s">
        <v>15</v>
      </c>
      <c r="O244" s="2">
        <v>9660</v>
      </c>
      <c r="P244" s="3">
        <v>27</v>
      </c>
    </row>
    <row r="245" spans="12:16" x14ac:dyDescent="0.25">
      <c r="L245" t="s">
        <v>11</v>
      </c>
      <c r="M245" t="s">
        <v>20</v>
      </c>
      <c r="N245" t="s">
        <v>42</v>
      </c>
      <c r="O245" s="2">
        <v>2436</v>
      </c>
      <c r="P245" s="3">
        <v>99</v>
      </c>
    </row>
    <row r="246" spans="12:16" x14ac:dyDescent="0.25">
      <c r="L246" t="s">
        <v>11</v>
      </c>
      <c r="M246" t="s">
        <v>20</v>
      </c>
      <c r="N246" t="s">
        <v>19</v>
      </c>
      <c r="O246" s="2">
        <v>9506</v>
      </c>
      <c r="P246" s="3">
        <v>87</v>
      </c>
    </row>
    <row r="247" spans="12:16" x14ac:dyDescent="0.25">
      <c r="L247" t="s">
        <v>35</v>
      </c>
      <c r="M247" t="s">
        <v>6</v>
      </c>
      <c r="N247" t="s">
        <v>41</v>
      </c>
      <c r="O247" s="2">
        <v>245</v>
      </c>
      <c r="P247" s="3">
        <v>288</v>
      </c>
    </row>
    <row r="248" spans="12:16" x14ac:dyDescent="0.25">
      <c r="L248" t="s">
        <v>8</v>
      </c>
      <c r="M248" t="s">
        <v>9</v>
      </c>
      <c r="N248" t="s">
        <v>33</v>
      </c>
      <c r="O248" s="2">
        <v>2702</v>
      </c>
      <c r="P248" s="3">
        <v>363</v>
      </c>
    </row>
    <row r="249" spans="12:16" x14ac:dyDescent="0.25">
      <c r="L249" t="s">
        <v>35</v>
      </c>
      <c r="M249" t="s">
        <v>30</v>
      </c>
      <c r="N249" t="s">
        <v>28</v>
      </c>
      <c r="O249" s="2">
        <v>700</v>
      </c>
      <c r="P249" s="3">
        <v>87</v>
      </c>
    </row>
    <row r="250" spans="12:16" x14ac:dyDescent="0.25">
      <c r="L250" t="s">
        <v>16</v>
      </c>
      <c r="M250" t="s">
        <v>30</v>
      </c>
      <c r="N250" t="s">
        <v>28</v>
      </c>
      <c r="O250" s="2">
        <v>3759</v>
      </c>
      <c r="P250" s="3">
        <v>150</v>
      </c>
    </row>
    <row r="251" spans="12:16" x14ac:dyDescent="0.25">
      <c r="L251" t="s">
        <v>26</v>
      </c>
      <c r="M251" t="s">
        <v>9</v>
      </c>
      <c r="N251" t="s">
        <v>28</v>
      </c>
      <c r="O251" s="2">
        <v>1589</v>
      </c>
      <c r="P251" s="3">
        <v>303</v>
      </c>
    </row>
    <row r="252" spans="12:16" x14ac:dyDescent="0.25">
      <c r="L252" t="s">
        <v>23</v>
      </c>
      <c r="M252" t="s">
        <v>9</v>
      </c>
      <c r="N252" t="s">
        <v>40</v>
      </c>
      <c r="O252" s="2">
        <v>5194</v>
      </c>
      <c r="P252" s="3">
        <v>288</v>
      </c>
    </row>
    <row r="253" spans="12:16" x14ac:dyDescent="0.25">
      <c r="L253" t="s">
        <v>35</v>
      </c>
      <c r="M253" t="s">
        <v>14</v>
      </c>
      <c r="N253" t="s">
        <v>31</v>
      </c>
      <c r="O253" s="2">
        <v>945</v>
      </c>
      <c r="P253" s="3">
        <v>75</v>
      </c>
    </row>
    <row r="254" spans="12:16" x14ac:dyDescent="0.25">
      <c r="L254" t="s">
        <v>5</v>
      </c>
      <c r="M254" t="s">
        <v>20</v>
      </c>
      <c r="N254" t="s">
        <v>21</v>
      </c>
      <c r="O254" s="2">
        <v>1988</v>
      </c>
      <c r="P254" s="3">
        <v>39</v>
      </c>
    </row>
    <row r="255" spans="12:16" x14ac:dyDescent="0.25">
      <c r="L255" t="s">
        <v>16</v>
      </c>
      <c r="M255" t="s">
        <v>30</v>
      </c>
      <c r="N255" t="s">
        <v>10</v>
      </c>
      <c r="O255" s="2">
        <v>6734</v>
      </c>
      <c r="P255" s="3">
        <v>123</v>
      </c>
    </row>
    <row r="256" spans="12:16" x14ac:dyDescent="0.25">
      <c r="L256" t="s">
        <v>5</v>
      </c>
      <c r="M256" t="s">
        <v>14</v>
      </c>
      <c r="N256" t="s">
        <v>12</v>
      </c>
      <c r="O256" s="2">
        <v>217</v>
      </c>
      <c r="P256" s="3">
        <v>36</v>
      </c>
    </row>
    <row r="257" spans="12:16" x14ac:dyDescent="0.25">
      <c r="L257" t="s">
        <v>25</v>
      </c>
      <c r="M257" t="s">
        <v>30</v>
      </c>
      <c r="N257" t="s">
        <v>22</v>
      </c>
      <c r="O257" s="2">
        <v>6279</v>
      </c>
      <c r="P257" s="3">
        <v>237</v>
      </c>
    </row>
    <row r="258" spans="12:16" x14ac:dyDescent="0.25">
      <c r="L258" t="s">
        <v>5</v>
      </c>
      <c r="M258" t="s">
        <v>14</v>
      </c>
      <c r="N258" t="s">
        <v>31</v>
      </c>
      <c r="O258" s="2">
        <v>4424</v>
      </c>
      <c r="P258" s="3">
        <v>201</v>
      </c>
    </row>
    <row r="259" spans="12:16" x14ac:dyDescent="0.25">
      <c r="L259" t="s">
        <v>26</v>
      </c>
      <c r="M259" t="s">
        <v>14</v>
      </c>
      <c r="N259" t="s">
        <v>28</v>
      </c>
      <c r="O259" s="2">
        <v>189</v>
      </c>
      <c r="P259" s="3">
        <v>48</v>
      </c>
    </row>
    <row r="260" spans="12:16" x14ac:dyDescent="0.25">
      <c r="L260" t="s">
        <v>25</v>
      </c>
      <c r="M260" t="s">
        <v>9</v>
      </c>
      <c r="N260" t="s">
        <v>22</v>
      </c>
      <c r="O260" s="2">
        <v>490</v>
      </c>
      <c r="P260" s="3">
        <v>84</v>
      </c>
    </row>
    <row r="261" spans="12:16" x14ac:dyDescent="0.25">
      <c r="L261" t="s">
        <v>8</v>
      </c>
      <c r="M261" t="s">
        <v>6</v>
      </c>
      <c r="N261" t="s">
        <v>41</v>
      </c>
      <c r="O261" s="2">
        <v>434</v>
      </c>
      <c r="P261" s="3">
        <v>87</v>
      </c>
    </row>
    <row r="262" spans="12:16" x14ac:dyDescent="0.25">
      <c r="L262" t="s">
        <v>23</v>
      </c>
      <c r="M262" t="s">
        <v>20</v>
      </c>
      <c r="N262" t="s">
        <v>7</v>
      </c>
      <c r="O262" s="2">
        <v>10129</v>
      </c>
      <c r="P262" s="3">
        <v>312</v>
      </c>
    </row>
    <row r="263" spans="12:16" x14ac:dyDescent="0.25">
      <c r="L263" t="s">
        <v>27</v>
      </c>
      <c r="M263" t="s">
        <v>17</v>
      </c>
      <c r="N263" t="s">
        <v>40</v>
      </c>
      <c r="O263" s="2">
        <v>1652</v>
      </c>
      <c r="P263" s="3">
        <v>102</v>
      </c>
    </row>
    <row r="264" spans="12:16" x14ac:dyDescent="0.25">
      <c r="L264" t="s">
        <v>8</v>
      </c>
      <c r="M264" t="s">
        <v>20</v>
      </c>
      <c r="N264" t="s">
        <v>41</v>
      </c>
      <c r="O264" s="2">
        <v>6433</v>
      </c>
      <c r="P264" s="3">
        <v>78</v>
      </c>
    </row>
    <row r="265" spans="12:16" x14ac:dyDescent="0.25">
      <c r="L265" t="s">
        <v>27</v>
      </c>
      <c r="M265" t="s">
        <v>30</v>
      </c>
      <c r="N265" t="s">
        <v>34</v>
      </c>
      <c r="O265" s="2">
        <v>2212</v>
      </c>
      <c r="P265" s="3">
        <v>117</v>
      </c>
    </row>
    <row r="266" spans="12:16" x14ac:dyDescent="0.25">
      <c r="L266" t="s">
        <v>13</v>
      </c>
      <c r="M266" t="s">
        <v>9</v>
      </c>
      <c r="N266" t="s">
        <v>36</v>
      </c>
      <c r="O266" s="2">
        <v>609</v>
      </c>
      <c r="P266" s="3">
        <v>99</v>
      </c>
    </row>
    <row r="267" spans="12:16" x14ac:dyDescent="0.25">
      <c r="L267" t="s">
        <v>5</v>
      </c>
      <c r="M267" t="s">
        <v>9</v>
      </c>
      <c r="N267" t="s">
        <v>38</v>
      </c>
      <c r="O267" s="2">
        <v>1638</v>
      </c>
      <c r="P267" s="3">
        <v>48</v>
      </c>
    </row>
    <row r="268" spans="12:16" x14ac:dyDescent="0.25">
      <c r="L268" t="s">
        <v>23</v>
      </c>
      <c r="M268" t="s">
        <v>30</v>
      </c>
      <c r="N268" t="s">
        <v>37</v>
      </c>
      <c r="O268" s="2">
        <v>3829</v>
      </c>
      <c r="P268" s="3">
        <v>24</v>
      </c>
    </row>
    <row r="269" spans="12:16" x14ac:dyDescent="0.25">
      <c r="L269" t="s">
        <v>5</v>
      </c>
      <c r="M269" t="s">
        <v>17</v>
      </c>
      <c r="N269" t="s">
        <v>37</v>
      </c>
      <c r="O269" s="2">
        <v>5775</v>
      </c>
      <c r="P269" s="3">
        <v>42</v>
      </c>
    </row>
    <row r="270" spans="12:16" x14ac:dyDescent="0.25">
      <c r="L270" t="s">
        <v>16</v>
      </c>
      <c r="M270" t="s">
        <v>9</v>
      </c>
      <c r="N270" t="s">
        <v>33</v>
      </c>
      <c r="O270" s="2">
        <v>1071</v>
      </c>
      <c r="P270" s="3">
        <v>270</v>
      </c>
    </row>
    <row r="271" spans="12:16" x14ac:dyDescent="0.25">
      <c r="L271" t="s">
        <v>8</v>
      </c>
      <c r="M271" t="s">
        <v>14</v>
      </c>
      <c r="N271" t="s">
        <v>34</v>
      </c>
      <c r="O271" s="2">
        <v>5019</v>
      </c>
      <c r="P271" s="3">
        <v>150</v>
      </c>
    </row>
    <row r="272" spans="12:16" x14ac:dyDescent="0.25">
      <c r="L272" t="s">
        <v>26</v>
      </c>
      <c r="M272" t="s">
        <v>6</v>
      </c>
      <c r="N272" t="s">
        <v>37</v>
      </c>
      <c r="O272" s="2">
        <v>2863</v>
      </c>
      <c r="P272" s="3">
        <v>42</v>
      </c>
    </row>
    <row r="273" spans="12:16" x14ac:dyDescent="0.25">
      <c r="L273" t="s">
        <v>5</v>
      </c>
      <c r="M273" t="s">
        <v>9</v>
      </c>
      <c r="N273" t="s">
        <v>32</v>
      </c>
      <c r="O273" s="2">
        <v>1617</v>
      </c>
      <c r="P273" s="3">
        <v>126</v>
      </c>
    </row>
    <row r="274" spans="12:16" x14ac:dyDescent="0.25">
      <c r="L274" t="s">
        <v>16</v>
      </c>
      <c r="M274" t="s">
        <v>6</v>
      </c>
      <c r="N274" t="s">
        <v>42</v>
      </c>
      <c r="O274" s="2">
        <v>6818</v>
      </c>
      <c r="P274" s="3">
        <v>6</v>
      </c>
    </row>
    <row r="275" spans="12:16" x14ac:dyDescent="0.25">
      <c r="L275" t="s">
        <v>27</v>
      </c>
      <c r="M275" t="s">
        <v>9</v>
      </c>
      <c r="N275" t="s">
        <v>37</v>
      </c>
      <c r="O275" s="2">
        <v>6657</v>
      </c>
      <c r="P275" s="3">
        <v>276</v>
      </c>
    </row>
    <row r="276" spans="12:16" x14ac:dyDescent="0.25">
      <c r="L276" t="s">
        <v>27</v>
      </c>
      <c r="M276" t="s">
        <v>30</v>
      </c>
      <c r="N276" t="s">
        <v>28</v>
      </c>
      <c r="O276" s="2">
        <v>2919</v>
      </c>
      <c r="P276" s="3">
        <v>93</v>
      </c>
    </row>
    <row r="277" spans="12:16" x14ac:dyDescent="0.25">
      <c r="L277" t="s">
        <v>26</v>
      </c>
      <c r="M277" t="s">
        <v>14</v>
      </c>
      <c r="N277" t="s">
        <v>21</v>
      </c>
      <c r="O277" s="2">
        <v>3094</v>
      </c>
      <c r="P277" s="3">
        <v>246</v>
      </c>
    </row>
    <row r="278" spans="12:16" x14ac:dyDescent="0.25">
      <c r="L278" t="s">
        <v>16</v>
      </c>
      <c r="M278" t="s">
        <v>17</v>
      </c>
      <c r="N278" t="s">
        <v>38</v>
      </c>
      <c r="O278" s="2">
        <v>2989</v>
      </c>
      <c r="P278" s="3">
        <v>3</v>
      </c>
    </row>
    <row r="279" spans="12:16" x14ac:dyDescent="0.25">
      <c r="L279" t="s">
        <v>8</v>
      </c>
      <c r="M279" t="s">
        <v>20</v>
      </c>
      <c r="N279" t="s">
        <v>39</v>
      </c>
      <c r="O279" s="2">
        <v>2268</v>
      </c>
      <c r="P279" s="3">
        <v>63</v>
      </c>
    </row>
    <row r="280" spans="12:16" x14ac:dyDescent="0.25">
      <c r="L280" t="s">
        <v>25</v>
      </c>
      <c r="M280" t="s">
        <v>9</v>
      </c>
      <c r="N280" t="s">
        <v>21</v>
      </c>
      <c r="O280" s="2">
        <v>4753</v>
      </c>
      <c r="P280" s="3">
        <v>246</v>
      </c>
    </row>
    <row r="281" spans="12:16" x14ac:dyDescent="0.25">
      <c r="L281" t="s">
        <v>26</v>
      </c>
      <c r="M281" t="s">
        <v>30</v>
      </c>
      <c r="N281" t="s">
        <v>36</v>
      </c>
      <c r="O281" s="2">
        <v>7511</v>
      </c>
      <c r="P281" s="3">
        <v>120</v>
      </c>
    </row>
    <row r="282" spans="12:16" x14ac:dyDescent="0.25">
      <c r="L282" t="s">
        <v>26</v>
      </c>
      <c r="M282" t="s">
        <v>20</v>
      </c>
      <c r="N282" t="s">
        <v>21</v>
      </c>
      <c r="O282" s="2">
        <v>4326</v>
      </c>
      <c r="P282" s="3">
        <v>348</v>
      </c>
    </row>
    <row r="283" spans="12:16" x14ac:dyDescent="0.25">
      <c r="L283" t="s">
        <v>13</v>
      </c>
      <c r="M283" t="s">
        <v>30</v>
      </c>
      <c r="N283" t="s">
        <v>34</v>
      </c>
      <c r="O283" s="2">
        <v>4935</v>
      </c>
      <c r="P283" s="3">
        <v>126</v>
      </c>
    </row>
    <row r="284" spans="12:16" x14ac:dyDescent="0.25">
      <c r="L284" t="s">
        <v>16</v>
      </c>
      <c r="M284" t="s">
        <v>9</v>
      </c>
      <c r="N284" t="s">
        <v>7</v>
      </c>
      <c r="O284" s="2">
        <v>4781</v>
      </c>
      <c r="P284" s="3">
        <v>123</v>
      </c>
    </row>
    <row r="285" spans="12:16" x14ac:dyDescent="0.25">
      <c r="L285" t="s">
        <v>25</v>
      </c>
      <c r="M285" t="s">
        <v>20</v>
      </c>
      <c r="N285" t="s">
        <v>18</v>
      </c>
      <c r="O285" s="2">
        <v>7483</v>
      </c>
      <c r="P285" s="3">
        <v>45</v>
      </c>
    </row>
    <row r="286" spans="12:16" x14ac:dyDescent="0.25">
      <c r="L286" t="s">
        <v>35</v>
      </c>
      <c r="M286" t="s">
        <v>20</v>
      </c>
      <c r="N286" t="s">
        <v>12</v>
      </c>
      <c r="O286" s="2">
        <v>6860</v>
      </c>
      <c r="P286" s="3">
        <v>126</v>
      </c>
    </row>
    <row r="287" spans="12:16" x14ac:dyDescent="0.25">
      <c r="L287" t="s">
        <v>5</v>
      </c>
      <c r="M287" t="s">
        <v>6</v>
      </c>
      <c r="N287" t="s">
        <v>32</v>
      </c>
      <c r="O287" s="2">
        <v>9002</v>
      </c>
      <c r="P287" s="3">
        <v>72</v>
      </c>
    </row>
    <row r="288" spans="12:16" x14ac:dyDescent="0.25">
      <c r="L288" t="s">
        <v>16</v>
      </c>
      <c r="M288" t="s">
        <v>14</v>
      </c>
      <c r="N288" t="s">
        <v>32</v>
      </c>
      <c r="O288" s="2">
        <v>1400</v>
      </c>
      <c r="P288" s="3">
        <v>135</v>
      </c>
    </row>
    <row r="289" spans="12:16" x14ac:dyDescent="0.25">
      <c r="L289" t="s">
        <v>35</v>
      </c>
      <c r="M289" t="s">
        <v>30</v>
      </c>
      <c r="N289" t="s">
        <v>22</v>
      </c>
      <c r="O289" s="2">
        <v>4053</v>
      </c>
      <c r="P289" s="3">
        <v>24</v>
      </c>
    </row>
    <row r="290" spans="12:16" x14ac:dyDescent="0.25">
      <c r="L290" t="s">
        <v>23</v>
      </c>
      <c r="M290" t="s">
        <v>14</v>
      </c>
      <c r="N290" t="s">
        <v>21</v>
      </c>
      <c r="O290" s="2">
        <v>2149</v>
      </c>
      <c r="P290" s="3">
        <v>117</v>
      </c>
    </row>
    <row r="291" spans="12:16" x14ac:dyDescent="0.25">
      <c r="L291" t="s">
        <v>27</v>
      </c>
      <c r="M291" t="s">
        <v>17</v>
      </c>
      <c r="N291" t="s">
        <v>32</v>
      </c>
      <c r="O291" s="2">
        <v>3640</v>
      </c>
      <c r="P291" s="3">
        <v>51</v>
      </c>
    </row>
    <row r="292" spans="12:16" x14ac:dyDescent="0.25">
      <c r="L292" t="s">
        <v>26</v>
      </c>
      <c r="M292" t="s">
        <v>17</v>
      </c>
      <c r="N292" t="s">
        <v>34</v>
      </c>
      <c r="O292" s="2">
        <v>630</v>
      </c>
      <c r="P292" s="3">
        <v>36</v>
      </c>
    </row>
    <row r="293" spans="12:16" x14ac:dyDescent="0.25">
      <c r="L293" t="s">
        <v>11</v>
      </c>
      <c r="M293" t="s">
        <v>9</v>
      </c>
      <c r="N293" t="s">
        <v>39</v>
      </c>
      <c r="O293" s="2">
        <v>2429</v>
      </c>
      <c r="P293" s="3">
        <v>144</v>
      </c>
    </row>
    <row r="294" spans="12:16" x14ac:dyDescent="0.25">
      <c r="L294" t="s">
        <v>11</v>
      </c>
      <c r="M294" t="s">
        <v>14</v>
      </c>
      <c r="N294" t="s">
        <v>18</v>
      </c>
      <c r="O294" s="2">
        <v>2142</v>
      </c>
      <c r="P294" s="3">
        <v>114</v>
      </c>
    </row>
    <row r="295" spans="12:16" x14ac:dyDescent="0.25">
      <c r="L295" t="s">
        <v>23</v>
      </c>
      <c r="M295" t="s">
        <v>6</v>
      </c>
      <c r="N295" t="s">
        <v>7</v>
      </c>
      <c r="O295" s="2">
        <v>6454</v>
      </c>
      <c r="P295" s="3">
        <v>54</v>
      </c>
    </row>
    <row r="296" spans="12:16" x14ac:dyDescent="0.25">
      <c r="L296" t="s">
        <v>23</v>
      </c>
      <c r="M296" t="s">
        <v>6</v>
      </c>
      <c r="N296" t="s">
        <v>29</v>
      </c>
      <c r="O296" s="2">
        <v>4487</v>
      </c>
      <c r="P296" s="3">
        <v>333</v>
      </c>
    </row>
    <row r="297" spans="12:16" x14ac:dyDescent="0.25">
      <c r="L297" t="s">
        <v>27</v>
      </c>
      <c r="M297" t="s">
        <v>6</v>
      </c>
      <c r="N297" t="s">
        <v>12</v>
      </c>
      <c r="O297" s="2">
        <v>938</v>
      </c>
      <c r="P297" s="3">
        <v>366</v>
      </c>
    </row>
    <row r="298" spans="12:16" x14ac:dyDescent="0.25">
      <c r="L298" t="s">
        <v>27</v>
      </c>
      <c r="M298" t="s">
        <v>20</v>
      </c>
      <c r="N298" t="s">
        <v>42</v>
      </c>
      <c r="O298" s="2">
        <v>8841</v>
      </c>
      <c r="P298" s="3">
        <v>303</v>
      </c>
    </row>
    <row r="299" spans="12:16" x14ac:dyDescent="0.25">
      <c r="L299" t="s">
        <v>26</v>
      </c>
      <c r="M299" t="s">
        <v>17</v>
      </c>
      <c r="N299" t="s">
        <v>19</v>
      </c>
      <c r="O299" s="2">
        <v>4018</v>
      </c>
      <c r="P299" s="3">
        <v>126</v>
      </c>
    </row>
    <row r="300" spans="12:16" x14ac:dyDescent="0.25">
      <c r="L300" t="s">
        <v>13</v>
      </c>
      <c r="M300" t="s">
        <v>6</v>
      </c>
      <c r="N300" t="s">
        <v>37</v>
      </c>
      <c r="O300" s="2">
        <v>714</v>
      </c>
      <c r="P300" s="3">
        <v>231</v>
      </c>
    </row>
    <row r="301" spans="12:16" x14ac:dyDescent="0.25">
      <c r="L301" t="s">
        <v>11</v>
      </c>
      <c r="M301" t="s">
        <v>20</v>
      </c>
      <c r="N301" t="s">
        <v>18</v>
      </c>
      <c r="O301" s="2">
        <v>3850</v>
      </c>
      <c r="P301" s="3">
        <v>102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Quick Statistics</vt:lpstr>
      <vt:lpstr>EDA with Conditional Formatting</vt:lpstr>
      <vt:lpstr>Sales by Country (Formular)</vt:lpstr>
      <vt:lpstr>Sales by Country (Pivot)</vt:lpstr>
      <vt:lpstr>Top 5 Products $ per Unit</vt:lpstr>
      <vt:lpstr>Anomaly Detection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ANNO-KUSI</dc:creator>
  <cp:lastModifiedBy>JENNIFER ANNO-KUSI</cp:lastModifiedBy>
  <dcterms:created xsi:type="dcterms:W3CDTF">2022-11-05T22:17:33Z</dcterms:created>
  <dcterms:modified xsi:type="dcterms:W3CDTF">2022-11-07T21:51:28Z</dcterms:modified>
</cp:coreProperties>
</file>