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Arduino_projects\Karman_Line\Flight_LOG\"/>
    </mc:Choice>
  </mc:AlternateContent>
  <xr:revisionPtr revIDLastSave="0" documentId="13_ncr:1_{50D63B06-CC56-4D7B-BC61-CACF926C5B11}" xr6:coauthVersionLast="47" xr6:coauthVersionMax="47" xr10:uidLastSave="{00000000-0000-0000-0000-000000000000}"/>
  <bookViews>
    <workbookView xWindow="-108" yWindow="-108" windowWidth="23256" windowHeight="12576" xr2:uid="{289AF73A-A276-495D-9D29-F73829A1D8C9}"/>
  </bookViews>
  <sheets>
    <sheet name="Telemetry_flight_LOG_VEGA_team" sheetId="2" r:id="rId1"/>
    <sheet name="Лист1" sheetId="1" r:id="rId2"/>
  </sheets>
  <definedNames>
    <definedName name="ExternalData_1" localSheetId="0" hidden="1">Telemetry_flight_LOG_VEGA_team!$A$1:$P$541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1" i="2" l="1"/>
  <c r="AQ4" i="2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3" i="2"/>
  <c r="AQ2" i="2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P197" i="2" s="1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AP239" i="2" s="1"/>
  <c r="AP240" i="2" s="1"/>
  <c r="AP241" i="2" s="1"/>
  <c r="AP242" i="2" s="1"/>
  <c r="AP243" i="2" s="1"/>
  <c r="AP244" i="2" s="1"/>
  <c r="AP245" i="2" s="1"/>
  <c r="AP246" i="2" s="1"/>
  <c r="AP247" i="2" s="1"/>
  <c r="AP248" i="2" s="1"/>
  <c r="AP249" i="2" s="1"/>
  <c r="AP250" i="2" s="1"/>
  <c r="AP251" i="2" s="1"/>
  <c r="AP252" i="2" s="1"/>
  <c r="AP253" i="2" s="1"/>
  <c r="AP254" i="2" s="1"/>
  <c r="AP255" i="2" s="1"/>
  <c r="AP256" i="2" s="1"/>
  <c r="AP257" i="2" s="1"/>
  <c r="AP258" i="2" s="1"/>
  <c r="AP259" i="2" s="1"/>
  <c r="AP260" i="2" s="1"/>
  <c r="AP261" i="2" s="1"/>
  <c r="AP262" i="2" s="1"/>
  <c r="AP263" i="2" s="1"/>
  <c r="AP264" i="2" s="1"/>
  <c r="AP265" i="2" s="1"/>
  <c r="AP266" i="2" s="1"/>
  <c r="AP267" i="2" s="1"/>
  <c r="AP268" i="2" s="1"/>
  <c r="AP269" i="2" s="1"/>
  <c r="AP270" i="2" s="1"/>
  <c r="AP271" i="2" s="1"/>
  <c r="AP272" i="2" s="1"/>
  <c r="AP273" i="2" s="1"/>
  <c r="AP274" i="2" s="1"/>
  <c r="AP275" i="2" s="1"/>
  <c r="AP276" i="2" s="1"/>
  <c r="AP277" i="2" s="1"/>
  <c r="AP278" i="2" s="1"/>
  <c r="AP279" i="2" s="1"/>
  <c r="AP280" i="2" s="1"/>
  <c r="AP281" i="2" s="1"/>
  <c r="AP282" i="2" s="1"/>
  <c r="AP283" i="2" s="1"/>
  <c r="AP284" i="2" s="1"/>
  <c r="AP285" i="2" s="1"/>
  <c r="AP286" i="2" s="1"/>
  <c r="AP287" i="2" s="1"/>
  <c r="AP288" i="2" s="1"/>
  <c r="AP289" i="2" s="1"/>
  <c r="AP290" i="2" s="1"/>
  <c r="AP291" i="2" s="1"/>
  <c r="AP292" i="2" s="1"/>
  <c r="AP293" i="2" s="1"/>
  <c r="AP294" i="2" s="1"/>
  <c r="AP295" i="2" s="1"/>
  <c r="AP296" i="2" s="1"/>
  <c r="AP297" i="2" s="1"/>
  <c r="AP298" i="2" s="1"/>
  <c r="AP299" i="2" s="1"/>
  <c r="AP300" i="2" s="1"/>
  <c r="AP301" i="2" s="1"/>
  <c r="AP302" i="2" s="1"/>
  <c r="AP303" i="2" s="1"/>
  <c r="AP304" i="2" s="1"/>
  <c r="AP305" i="2" s="1"/>
  <c r="AP306" i="2" s="1"/>
  <c r="AP307" i="2" s="1"/>
  <c r="AP308" i="2" s="1"/>
  <c r="AP309" i="2" s="1"/>
  <c r="AP310" i="2" s="1"/>
  <c r="AP311" i="2" s="1"/>
  <c r="AP312" i="2" s="1"/>
  <c r="AP313" i="2" s="1"/>
  <c r="AP314" i="2" s="1"/>
  <c r="AP315" i="2" s="1"/>
  <c r="AP316" i="2" s="1"/>
  <c r="AP317" i="2" s="1"/>
  <c r="AP318" i="2" s="1"/>
  <c r="AP319" i="2" s="1"/>
  <c r="AP320" i="2" s="1"/>
  <c r="AP321" i="2" s="1"/>
  <c r="AP322" i="2" s="1"/>
  <c r="AP323" i="2" s="1"/>
  <c r="AP324" i="2" s="1"/>
  <c r="AP325" i="2" s="1"/>
  <c r="AP326" i="2" s="1"/>
  <c r="AP327" i="2" s="1"/>
  <c r="AP328" i="2" s="1"/>
  <c r="AP329" i="2" s="1"/>
  <c r="AP330" i="2" s="1"/>
  <c r="AP331" i="2" s="1"/>
  <c r="AP332" i="2" s="1"/>
  <c r="AP333" i="2" s="1"/>
  <c r="AP334" i="2" s="1"/>
  <c r="AP335" i="2" s="1"/>
  <c r="AP336" i="2" s="1"/>
  <c r="AP337" i="2" s="1"/>
  <c r="AP338" i="2" s="1"/>
  <c r="AP339" i="2" s="1"/>
  <c r="AP340" i="2" s="1"/>
  <c r="AP341" i="2" s="1"/>
  <c r="AP342" i="2" s="1"/>
  <c r="AP343" i="2" s="1"/>
  <c r="AP344" i="2" s="1"/>
  <c r="AP345" i="2" s="1"/>
  <c r="AP346" i="2" s="1"/>
  <c r="AP347" i="2" s="1"/>
  <c r="AP348" i="2" s="1"/>
  <c r="AP349" i="2" s="1"/>
  <c r="AP350" i="2" s="1"/>
  <c r="AP351" i="2" s="1"/>
  <c r="AP352" i="2" s="1"/>
  <c r="AP353" i="2" s="1"/>
  <c r="AP354" i="2" s="1"/>
  <c r="AP355" i="2" s="1"/>
  <c r="AP356" i="2" s="1"/>
  <c r="AP357" i="2" s="1"/>
  <c r="AP358" i="2" s="1"/>
  <c r="AP359" i="2" s="1"/>
  <c r="AP360" i="2" s="1"/>
  <c r="AP361" i="2" s="1"/>
  <c r="AP362" i="2" s="1"/>
  <c r="AP363" i="2" s="1"/>
  <c r="AP364" i="2" s="1"/>
  <c r="AP365" i="2" s="1"/>
  <c r="AP366" i="2" s="1"/>
  <c r="AP367" i="2" s="1"/>
  <c r="AP368" i="2" s="1"/>
  <c r="AP369" i="2" s="1"/>
  <c r="AP370" i="2" s="1"/>
  <c r="AP371" i="2" s="1"/>
  <c r="AP372" i="2" s="1"/>
  <c r="AP373" i="2" s="1"/>
  <c r="AP374" i="2" s="1"/>
  <c r="AP375" i="2" s="1"/>
  <c r="AP376" i="2" s="1"/>
  <c r="AP377" i="2" s="1"/>
  <c r="AP378" i="2" s="1"/>
  <c r="AP379" i="2" s="1"/>
  <c r="AP380" i="2" s="1"/>
  <c r="AP381" i="2" s="1"/>
  <c r="AP382" i="2" s="1"/>
  <c r="AP383" i="2" s="1"/>
  <c r="AP384" i="2" s="1"/>
  <c r="AP385" i="2" s="1"/>
  <c r="AP386" i="2" s="1"/>
  <c r="AP387" i="2" s="1"/>
  <c r="AP388" i="2" s="1"/>
  <c r="AP389" i="2" s="1"/>
  <c r="AP390" i="2" s="1"/>
  <c r="AP391" i="2" s="1"/>
  <c r="AP392" i="2" s="1"/>
  <c r="AP393" i="2" s="1"/>
  <c r="AP394" i="2" s="1"/>
  <c r="AP395" i="2" s="1"/>
  <c r="AP396" i="2" s="1"/>
  <c r="AP397" i="2" s="1"/>
  <c r="AP398" i="2" s="1"/>
  <c r="AP399" i="2" s="1"/>
  <c r="AP400" i="2" s="1"/>
  <c r="AP401" i="2" s="1"/>
  <c r="AP402" i="2" s="1"/>
  <c r="AP403" i="2" s="1"/>
  <c r="AP404" i="2" s="1"/>
  <c r="AP405" i="2" s="1"/>
  <c r="AP406" i="2" s="1"/>
  <c r="AP407" i="2" s="1"/>
  <c r="AP408" i="2" s="1"/>
  <c r="AP409" i="2" s="1"/>
  <c r="AP410" i="2" s="1"/>
  <c r="AP411" i="2" s="1"/>
  <c r="AP412" i="2" s="1"/>
  <c r="AP413" i="2" s="1"/>
  <c r="AP414" i="2" s="1"/>
  <c r="AP415" i="2" s="1"/>
  <c r="AP416" i="2" s="1"/>
  <c r="AP417" i="2" s="1"/>
  <c r="AP418" i="2" s="1"/>
  <c r="AP419" i="2" s="1"/>
  <c r="AP420" i="2" s="1"/>
  <c r="AP421" i="2" s="1"/>
  <c r="AP422" i="2" s="1"/>
  <c r="AP423" i="2" s="1"/>
  <c r="AP424" i="2" s="1"/>
  <c r="AP425" i="2" s="1"/>
  <c r="AP426" i="2" s="1"/>
  <c r="AP427" i="2" s="1"/>
  <c r="AP428" i="2" s="1"/>
  <c r="AP429" i="2" s="1"/>
  <c r="AP430" i="2" s="1"/>
  <c r="AP431" i="2" s="1"/>
  <c r="AP432" i="2" s="1"/>
  <c r="AP433" i="2" s="1"/>
  <c r="AP434" i="2" s="1"/>
  <c r="AP435" i="2" s="1"/>
  <c r="AP436" i="2" s="1"/>
  <c r="AP437" i="2" s="1"/>
  <c r="AP438" i="2" s="1"/>
  <c r="AP439" i="2" s="1"/>
  <c r="AP440" i="2" s="1"/>
  <c r="AP441" i="2" s="1"/>
  <c r="AP442" i="2" s="1"/>
  <c r="AP443" i="2" s="1"/>
  <c r="AP444" i="2" s="1"/>
  <c r="AP445" i="2" s="1"/>
  <c r="AP446" i="2" s="1"/>
  <c r="AP447" i="2" s="1"/>
  <c r="AP448" i="2" s="1"/>
  <c r="AP449" i="2" s="1"/>
  <c r="AP450" i="2" s="1"/>
  <c r="AP451" i="2" s="1"/>
  <c r="AP452" i="2" s="1"/>
  <c r="AP453" i="2" s="1"/>
  <c r="AP454" i="2" s="1"/>
  <c r="AP455" i="2" s="1"/>
  <c r="AP456" i="2" s="1"/>
  <c r="AP457" i="2" s="1"/>
  <c r="AP458" i="2" s="1"/>
  <c r="AP459" i="2" s="1"/>
  <c r="AP460" i="2" s="1"/>
  <c r="AP461" i="2" s="1"/>
  <c r="AP462" i="2" s="1"/>
  <c r="AP463" i="2" s="1"/>
  <c r="AP464" i="2" s="1"/>
  <c r="AP465" i="2" s="1"/>
  <c r="AP466" i="2" s="1"/>
  <c r="AP467" i="2" s="1"/>
  <c r="AP468" i="2" s="1"/>
  <c r="AP469" i="2" s="1"/>
  <c r="AP470" i="2" s="1"/>
  <c r="AP471" i="2" s="1"/>
  <c r="AP472" i="2" s="1"/>
  <c r="AP473" i="2" s="1"/>
  <c r="AP474" i="2" s="1"/>
  <c r="AP475" i="2" s="1"/>
  <c r="AP476" i="2" s="1"/>
  <c r="AP477" i="2" s="1"/>
  <c r="AP478" i="2" s="1"/>
  <c r="AP479" i="2" s="1"/>
  <c r="AP480" i="2" s="1"/>
  <c r="AP481" i="2" s="1"/>
  <c r="AP482" i="2" s="1"/>
  <c r="AP483" i="2" s="1"/>
  <c r="AP484" i="2" s="1"/>
  <c r="AP485" i="2" s="1"/>
  <c r="AP486" i="2" s="1"/>
  <c r="AP487" i="2" s="1"/>
  <c r="AP488" i="2" s="1"/>
  <c r="AP489" i="2" s="1"/>
  <c r="AP490" i="2" s="1"/>
  <c r="AP491" i="2" s="1"/>
  <c r="AP492" i="2" s="1"/>
  <c r="AP493" i="2" s="1"/>
  <c r="AP494" i="2" s="1"/>
  <c r="AP495" i="2" s="1"/>
  <c r="AP496" i="2" s="1"/>
  <c r="AP497" i="2" s="1"/>
  <c r="AP498" i="2" s="1"/>
  <c r="AP499" i="2" s="1"/>
  <c r="AP500" i="2" s="1"/>
  <c r="AP501" i="2" s="1"/>
  <c r="AP502" i="2" s="1"/>
  <c r="AP503" i="2" s="1"/>
  <c r="AP504" i="2" s="1"/>
  <c r="AP505" i="2" s="1"/>
  <c r="AP506" i="2" s="1"/>
  <c r="AP507" i="2" s="1"/>
  <c r="AP508" i="2" s="1"/>
  <c r="AP509" i="2" s="1"/>
  <c r="AP510" i="2" s="1"/>
  <c r="AP511" i="2" s="1"/>
  <c r="AP512" i="2" s="1"/>
  <c r="AP513" i="2" s="1"/>
  <c r="AP514" i="2" s="1"/>
  <c r="AP515" i="2" s="1"/>
  <c r="AP516" i="2" s="1"/>
  <c r="AP517" i="2" s="1"/>
  <c r="AP518" i="2" s="1"/>
  <c r="AP519" i="2" s="1"/>
  <c r="AP520" i="2" s="1"/>
  <c r="AP521" i="2" s="1"/>
  <c r="AP522" i="2" s="1"/>
  <c r="AP523" i="2" s="1"/>
  <c r="AP524" i="2" s="1"/>
  <c r="AP525" i="2" s="1"/>
  <c r="AP526" i="2" s="1"/>
  <c r="AP527" i="2" s="1"/>
  <c r="AP528" i="2" s="1"/>
  <c r="AP529" i="2" s="1"/>
  <c r="AP530" i="2" s="1"/>
  <c r="AP531" i="2" s="1"/>
  <c r="AP532" i="2" s="1"/>
  <c r="AP533" i="2" s="1"/>
  <c r="AP534" i="2" s="1"/>
  <c r="AP535" i="2" s="1"/>
  <c r="AP536" i="2" s="1"/>
  <c r="AP537" i="2" s="1"/>
  <c r="AP538" i="2" s="1"/>
  <c r="AP539" i="2" s="1"/>
  <c r="AP540" i="2" s="1"/>
  <c r="AP541" i="2" s="1"/>
  <c r="AP3" i="2"/>
  <c r="AO4" i="2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O137" i="2" s="1"/>
  <c r="AO138" i="2" s="1"/>
  <c r="AO139" i="2" s="1"/>
  <c r="AO140" i="2" s="1"/>
  <c r="AO141" i="2" s="1"/>
  <c r="AO142" i="2" s="1"/>
  <c r="AO143" i="2" s="1"/>
  <c r="AO144" i="2" s="1"/>
  <c r="AO145" i="2" s="1"/>
  <c r="AO146" i="2" s="1"/>
  <c r="AO147" i="2" s="1"/>
  <c r="AO148" i="2" s="1"/>
  <c r="AO149" i="2" s="1"/>
  <c r="AO150" i="2" s="1"/>
  <c r="AO151" i="2" s="1"/>
  <c r="AO152" i="2" s="1"/>
  <c r="AO153" i="2" s="1"/>
  <c r="AO154" i="2" s="1"/>
  <c r="AO155" i="2" s="1"/>
  <c r="AO156" i="2" s="1"/>
  <c r="AO157" i="2" s="1"/>
  <c r="AO158" i="2" s="1"/>
  <c r="AO159" i="2" s="1"/>
  <c r="AO160" i="2" s="1"/>
  <c r="AO161" i="2" s="1"/>
  <c r="AO162" i="2" s="1"/>
  <c r="AO163" i="2" s="1"/>
  <c r="AO164" i="2" s="1"/>
  <c r="AO165" i="2" s="1"/>
  <c r="AO166" i="2" s="1"/>
  <c r="AO167" i="2" s="1"/>
  <c r="AO168" i="2" s="1"/>
  <c r="AO169" i="2" s="1"/>
  <c r="AO170" i="2" s="1"/>
  <c r="AO171" i="2" s="1"/>
  <c r="AO172" i="2" s="1"/>
  <c r="AO173" i="2" s="1"/>
  <c r="AO174" i="2" s="1"/>
  <c r="AO175" i="2" s="1"/>
  <c r="AO176" i="2" s="1"/>
  <c r="AO177" i="2" s="1"/>
  <c r="AO178" i="2" s="1"/>
  <c r="AO179" i="2" s="1"/>
  <c r="AO180" i="2" s="1"/>
  <c r="AO181" i="2" s="1"/>
  <c r="AO182" i="2" s="1"/>
  <c r="AO183" i="2" s="1"/>
  <c r="AO184" i="2" s="1"/>
  <c r="AO185" i="2" s="1"/>
  <c r="AO186" i="2" s="1"/>
  <c r="AO187" i="2" s="1"/>
  <c r="AO188" i="2" s="1"/>
  <c r="AO189" i="2" s="1"/>
  <c r="AO190" i="2" s="1"/>
  <c r="AO191" i="2" s="1"/>
  <c r="AO192" i="2" s="1"/>
  <c r="AO193" i="2" s="1"/>
  <c r="AO194" i="2" s="1"/>
  <c r="AO195" i="2" s="1"/>
  <c r="AO196" i="2" s="1"/>
  <c r="AO197" i="2" s="1"/>
  <c r="AO198" i="2" s="1"/>
  <c r="AO199" i="2" s="1"/>
  <c r="AO200" i="2" s="1"/>
  <c r="AO201" i="2" s="1"/>
  <c r="AO202" i="2" s="1"/>
  <c r="AO203" i="2" s="1"/>
  <c r="AO204" i="2" s="1"/>
  <c r="AO205" i="2" s="1"/>
  <c r="AO206" i="2" s="1"/>
  <c r="AO207" i="2" s="1"/>
  <c r="AO208" i="2" s="1"/>
  <c r="AO209" i="2" s="1"/>
  <c r="AO210" i="2" s="1"/>
  <c r="AO211" i="2" s="1"/>
  <c r="AO212" i="2" s="1"/>
  <c r="AO213" i="2" s="1"/>
  <c r="AO214" i="2" s="1"/>
  <c r="AO215" i="2" s="1"/>
  <c r="AO216" i="2" s="1"/>
  <c r="AO217" i="2" s="1"/>
  <c r="AO218" i="2" s="1"/>
  <c r="AO219" i="2" s="1"/>
  <c r="AO220" i="2" s="1"/>
  <c r="AO221" i="2" s="1"/>
  <c r="AO222" i="2" s="1"/>
  <c r="AO223" i="2" s="1"/>
  <c r="AO224" i="2" s="1"/>
  <c r="AO225" i="2" s="1"/>
  <c r="AO226" i="2" s="1"/>
  <c r="AO227" i="2" s="1"/>
  <c r="AO228" i="2" s="1"/>
  <c r="AO229" i="2" s="1"/>
  <c r="AO230" i="2" s="1"/>
  <c r="AO231" i="2" s="1"/>
  <c r="AO232" i="2" s="1"/>
  <c r="AO233" i="2" s="1"/>
  <c r="AO234" i="2" s="1"/>
  <c r="AO235" i="2" s="1"/>
  <c r="AO236" i="2" s="1"/>
  <c r="AO237" i="2" s="1"/>
  <c r="AO238" i="2" s="1"/>
  <c r="AO239" i="2" s="1"/>
  <c r="AO240" i="2" s="1"/>
  <c r="AO241" i="2" s="1"/>
  <c r="AO242" i="2" s="1"/>
  <c r="AO243" i="2" s="1"/>
  <c r="AO244" i="2" s="1"/>
  <c r="AO245" i="2" s="1"/>
  <c r="AO246" i="2" s="1"/>
  <c r="AO247" i="2" s="1"/>
  <c r="AO248" i="2" s="1"/>
  <c r="AO249" i="2" s="1"/>
  <c r="AO250" i="2" s="1"/>
  <c r="AO251" i="2" s="1"/>
  <c r="AO252" i="2" s="1"/>
  <c r="AO253" i="2" s="1"/>
  <c r="AO254" i="2" s="1"/>
  <c r="AO255" i="2" s="1"/>
  <c r="AO256" i="2" s="1"/>
  <c r="AO257" i="2" s="1"/>
  <c r="AO258" i="2" s="1"/>
  <c r="AO259" i="2" s="1"/>
  <c r="AO260" i="2" s="1"/>
  <c r="AO261" i="2" s="1"/>
  <c r="AO262" i="2" s="1"/>
  <c r="AO263" i="2" s="1"/>
  <c r="AO264" i="2" s="1"/>
  <c r="AO265" i="2" s="1"/>
  <c r="AO266" i="2" s="1"/>
  <c r="AO267" i="2" s="1"/>
  <c r="AO268" i="2" s="1"/>
  <c r="AO269" i="2" s="1"/>
  <c r="AO270" i="2" s="1"/>
  <c r="AO271" i="2" s="1"/>
  <c r="AO272" i="2" s="1"/>
  <c r="AO273" i="2" s="1"/>
  <c r="AO274" i="2" s="1"/>
  <c r="AO275" i="2" s="1"/>
  <c r="AO276" i="2" s="1"/>
  <c r="AO277" i="2" s="1"/>
  <c r="AO278" i="2" s="1"/>
  <c r="AO279" i="2" s="1"/>
  <c r="AO280" i="2" s="1"/>
  <c r="AO281" i="2" s="1"/>
  <c r="AO282" i="2" s="1"/>
  <c r="AO283" i="2" s="1"/>
  <c r="AO284" i="2" s="1"/>
  <c r="AO285" i="2" s="1"/>
  <c r="AO286" i="2" s="1"/>
  <c r="AO287" i="2" s="1"/>
  <c r="AO288" i="2" s="1"/>
  <c r="AO289" i="2" s="1"/>
  <c r="AO290" i="2" s="1"/>
  <c r="AO291" i="2" s="1"/>
  <c r="AO292" i="2" s="1"/>
  <c r="AO293" i="2" s="1"/>
  <c r="AO294" i="2" s="1"/>
  <c r="AO295" i="2" s="1"/>
  <c r="AO296" i="2" s="1"/>
  <c r="AO297" i="2" s="1"/>
  <c r="AO298" i="2" s="1"/>
  <c r="AO299" i="2" s="1"/>
  <c r="AO300" i="2" s="1"/>
  <c r="AO301" i="2" s="1"/>
  <c r="AO302" i="2" s="1"/>
  <c r="AO303" i="2" s="1"/>
  <c r="AO304" i="2" s="1"/>
  <c r="AO305" i="2" s="1"/>
  <c r="AO306" i="2" s="1"/>
  <c r="AO307" i="2" s="1"/>
  <c r="AO308" i="2" s="1"/>
  <c r="AO309" i="2" s="1"/>
  <c r="AO310" i="2" s="1"/>
  <c r="AO311" i="2" s="1"/>
  <c r="AO312" i="2" s="1"/>
  <c r="AO313" i="2" s="1"/>
  <c r="AO314" i="2" s="1"/>
  <c r="AO315" i="2" s="1"/>
  <c r="AO316" i="2" s="1"/>
  <c r="AO317" i="2" s="1"/>
  <c r="AO318" i="2" s="1"/>
  <c r="AO319" i="2" s="1"/>
  <c r="AO320" i="2" s="1"/>
  <c r="AO321" i="2" s="1"/>
  <c r="AO322" i="2" s="1"/>
  <c r="AO323" i="2" s="1"/>
  <c r="AO324" i="2" s="1"/>
  <c r="AO325" i="2" s="1"/>
  <c r="AO326" i="2" s="1"/>
  <c r="AO327" i="2" s="1"/>
  <c r="AO328" i="2" s="1"/>
  <c r="AO329" i="2" s="1"/>
  <c r="AO330" i="2" s="1"/>
  <c r="AO331" i="2" s="1"/>
  <c r="AO332" i="2" s="1"/>
  <c r="AO333" i="2" s="1"/>
  <c r="AO334" i="2" s="1"/>
  <c r="AO335" i="2" s="1"/>
  <c r="AO336" i="2" s="1"/>
  <c r="AO337" i="2" s="1"/>
  <c r="AO338" i="2" s="1"/>
  <c r="AO339" i="2" s="1"/>
  <c r="AO340" i="2" s="1"/>
  <c r="AO341" i="2" s="1"/>
  <c r="AO342" i="2" s="1"/>
  <c r="AO343" i="2" s="1"/>
  <c r="AO344" i="2" s="1"/>
  <c r="AO345" i="2" s="1"/>
  <c r="AO346" i="2" s="1"/>
  <c r="AO347" i="2" s="1"/>
  <c r="AO348" i="2" s="1"/>
  <c r="AO349" i="2" s="1"/>
  <c r="AO350" i="2" s="1"/>
  <c r="AO351" i="2" s="1"/>
  <c r="AO352" i="2" s="1"/>
  <c r="AO353" i="2" s="1"/>
  <c r="AO354" i="2" s="1"/>
  <c r="AO355" i="2" s="1"/>
  <c r="AO356" i="2" s="1"/>
  <c r="AO357" i="2" s="1"/>
  <c r="AO358" i="2" s="1"/>
  <c r="AO359" i="2" s="1"/>
  <c r="AO360" i="2" s="1"/>
  <c r="AO361" i="2" s="1"/>
  <c r="AO362" i="2" s="1"/>
  <c r="AO363" i="2" s="1"/>
  <c r="AO364" i="2" s="1"/>
  <c r="AO365" i="2" s="1"/>
  <c r="AO366" i="2" s="1"/>
  <c r="AO367" i="2" s="1"/>
  <c r="AO368" i="2" s="1"/>
  <c r="AO369" i="2" s="1"/>
  <c r="AO370" i="2" s="1"/>
  <c r="AO371" i="2" s="1"/>
  <c r="AO372" i="2" s="1"/>
  <c r="AO373" i="2" s="1"/>
  <c r="AO374" i="2" s="1"/>
  <c r="AO375" i="2" s="1"/>
  <c r="AO376" i="2" s="1"/>
  <c r="AO377" i="2" s="1"/>
  <c r="AO378" i="2" s="1"/>
  <c r="AO379" i="2" s="1"/>
  <c r="AO380" i="2" s="1"/>
  <c r="AO381" i="2" s="1"/>
  <c r="AO382" i="2" s="1"/>
  <c r="AO383" i="2" s="1"/>
  <c r="AO384" i="2" s="1"/>
  <c r="AO385" i="2" s="1"/>
  <c r="AO386" i="2" s="1"/>
  <c r="AO387" i="2" s="1"/>
  <c r="AO388" i="2" s="1"/>
  <c r="AO389" i="2" s="1"/>
  <c r="AO390" i="2" s="1"/>
  <c r="AO391" i="2" s="1"/>
  <c r="AO392" i="2" s="1"/>
  <c r="AO393" i="2" s="1"/>
  <c r="AO394" i="2" s="1"/>
  <c r="AO395" i="2" s="1"/>
  <c r="AO396" i="2" s="1"/>
  <c r="AO397" i="2" s="1"/>
  <c r="AO398" i="2" s="1"/>
  <c r="AO399" i="2" s="1"/>
  <c r="AO400" i="2" s="1"/>
  <c r="AO401" i="2" s="1"/>
  <c r="AO402" i="2" s="1"/>
  <c r="AO403" i="2" s="1"/>
  <c r="AO404" i="2" s="1"/>
  <c r="AO405" i="2" s="1"/>
  <c r="AO406" i="2" s="1"/>
  <c r="AO407" i="2" s="1"/>
  <c r="AO408" i="2" s="1"/>
  <c r="AO409" i="2" s="1"/>
  <c r="AO410" i="2" s="1"/>
  <c r="AO411" i="2" s="1"/>
  <c r="AO412" i="2" s="1"/>
  <c r="AO413" i="2" s="1"/>
  <c r="AO414" i="2" s="1"/>
  <c r="AO415" i="2" s="1"/>
  <c r="AO416" i="2" s="1"/>
  <c r="AO417" i="2" s="1"/>
  <c r="AO418" i="2" s="1"/>
  <c r="AO419" i="2" s="1"/>
  <c r="AO420" i="2" s="1"/>
  <c r="AO421" i="2" s="1"/>
  <c r="AO422" i="2" s="1"/>
  <c r="AO423" i="2" s="1"/>
  <c r="AO424" i="2" s="1"/>
  <c r="AO425" i="2" s="1"/>
  <c r="AO426" i="2" s="1"/>
  <c r="AO427" i="2" s="1"/>
  <c r="AO428" i="2" s="1"/>
  <c r="AO429" i="2" s="1"/>
  <c r="AO430" i="2" s="1"/>
  <c r="AO431" i="2" s="1"/>
  <c r="AO432" i="2" s="1"/>
  <c r="AO433" i="2" s="1"/>
  <c r="AO434" i="2" s="1"/>
  <c r="AO435" i="2" s="1"/>
  <c r="AO436" i="2" s="1"/>
  <c r="AO437" i="2" s="1"/>
  <c r="AO438" i="2" s="1"/>
  <c r="AO439" i="2" s="1"/>
  <c r="AO440" i="2" s="1"/>
  <c r="AO441" i="2" s="1"/>
  <c r="AO442" i="2" s="1"/>
  <c r="AO443" i="2" s="1"/>
  <c r="AO444" i="2" s="1"/>
  <c r="AO445" i="2" s="1"/>
  <c r="AO446" i="2" s="1"/>
  <c r="AO447" i="2" s="1"/>
  <c r="AO448" i="2" s="1"/>
  <c r="AO449" i="2" s="1"/>
  <c r="AO450" i="2" s="1"/>
  <c r="AO451" i="2" s="1"/>
  <c r="AO452" i="2" s="1"/>
  <c r="AO453" i="2" s="1"/>
  <c r="AO454" i="2" s="1"/>
  <c r="AO455" i="2" s="1"/>
  <c r="AO456" i="2" s="1"/>
  <c r="AO457" i="2" s="1"/>
  <c r="AO458" i="2" s="1"/>
  <c r="AO459" i="2" s="1"/>
  <c r="AO460" i="2" s="1"/>
  <c r="AO461" i="2" s="1"/>
  <c r="AO462" i="2" s="1"/>
  <c r="AO463" i="2" s="1"/>
  <c r="AO464" i="2" s="1"/>
  <c r="AO465" i="2" s="1"/>
  <c r="AO466" i="2" s="1"/>
  <c r="AO467" i="2" s="1"/>
  <c r="AO468" i="2" s="1"/>
  <c r="AO469" i="2" s="1"/>
  <c r="AO470" i="2" s="1"/>
  <c r="AO471" i="2" s="1"/>
  <c r="AO472" i="2" s="1"/>
  <c r="AO473" i="2" s="1"/>
  <c r="AO474" i="2" s="1"/>
  <c r="AO475" i="2" s="1"/>
  <c r="AO476" i="2" s="1"/>
  <c r="AO477" i="2" s="1"/>
  <c r="AO478" i="2" s="1"/>
  <c r="AO479" i="2" s="1"/>
  <c r="AO480" i="2" s="1"/>
  <c r="AO481" i="2" s="1"/>
  <c r="AO482" i="2" s="1"/>
  <c r="AO483" i="2" s="1"/>
  <c r="AO484" i="2" s="1"/>
  <c r="AO485" i="2" s="1"/>
  <c r="AO486" i="2" s="1"/>
  <c r="AO487" i="2" s="1"/>
  <c r="AO488" i="2" s="1"/>
  <c r="AO489" i="2" s="1"/>
  <c r="AO490" i="2" s="1"/>
  <c r="AO491" i="2" s="1"/>
  <c r="AO492" i="2" s="1"/>
  <c r="AO493" i="2" s="1"/>
  <c r="AO494" i="2" s="1"/>
  <c r="AO495" i="2" s="1"/>
  <c r="AO496" i="2" s="1"/>
  <c r="AO497" i="2" s="1"/>
  <c r="AO498" i="2" s="1"/>
  <c r="AO499" i="2" s="1"/>
  <c r="AO500" i="2" s="1"/>
  <c r="AO501" i="2" s="1"/>
  <c r="AO502" i="2" s="1"/>
  <c r="AO503" i="2" s="1"/>
  <c r="AO504" i="2" s="1"/>
  <c r="AO505" i="2" s="1"/>
  <c r="AO506" i="2" s="1"/>
  <c r="AO507" i="2" s="1"/>
  <c r="AO508" i="2" s="1"/>
  <c r="AO509" i="2" s="1"/>
  <c r="AO510" i="2" s="1"/>
  <c r="AO511" i="2" s="1"/>
  <c r="AO512" i="2" s="1"/>
  <c r="AO513" i="2" s="1"/>
  <c r="AO514" i="2" s="1"/>
  <c r="AO515" i="2" s="1"/>
  <c r="AO516" i="2" s="1"/>
  <c r="AO517" i="2" s="1"/>
  <c r="AO518" i="2" s="1"/>
  <c r="AO519" i="2" s="1"/>
  <c r="AO520" i="2" s="1"/>
  <c r="AO521" i="2" s="1"/>
  <c r="AO522" i="2" s="1"/>
  <c r="AO523" i="2" s="1"/>
  <c r="AO524" i="2" s="1"/>
  <c r="AO525" i="2" s="1"/>
  <c r="AO526" i="2" s="1"/>
  <c r="AO527" i="2" s="1"/>
  <c r="AO528" i="2" s="1"/>
  <c r="AO529" i="2" s="1"/>
  <c r="AO530" i="2" s="1"/>
  <c r="AO531" i="2" s="1"/>
  <c r="AO532" i="2" s="1"/>
  <c r="AO533" i="2" s="1"/>
  <c r="AO534" i="2" s="1"/>
  <c r="AO535" i="2" s="1"/>
  <c r="AO536" i="2" s="1"/>
  <c r="AO537" i="2" s="1"/>
  <c r="AO538" i="2" s="1"/>
  <c r="AO539" i="2" s="1"/>
  <c r="AO540" i="2" s="1"/>
  <c r="AO541" i="2" s="1"/>
  <c r="AO3" i="2"/>
  <c r="AP2" i="2"/>
  <c r="AO2" i="2"/>
  <c r="AJ11" i="2"/>
  <c r="AN12" i="2"/>
  <c r="AN11" i="2"/>
  <c r="AN10" i="2"/>
  <c r="AJ12" i="2"/>
  <c r="AJ10" i="2"/>
  <c r="V108" i="2" a="1"/>
  <c r="V108" i="2" s="1"/>
  <c r="V111" i="2"/>
  <c r="V104" i="2"/>
  <c r="V100" i="2"/>
  <c r="V97" i="2"/>
  <c r="V94" i="2"/>
  <c r="V91" i="2"/>
  <c r="V88" i="2"/>
  <c r="AQ42" i="2" l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Q72" i="2" s="1"/>
  <c r="AQ73" i="2" s="1"/>
  <c r="AQ74" i="2" s="1"/>
  <c r="AQ75" i="2" s="1"/>
  <c r="AQ76" i="2" s="1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Q90" i="2" s="1"/>
  <c r="AQ91" i="2" s="1"/>
  <c r="AQ92" i="2" s="1"/>
  <c r="AQ93" i="2" s="1"/>
  <c r="AQ94" i="2" s="1"/>
  <c r="AQ95" i="2" s="1"/>
  <c r="AQ96" i="2" s="1"/>
  <c r="AQ97" i="2" s="1"/>
  <c r="AQ98" i="2" s="1"/>
  <c r="AQ99" i="2" s="1"/>
  <c r="AQ100" i="2" s="1"/>
  <c r="AQ101" i="2" s="1"/>
  <c r="AQ102" i="2" s="1"/>
  <c r="AQ103" i="2" s="1"/>
  <c r="AQ104" i="2" s="1"/>
  <c r="AQ105" i="2" s="1"/>
  <c r="AQ106" i="2" s="1"/>
  <c r="AQ107" i="2" s="1"/>
  <c r="AQ108" i="2" s="1"/>
  <c r="AQ109" i="2" s="1"/>
  <c r="AQ110" i="2" s="1"/>
  <c r="AQ111" i="2" s="1"/>
  <c r="AQ112" i="2" s="1"/>
  <c r="AQ113" i="2" s="1"/>
  <c r="AQ114" i="2" s="1"/>
  <c r="AQ115" i="2" s="1"/>
  <c r="AQ116" i="2" s="1"/>
  <c r="AQ117" i="2" s="1"/>
  <c r="AQ118" i="2" s="1"/>
  <c r="AQ119" i="2" s="1"/>
  <c r="AQ120" i="2" s="1"/>
  <c r="AQ121" i="2" s="1"/>
  <c r="AQ122" i="2" s="1"/>
  <c r="AQ123" i="2" s="1"/>
  <c r="AQ124" i="2" s="1"/>
  <c r="AQ125" i="2" s="1"/>
  <c r="AQ126" i="2" s="1"/>
  <c r="AQ127" i="2" s="1"/>
  <c r="AQ128" i="2" s="1"/>
  <c r="AQ129" i="2" s="1"/>
  <c r="AQ130" i="2" s="1"/>
  <c r="AQ131" i="2" s="1"/>
  <c r="AQ132" i="2" s="1"/>
  <c r="AQ133" i="2" s="1"/>
  <c r="AQ134" i="2" s="1"/>
  <c r="AQ135" i="2" s="1"/>
  <c r="AQ136" i="2" s="1"/>
  <c r="AQ137" i="2" s="1"/>
  <c r="AQ138" i="2" s="1"/>
  <c r="AQ139" i="2" s="1"/>
  <c r="AQ140" i="2" s="1"/>
  <c r="AQ141" i="2" s="1"/>
  <c r="AQ142" i="2" s="1"/>
  <c r="AQ143" i="2" s="1"/>
  <c r="AQ144" i="2" s="1"/>
  <c r="AQ145" i="2" s="1"/>
  <c r="AQ146" i="2" s="1"/>
  <c r="AQ147" i="2" s="1"/>
  <c r="AQ148" i="2" s="1"/>
  <c r="AQ149" i="2" s="1"/>
  <c r="AQ150" i="2" s="1"/>
  <c r="AQ151" i="2" s="1"/>
  <c r="AQ152" i="2" s="1"/>
  <c r="AQ153" i="2" s="1"/>
  <c r="AQ154" i="2" s="1"/>
  <c r="AQ155" i="2" s="1"/>
  <c r="AQ156" i="2" s="1"/>
  <c r="AQ157" i="2" s="1"/>
  <c r="AQ158" i="2" s="1"/>
  <c r="AQ159" i="2" s="1"/>
  <c r="AQ160" i="2" s="1"/>
  <c r="AQ161" i="2" s="1"/>
  <c r="AQ162" i="2" s="1"/>
  <c r="AQ163" i="2" s="1"/>
  <c r="AQ164" i="2" s="1"/>
  <c r="AQ165" i="2" s="1"/>
  <c r="AQ166" i="2" s="1"/>
  <c r="AQ167" i="2" s="1"/>
  <c r="AQ168" i="2" s="1"/>
  <c r="AQ169" i="2" s="1"/>
  <c r="AQ170" i="2" s="1"/>
  <c r="AQ171" i="2" s="1"/>
  <c r="AQ172" i="2" s="1"/>
  <c r="AQ173" i="2" s="1"/>
  <c r="AQ174" i="2" s="1"/>
  <c r="AQ175" i="2" s="1"/>
  <c r="AQ176" i="2" s="1"/>
  <c r="AQ177" i="2" s="1"/>
  <c r="AQ178" i="2" s="1"/>
  <c r="AQ179" i="2" s="1"/>
  <c r="AQ180" i="2" s="1"/>
  <c r="AQ181" i="2" s="1"/>
  <c r="AQ182" i="2" s="1"/>
  <c r="AQ183" i="2" s="1"/>
  <c r="AQ184" i="2" s="1"/>
  <c r="AQ185" i="2" s="1"/>
  <c r="AQ186" i="2" s="1"/>
  <c r="AQ187" i="2" s="1"/>
  <c r="AQ188" i="2" s="1"/>
  <c r="AQ189" i="2" s="1"/>
  <c r="AQ190" i="2" s="1"/>
  <c r="AQ191" i="2" s="1"/>
  <c r="AQ192" i="2" s="1"/>
  <c r="AQ193" i="2" s="1"/>
  <c r="AQ194" i="2" s="1"/>
  <c r="AQ195" i="2" s="1"/>
  <c r="AQ196" i="2" s="1"/>
  <c r="AQ197" i="2" s="1"/>
  <c r="AQ198" i="2" s="1"/>
  <c r="AQ199" i="2" s="1"/>
  <c r="AQ200" i="2" s="1"/>
  <c r="AQ201" i="2" s="1"/>
  <c r="AQ202" i="2" s="1"/>
  <c r="AQ203" i="2" s="1"/>
  <c r="AQ204" i="2" s="1"/>
  <c r="AQ205" i="2" s="1"/>
  <c r="AQ206" i="2" s="1"/>
  <c r="AQ207" i="2" s="1"/>
  <c r="AQ208" i="2" s="1"/>
  <c r="AQ209" i="2" s="1"/>
  <c r="AQ210" i="2" s="1"/>
  <c r="AQ211" i="2" s="1"/>
  <c r="AQ212" i="2" s="1"/>
  <c r="AQ213" i="2" s="1"/>
  <c r="AQ214" i="2" s="1"/>
  <c r="AQ215" i="2" s="1"/>
  <c r="AQ216" i="2" s="1"/>
  <c r="AQ217" i="2" s="1"/>
  <c r="AQ218" i="2" s="1"/>
  <c r="AQ219" i="2" s="1"/>
  <c r="AQ220" i="2" s="1"/>
  <c r="AQ221" i="2" s="1"/>
  <c r="AQ222" i="2" s="1"/>
  <c r="AQ223" i="2" s="1"/>
  <c r="AQ224" i="2" s="1"/>
  <c r="AQ225" i="2" s="1"/>
  <c r="AQ226" i="2" s="1"/>
  <c r="AQ227" i="2" s="1"/>
  <c r="AQ228" i="2" s="1"/>
  <c r="AQ229" i="2" s="1"/>
  <c r="AQ230" i="2" s="1"/>
  <c r="AQ231" i="2" s="1"/>
  <c r="AQ232" i="2" s="1"/>
  <c r="AQ233" i="2" s="1"/>
  <c r="AQ234" i="2" s="1"/>
  <c r="AQ235" i="2" s="1"/>
  <c r="AQ236" i="2" s="1"/>
  <c r="AQ237" i="2" s="1"/>
  <c r="AQ238" i="2" s="1"/>
  <c r="AQ239" i="2" s="1"/>
  <c r="AQ240" i="2" s="1"/>
  <c r="AQ241" i="2" s="1"/>
  <c r="AQ242" i="2" s="1"/>
  <c r="AQ243" i="2" s="1"/>
  <c r="AQ244" i="2" s="1"/>
  <c r="AQ245" i="2" s="1"/>
  <c r="AQ246" i="2" s="1"/>
  <c r="AQ247" i="2" s="1"/>
  <c r="AQ248" i="2" s="1"/>
  <c r="AQ249" i="2" s="1"/>
  <c r="AQ250" i="2" s="1"/>
  <c r="AQ251" i="2" s="1"/>
  <c r="AQ252" i="2" s="1"/>
  <c r="AQ253" i="2" s="1"/>
  <c r="AQ254" i="2" s="1"/>
  <c r="AQ255" i="2" s="1"/>
  <c r="AQ256" i="2" s="1"/>
  <c r="AQ257" i="2" s="1"/>
  <c r="AQ258" i="2" s="1"/>
  <c r="AQ259" i="2" s="1"/>
  <c r="AQ260" i="2" s="1"/>
  <c r="AQ261" i="2" s="1"/>
  <c r="AQ262" i="2" s="1"/>
  <c r="AQ263" i="2" s="1"/>
  <c r="AQ264" i="2" s="1"/>
  <c r="AQ265" i="2" s="1"/>
  <c r="AQ266" i="2" s="1"/>
  <c r="AQ267" i="2" s="1"/>
  <c r="AQ268" i="2" s="1"/>
  <c r="AQ269" i="2" s="1"/>
  <c r="AQ270" i="2" s="1"/>
  <c r="AQ271" i="2" s="1"/>
  <c r="AQ272" i="2" s="1"/>
  <c r="AQ273" i="2" s="1"/>
  <c r="AQ274" i="2" s="1"/>
  <c r="AQ275" i="2" s="1"/>
  <c r="AQ276" i="2" s="1"/>
  <c r="AQ277" i="2" s="1"/>
  <c r="AQ278" i="2" s="1"/>
  <c r="AQ279" i="2" s="1"/>
  <c r="AQ280" i="2" s="1"/>
  <c r="AQ281" i="2" s="1"/>
  <c r="AQ282" i="2" s="1"/>
  <c r="AQ283" i="2" s="1"/>
  <c r="AQ284" i="2" s="1"/>
  <c r="AQ285" i="2" s="1"/>
  <c r="AQ286" i="2" s="1"/>
  <c r="AQ287" i="2" s="1"/>
  <c r="AQ288" i="2" s="1"/>
  <c r="AQ289" i="2" s="1"/>
  <c r="AQ290" i="2" s="1"/>
  <c r="AQ291" i="2" s="1"/>
  <c r="AQ292" i="2" s="1"/>
  <c r="AQ293" i="2" s="1"/>
  <c r="AQ294" i="2" s="1"/>
  <c r="AQ295" i="2" s="1"/>
  <c r="AQ296" i="2" s="1"/>
  <c r="AQ297" i="2" s="1"/>
  <c r="AQ298" i="2" s="1"/>
  <c r="AQ299" i="2" s="1"/>
  <c r="AQ300" i="2" s="1"/>
  <c r="AQ301" i="2" s="1"/>
  <c r="AQ302" i="2" s="1"/>
  <c r="AQ303" i="2" s="1"/>
  <c r="AQ304" i="2" s="1"/>
  <c r="AQ305" i="2" s="1"/>
  <c r="AQ306" i="2" s="1"/>
  <c r="AQ307" i="2" s="1"/>
  <c r="AQ308" i="2" s="1"/>
  <c r="AQ309" i="2" s="1"/>
  <c r="AQ310" i="2" s="1"/>
  <c r="AQ311" i="2" s="1"/>
  <c r="AQ312" i="2" s="1"/>
  <c r="AQ313" i="2" s="1"/>
  <c r="AQ314" i="2" s="1"/>
  <c r="AQ315" i="2" s="1"/>
  <c r="AQ316" i="2" s="1"/>
  <c r="AQ317" i="2" s="1"/>
  <c r="AQ318" i="2" s="1"/>
  <c r="AQ319" i="2" s="1"/>
  <c r="AQ320" i="2" s="1"/>
  <c r="AQ321" i="2" s="1"/>
  <c r="AQ322" i="2" s="1"/>
  <c r="AQ323" i="2" s="1"/>
  <c r="AQ324" i="2" s="1"/>
  <c r="AQ325" i="2" s="1"/>
  <c r="AQ326" i="2" s="1"/>
  <c r="AQ327" i="2" s="1"/>
  <c r="AQ328" i="2" s="1"/>
  <c r="AQ329" i="2" s="1"/>
  <c r="AQ330" i="2" s="1"/>
  <c r="AQ331" i="2" s="1"/>
  <c r="AQ332" i="2" s="1"/>
  <c r="AQ333" i="2" s="1"/>
  <c r="AQ334" i="2" s="1"/>
  <c r="AQ335" i="2" s="1"/>
  <c r="AQ336" i="2" s="1"/>
  <c r="AQ337" i="2" s="1"/>
  <c r="AQ338" i="2" s="1"/>
  <c r="AQ339" i="2" s="1"/>
  <c r="AQ340" i="2" s="1"/>
  <c r="AQ341" i="2" s="1"/>
  <c r="AQ342" i="2" s="1"/>
  <c r="AQ343" i="2" s="1"/>
  <c r="AQ344" i="2" s="1"/>
  <c r="AQ345" i="2" s="1"/>
  <c r="AQ346" i="2" s="1"/>
  <c r="AQ347" i="2" s="1"/>
  <c r="AQ348" i="2" s="1"/>
  <c r="AQ349" i="2" s="1"/>
  <c r="AQ350" i="2" s="1"/>
  <c r="AQ351" i="2" s="1"/>
  <c r="AQ352" i="2" s="1"/>
  <c r="AQ353" i="2" s="1"/>
  <c r="AQ354" i="2" s="1"/>
  <c r="AQ355" i="2" s="1"/>
  <c r="AQ356" i="2" s="1"/>
  <c r="AQ357" i="2" s="1"/>
  <c r="AQ358" i="2" s="1"/>
  <c r="AQ359" i="2" s="1"/>
  <c r="AQ360" i="2" s="1"/>
  <c r="AQ361" i="2" s="1"/>
  <c r="AQ362" i="2" s="1"/>
  <c r="AQ363" i="2" s="1"/>
  <c r="AQ364" i="2" s="1"/>
  <c r="AQ365" i="2" s="1"/>
  <c r="AQ366" i="2" s="1"/>
  <c r="AQ367" i="2" s="1"/>
  <c r="AQ368" i="2" s="1"/>
  <c r="AQ369" i="2" s="1"/>
  <c r="AQ370" i="2" s="1"/>
  <c r="AQ371" i="2" s="1"/>
  <c r="AQ372" i="2" s="1"/>
  <c r="AQ373" i="2" s="1"/>
  <c r="AQ374" i="2" s="1"/>
  <c r="AQ375" i="2" s="1"/>
  <c r="AQ376" i="2" s="1"/>
  <c r="AQ377" i="2" s="1"/>
  <c r="AQ378" i="2" s="1"/>
  <c r="AQ379" i="2" s="1"/>
  <c r="AQ380" i="2" s="1"/>
  <c r="AQ381" i="2" s="1"/>
  <c r="AQ382" i="2" s="1"/>
  <c r="AQ383" i="2" s="1"/>
  <c r="AQ384" i="2" s="1"/>
  <c r="AQ385" i="2" s="1"/>
  <c r="AQ386" i="2" s="1"/>
  <c r="AQ387" i="2" s="1"/>
  <c r="AQ388" i="2" s="1"/>
  <c r="AQ389" i="2" s="1"/>
  <c r="AQ390" i="2" s="1"/>
  <c r="AQ391" i="2" s="1"/>
  <c r="AQ392" i="2" s="1"/>
  <c r="AQ393" i="2" s="1"/>
  <c r="AQ394" i="2" s="1"/>
  <c r="AQ395" i="2" s="1"/>
  <c r="AQ396" i="2" s="1"/>
  <c r="AQ397" i="2" s="1"/>
  <c r="AQ398" i="2" s="1"/>
  <c r="AQ399" i="2" s="1"/>
  <c r="AQ400" i="2" s="1"/>
  <c r="AQ401" i="2" s="1"/>
  <c r="AQ402" i="2" s="1"/>
  <c r="AQ403" i="2" s="1"/>
  <c r="AQ404" i="2" s="1"/>
  <c r="AQ405" i="2" s="1"/>
  <c r="AQ406" i="2" s="1"/>
  <c r="AQ407" i="2" s="1"/>
  <c r="AQ408" i="2" s="1"/>
  <c r="AQ409" i="2" s="1"/>
  <c r="AQ410" i="2" s="1"/>
  <c r="AQ411" i="2" s="1"/>
  <c r="AQ412" i="2" s="1"/>
  <c r="AQ413" i="2" s="1"/>
  <c r="AQ414" i="2" s="1"/>
  <c r="AQ415" i="2" s="1"/>
  <c r="AQ416" i="2" s="1"/>
  <c r="AQ417" i="2" s="1"/>
  <c r="AQ418" i="2" s="1"/>
  <c r="AQ419" i="2" s="1"/>
  <c r="AQ420" i="2" s="1"/>
  <c r="AQ421" i="2" s="1"/>
  <c r="AQ422" i="2" s="1"/>
  <c r="AQ423" i="2" s="1"/>
  <c r="AQ424" i="2" s="1"/>
  <c r="AQ425" i="2" s="1"/>
  <c r="AQ426" i="2" s="1"/>
  <c r="AQ427" i="2" s="1"/>
  <c r="AQ428" i="2" s="1"/>
  <c r="AQ429" i="2" s="1"/>
  <c r="AQ430" i="2" s="1"/>
  <c r="AQ431" i="2" s="1"/>
  <c r="AQ432" i="2" s="1"/>
  <c r="AQ433" i="2" s="1"/>
  <c r="AQ434" i="2" s="1"/>
  <c r="AQ435" i="2" s="1"/>
  <c r="AQ436" i="2" s="1"/>
  <c r="AQ437" i="2" s="1"/>
  <c r="AQ438" i="2" s="1"/>
  <c r="AQ439" i="2" s="1"/>
  <c r="AQ440" i="2" s="1"/>
  <c r="AQ441" i="2" s="1"/>
  <c r="AQ442" i="2" s="1"/>
  <c r="AQ443" i="2" s="1"/>
  <c r="AQ444" i="2" s="1"/>
  <c r="AQ445" i="2" s="1"/>
  <c r="AQ446" i="2" s="1"/>
  <c r="AQ447" i="2" s="1"/>
  <c r="AQ448" i="2" s="1"/>
  <c r="AQ449" i="2" s="1"/>
  <c r="AQ450" i="2" s="1"/>
  <c r="AQ451" i="2" s="1"/>
  <c r="AQ452" i="2" s="1"/>
  <c r="AQ453" i="2" s="1"/>
  <c r="AQ454" i="2" s="1"/>
  <c r="AQ455" i="2" s="1"/>
  <c r="AQ456" i="2" s="1"/>
  <c r="AQ457" i="2" s="1"/>
  <c r="AQ458" i="2" s="1"/>
  <c r="AQ459" i="2" s="1"/>
  <c r="AQ460" i="2" s="1"/>
  <c r="AQ461" i="2" s="1"/>
  <c r="AQ462" i="2" s="1"/>
  <c r="AQ463" i="2" s="1"/>
  <c r="AQ464" i="2" s="1"/>
  <c r="AQ465" i="2" s="1"/>
  <c r="AQ466" i="2" s="1"/>
  <c r="AQ467" i="2" s="1"/>
  <c r="AQ468" i="2" s="1"/>
  <c r="AQ469" i="2" s="1"/>
  <c r="AQ470" i="2" s="1"/>
  <c r="AQ471" i="2" s="1"/>
  <c r="AQ472" i="2" s="1"/>
  <c r="AQ473" i="2" s="1"/>
  <c r="AQ474" i="2" s="1"/>
  <c r="AQ475" i="2" s="1"/>
  <c r="AQ476" i="2" s="1"/>
  <c r="AQ477" i="2" s="1"/>
  <c r="AQ478" i="2" s="1"/>
  <c r="AQ479" i="2" s="1"/>
  <c r="AQ480" i="2" s="1"/>
  <c r="AQ481" i="2" s="1"/>
  <c r="AQ482" i="2" s="1"/>
  <c r="AQ483" i="2" s="1"/>
  <c r="AQ484" i="2" s="1"/>
  <c r="AQ485" i="2" s="1"/>
  <c r="AQ486" i="2" s="1"/>
  <c r="AQ487" i="2" s="1"/>
  <c r="AQ488" i="2" s="1"/>
  <c r="AQ489" i="2" s="1"/>
  <c r="AQ490" i="2" s="1"/>
  <c r="AQ491" i="2" s="1"/>
  <c r="AQ492" i="2" s="1"/>
  <c r="AQ493" i="2" s="1"/>
  <c r="AQ494" i="2" s="1"/>
  <c r="AQ495" i="2" s="1"/>
  <c r="AQ496" i="2" s="1"/>
  <c r="AQ497" i="2" s="1"/>
  <c r="AQ498" i="2" s="1"/>
  <c r="AQ499" i="2" s="1"/>
  <c r="AQ500" i="2" s="1"/>
  <c r="AQ501" i="2" s="1"/>
  <c r="AQ502" i="2" s="1"/>
  <c r="AQ503" i="2" s="1"/>
  <c r="AQ504" i="2" s="1"/>
  <c r="AQ505" i="2" s="1"/>
  <c r="AQ506" i="2" s="1"/>
  <c r="AQ507" i="2" s="1"/>
  <c r="AQ508" i="2" s="1"/>
  <c r="AQ509" i="2" s="1"/>
  <c r="AQ510" i="2" s="1"/>
  <c r="AQ511" i="2" s="1"/>
  <c r="AQ512" i="2" s="1"/>
  <c r="AQ513" i="2" s="1"/>
  <c r="AQ514" i="2" s="1"/>
  <c r="AQ515" i="2" s="1"/>
  <c r="AQ516" i="2" s="1"/>
  <c r="AQ517" i="2" s="1"/>
  <c r="AQ518" i="2" s="1"/>
  <c r="AQ519" i="2" s="1"/>
  <c r="AQ520" i="2" s="1"/>
  <c r="AQ521" i="2" s="1"/>
  <c r="AQ522" i="2" s="1"/>
  <c r="AQ523" i="2" s="1"/>
  <c r="AQ524" i="2" s="1"/>
  <c r="AQ525" i="2" s="1"/>
  <c r="AQ526" i="2" s="1"/>
  <c r="AQ527" i="2" s="1"/>
  <c r="AQ528" i="2" s="1"/>
  <c r="AQ529" i="2" s="1"/>
  <c r="AQ530" i="2" s="1"/>
  <c r="AQ531" i="2" s="1"/>
  <c r="AQ532" i="2" s="1"/>
  <c r="AQ533" i="2" s="1"/>
  <c r="AQ534" i="2" s="1"/>
  <c r="AQ535" i="2" s="1"/>
  <c r="AQ536" i="2" s="1"/>
  <c r="AQ537" i="2" s="1"/>
  <c r="AQ538" i="2" s="1"/>
  <c r="AQ539" i="2" s="1"/>
  <c r="AQ540" i="2" s="1"/>
  <c r="AQ54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12811-96FA-4933-8740-1E5EF6F21343}" keepAlive="1" name="Запрос — Telemetry_flight_LOG_VEGA_team" description="Соединение с запросом &quot;Telemetry_flight_LOG_VEGA_team&quot; в книге." type="5" refreshedVersion="7" background="1" saveData="1">
    <dbPr connection="Provider=Microsoft.Mashup.OleDb.1;Data Source=$Workbook$;Location=Telemetry_flight_LOG_VEGA_team;Extended Properties=&quot;&quot;" command="SELECT * FROM [Telemetry_flight_LOG_VEGA_team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<sst xmlns="http://schemas.openxmlformats.org/spreadsheetml/2006/main" count="43" uniqueCount="33">
  <si>
    <t>Time</t>
  </si>
  <si>
    <t>Temp</t>
  </si>
  <si>
    <t>Height_K</t>
  </si>
  <si>
    <t>VertSpeed</t>
  </si>
  <si>
    <t>accel_X</t>
  </si>
  <si>
    <t>accel_Y</t>
  </si>
  <si>
    <t>accel_Z</t>
  </si>
  <si>
    <t>gyro_X</t>
  </si>
  <si>
    <t>gyro_Y</t>
  </si>
  <si>
    <t>gyro_Z</t>
  </si>
  <si>
    <t>Long</t>
  </si>
  <si>
    <t>Lati</t>
  </si>
  <si>
    <t>Alt</t>
  </si>
  <si>
    <t>Sp</t>
  </si>
  <si>
    <t>SS_flag</t>
  </si>
  <si>
    <t>Delta_S</t>
  </si>
  <si>
    <t>Общее время полета</t>
  </si>
  <si>
    <t>Cек.</t>
  </si>
  <si>
    <t>Время до активации С.С.</t>
  </si>
  <si>
    <t>Максимальная высота</t>
  </si>
  <si>
    <t>м.</t>
  </si>
  <si>
    <t>Дальность полета</t>
  </si>
  <si>
    <t>Максимальная вертикальная скорость</t>
  </si>
  <si>
    <t>Максимальная горизонтальная скорость</t>
  </si>
  <si>
    <t>м/с</t>
  </si>
  <si>
    <t>Максимальное линейное мгновенное ускорение</t>
  </si>
  <si>
    <t>м/с^2</t>
  </si>
  <si>
    <t>Максимальная высота по GPS</t>
  </si>
  <si>
    <t>Максимальное ускорение</t>
  </si>
  <si>
    <t>X</t>
  </si>
  <si>
    <t>Y</t>
  </si>
  <si>
    <t>Z</t>
  </si>
  <si>
    <t>Минимальное 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</si>
</sst>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20"/>
      <color rgb="FF3F3F3F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18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4" fillId="2" borderId="4" xfId="2" applyFont="1" applyBorder="1" applyAlignment="1">
      <alignment horizontal="center" vertical="center" wrapText="1"/>
    </xf>
    <xf numFmtId="0" fontId="4" fillId="2" borderId="5" xfId="2" applyFont="1" applyBorder="1" applyAlignment="1">
      <alignment horizontal="center" vertical="center" wrapText="1"/>
    </xf>
    <xf numFmtId="0" fontId="4" fillId="2" borderId="6" xfId="2" applyFont="1" applyBorder="1" applyAlignment="1">
      <alignment horizontal="center" vertical="center" wrapText="1"/>
    </xf>
    <xf numFmtId="0" fontId="4" fillId="2" borderId="7" xfId="2" applyFont="1" applyBorder="1" applyAlignment="1">
      <alignment horizontal="center" vertical="center" wrapText="1"/>
    </xf>
    <xf numFmtId="0" fontId="4" fillId="2" borderId="0" xfId="2" applyFont="1" applyBorder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4" xfId="2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4" fillId="2" borderId="3" xfId="2" applyFont="1" applyBorder="1" applyAlignment="1">
      <alignment horizontal="center" vertic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 от координаты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4725148728943266E-2"/>
          <c:y val="0.10548314805073619"/>
          <c:w val="0.94923221416554027"/>
          <c:h val="0.8734675831938163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6-40A4-B9CE-C9BC1F42B6E7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C66-40A4-B9CE-C9BC1F42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73311"/>
        <c:axId val="1426667071"/>
      </c:scatterChart>
      <c:valAx>
        <c:axId val="14266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7071"/>
        <c:crosses val="autoZero"/>
        <c:crossBetween val="midCat"/>
      </c:valAx>
      <c:valAx>
        <c:axId val="14266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341398301314051E-2"/>
          <c:y val="0.10056031103816589"/>
          <c:w val="0.9201138060254902"/>
          <c:h val="0.869615924566584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0-4DC7-8A9F-9073AF745A0A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D0-4DC7-8A9F-9073AF74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27055"/>
        <c:axId val="1457327471"/>
      </c:scatterChart>
      <c:valAx>
        <c:axId val="14573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471"/>
        <c:crosses val="autoZero"/>
        <c:crossBetween val="midCat"/>
      </c:valAx>
      <c:valAx>
        <c:axId val="14573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Путь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9-45F2-93E0-FEADDC07DF8B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69-45F2-93E0-FEADDC07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50847"/>
        <c:axId val="1426664575"/>
      </c:scatterChart>
      <c:valAx>
        <c:axId val="14266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4575"/>
        <c:crosses val="autoZero"/>
        <c:crossBetween val="midCat"/>
      </c:valAx>
      <c:valAx>
        <c:axId val="1426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5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Интегрирование</a:t>
            </a:r>
            <a:r>
              <a:rPr lang="ru-RU" baseline="0"/>
              <a:t> ускорений</a:t>
            </a:r>
            <a:endParaRPr lang="ru-RU"/>
          </a:p>
        </c:rich>
      </c:tx>
      <c:layout>
        <c:manualLayout>
          <c:xMode val="edge"/>
          <c:yMode val="edge"/>
          <c:x val="0.24787213014751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083373172385288E-2"/>
          <c:y val="6.0426180630973984E-2"/>
          <c:w val="0.88880801613907379"/>
          <c:h val="0.92580317211911778"/>
        </c:manualLayout>
      </c:layout>
      <c:lineChart>
        <c:grouping val="standard"/>
        <c:varyColors val="0"/>
        <c:ser>
          <c:idx val="0"/>
          <c:order val="0"/>
          <c:tx>
            <c:strRef>
              <c:f>Telemetry_flight_LOG_VEGA_team!$AO$2:$AO$541</c:f>
              <c:strCache>
                <c:ptCount val="540"/>
                <c:pt idx="0">
                  <c:v>0.14</c:v>
                </c:pt>
                <c:pt idx="1">
                  <c:v>-0.01</c:v>
                </c:pt>
                <c:pt idx="2">
                  <c:v>-0.26</c:v>
                </c:pt>
                <c:pt idx="3">
                  <c:v>0.06</c:v>
                </c:pt>
                <c:pt idx="4">
                  <c:v>-0.08</c:v>
                </c:pt>
                <c:pt idx="5">
                  <c:v>-0.55</c:v>
                </c:pt>
                <c:pt idx="6">
                  <c:v>-0.40</c:v>
                </c:pt>
                <c:pt idx="7">
                  <c:v>-0.34</c:v>
                </c:pt>
                <c:pt idx="8">
                  <c:v>-0.66</c:v>
                </c:pt>
                <c:pt idx="9">
                  <c:v>-0.55</c:v>
                </c:pt>
                <c:pt idx="10">
                  <c:v>-0.53</c:v>
                </c:pt>
                <c:pt idx="11">
                  <c:v>-0.60</c:v>
                </c:pt>
                <c:pt idx="12">
                  <c:v>-0.63</c:v>
                </c:pt>
                <c:pt idx="13">
                  <c:v>-0.72</c:v>
                </c:pt>
                <c:pt idx="14">
                  <c:v>-0.77</c:v>
                </c:pt>
                <c:pt idx="15">
                  <c:v>-0.89</c:v>
                </c:pt>
                <c:pt idx="16">
                  <c:v>-1.01</c:v>
                </c:pt>
                <c:pt idx="17">
                  <c:v>-0.98</c:v>
                </c:pt>
                <c:pt idx="18">
                  <c:v>-1.06</c:v>
                </c:pt>
                <c:pt idx="19">
                  <c:v>-1.04</c:v>
                </c:pt>
                <c:pt idx="20">
                  <c:v>-1.08</c:v>
                </c:pt>
                <c:pt idx="21">
                  <c:v>-1.12</c:v>
                </c:pt>
                <c:pt idx="22">
                  <c:v>-0.71</c:v>
                </c:pt>
                <c:pt idx="23">
                  <c:v>-1.49</c:v>
                </c:pt>
                <c:pt idx="24">
                  <c:v>-2.24</c:v>
                </c:pt>
                <c:pt idx="25">
                  <c:v>-1.25</c:v>
                </c:pt>
                <c:pt idx="26">
                  <c:v>-1.81</c:v>
                </c:pt>
                <c:pt idx="27">
                  <c:v>-1.59</c:v>
                </c:pt>
                <c:pt idx="28">
                  <c:v>-1.85</c:v>
                </c:pt>
                <c:pt idx="29">
                  <c:v>-1.73</c:v>
                </c:pt>
                <c:pt idx="30">
                  <c:v>-1.61</c:v>
                </c:pt>
                <c:pt idx="31">
                  <c:v>-2.35</c:v>
                </c:pt>
                <c:pt idx="32">
                  <c:v>-2.30</c:v>
                </c:pt>
                <c:pt idx="33">
                  <c:v>-2.45</c:v>
                </c:pt>
                <c:pt idx="34">
                  <c:v>-2.34</c:v>
                </c:pt>
                <c:pt idx="35">
                  <c:v>-2.27</c:v>
                </c:pt>
                <c:pt idx="36">
                  <c:v>-2.15</c:v>
                </c:pt>
                <c:pt idx="37">
                  <c:v>-2.37</c:v>
                </c:pt>
                <c:pt idx="38">
                  <c:v>-2.37</c:v>
                </c:pt>
                <c:pt idx="39">
                  <c:v>-2.23</c:v>
                </c:pt>
                <c:pt idx="40">
                  <c:v>-2.48</c:v>
                </c:pt>
                <c:pt idx="41">
                  <c:v>-2.43</c:v>
                </c:pt>
                <c:pt idx="42">
                  <c:v>-2.24</c:v>
                </c:pt>
                <c:pt idx="43">
                  <c:v>-2.22</c:v>
                </c:pt>
                <c:pt idx="44">
                  <c:v>-2.28</c:v>
                </c:pt>
                <c:pt idx="45">
                  <c:v>-2.46</c:v>
                </c:pt>
                <c:pt idx="46">
                  <c:v>-2.56</c:v>
                </c:pt>
                <c:pt idx="47">
                  <c:v>-2.65</c:v>
                </c:pt>
                <c:pt idx="48">
                  <c:v>-2.77</c:v>
                </c:pt>
                <c:pt idx="49">
                  <c:v>-2.70</c:v>
                </c:pt>
                <c:pt idx="50">
                  <c:v>-2.55</c:v>
                </c:pt>
                <c:pt idx="51">
                  <c:v>-2.36</c:v>
                </c:pt>
                <c:pt idx="52">
                  <c:v>-2.18</c:v>
                </c:pt>
                <c:pt idx="53">
                  <c:v>-2.00</c:v>
                </c:pt>
                <c:pt idx="54">
                  <c:v>-2.24</c:v>
                </c:pt>
                <c:pt idx="55">
                  <c:v>-2.36</c:v>
                </c:pt>
                <c:pt idx="56">
                  <c:v>-2.39</c:v>
                </c:pt>
                <c:pt idx="57">
                  <c:v>-2.18</c:v>
                </c:pt>
                <c:pt idx="58">
                  <c:v>-2.05</c:v>
                </c:pt>
                <c:pt idx="59">
                  <c:v>-2.34</c:v>
                </c:pt>
                <c:pt idx="60">
                  <c:v>-2.48</c:v>
                </c:pt>
                <c:pt idx="61">
                  <c:v>-2.60</c:v>
                </c:pt>
                <c:pt idx="62">
                  <c:v>-2.70</c:v>
                </c:pt>
                <c:pt idx="63">
                  <c:v>-2.89</c:v>
                </c:pt>
                <c:pt idx="64">
                  <c:v>-3.08</c:v>
                </c:pt>
                <c:pt idx="65">
                  <c:v>-2.81</c:v>
                </c:pt>
                <c:pt idx="66">
                  <c:v>-2.63</c:v>
                </c:pt>
                <c:pt idx="67">
                  <c:v>-2.60</c:v>
                </c:pt>
                <c:pt idx="68">
                  <c:v>-2.44</c:v>
                </c:pt>
                <c:pt idx="69">
                  <c:v>-2.53</c:v>
                </c:pt>
                <c:pt idx="70">
                  <c:v>-2.68</c:v>
                </c:pt>
                <c:pt idx="71">
                  <c:v>-2.84</c:v>
                </c:pt>
                <c:pt idx="72">
                  <c:v>-2.83</c:v>
                </c:pt>
                <c:pt idx="73">
                  <c:v>-2.73</c:v>
                </c:pt>
                <c:pt idx="74">
                  <c:v>-2.65</c:v>
                </c:pt>
                <c:pt idx="75">
                  <c:v>-2.53</c:v>
                </c:pt>
                <c:pt idx="76">
                  <c:v>-2.41</c:v>
                </c:pt>
                <c:pt idx="77">
                  <c:v>-2.26</c:v>
                </c:pt>
                <c:pt idx="78">
                  <c:v>-2.13</c:v>
                </c:pt>
                <c:pt idx="79">
                  <c:v>-2.34</c:v>
                </c:pt>
                <c:pt idx="80">
                  <c:v>-2.42</c:v>
                </c:pt>
                <c:pt idx="81">
                  <c:v>-2.50</c:v>
                </c:pt>
                <c:pt idx="82">
                  <c:v>-2.29</c:v>
                </c:pt>
                <c:pt idx="83">
                  <c:v>-2.35</c:v>
                </c:pt>
                <c:pt idx="84">
                  <c:v>-2.43</c:v>
                </c:pt>
                <c:pt idx="85">
                  <c:v>-2.26</c:v>
                </c:pt>
                <c:pt idx="86">
                  <c:v>-2.13</c:v>
                </c:pt>
                <c:pt idx="87">
                  <c:v>-1.92</c:v>
                </c:pt>
                <c:pt idx="88">
                  <c:v>-1.79</c:v>
                </c:pt>
                <c:pt idx="89">
                  <c:v>-2.02</c:v>
                </c:pt>
                <c:pt idx="90">
                  <c:v>-1.91</c:v>
                </c:pt>
                <c:pt idx="91">
                  <c:v>-1.95</c:v>
                </c:pt>
                <c:pt idx="92">
                  <c:v>-1.99</c:v>
                </c:pt>
                <c:pt idx="93">
                  <c:v>-2.07</c:v>
                </c:pt>
                <c:pt idx="94">
                  <c:v>-1.86</c:v>
                </c:pt>
                <c:pt idx="95">
                  <c:v>-1.73</c:v>
                </c:pt>
                <c:pt idx="96">
                  <c:v>-1.70</c:v>
                </c:pt>
                <c:pt idx="97">
                  <c:v>-1.57</c:v>
                </c:pt>
                <c:pt idx="98">
                  <c:v>-1.43</c:v>
                </c:pt>
                <c:pt idx="99">
                  <c:v>-1.49</c:v>
                </c:pt>
                <c:pt idx="100">
                  <c:v>-1.72</c:v>
                </c:pt>
                <c:pt idx="101">
                  <c:v>-1.81</c:v>
                </c:pt>
                <c:pt idx="102">
                  <c:v>-1.99</c:v>
                </c:pt>
                <c:pt idx="103">
                  <c:v>-2.03</c:v>
                </c:pt>
                <c:pt idx="104">
                  <c:v>-1.83</c:v>
                </c:pt>
                <c:pt idx="105">
                  <c:v>-1.74</c:v>
                </c:pt>
                <c:pt idx="106">
                  <c:v>-1.55</c:v>
                </c:pt>
                <c:pt idx="107">
                  <c:v>-1.43</c:v>
                </c:pt>
                <c:pt idx="108">
                  <c:v>-1.34</c:v>
                </c:pt>
                <c:pt idx="109">
                  <c:v>-1.55</c:v>
                </c:pt>
                <c:pt idx="110">
                  <c:v>-1.80</c:v>
                </c:pt>
                <c:pt idx="111">
                  <c:v>-1.94</c:v>
                </c:pt>
                <c:pt idx="112">
                  <c:v>-2.15</c:v>
                </c:pt>
                <c:pt idx="113">
                  <c:v>-1.76</c:v>
                </c:pt>
                <c:pt idx="114">
                  <c:v>-1.82</c:v>
                </c:pt>
                <c:pt idx="115">
                  <c:v>-2.05</c:v>
                </c:pt>
                <c:pt idx="116">
                  <c:v>-2.12</c:v>
                </c:pt>
                <c:pt idx="117">
                  <c:v>-2.13</c:v>
                </c:pt>
                <c:pt idx="118">
                  <c:v>-2.06</c:v>
                </c:pt>
                <c:pt idx="119">
                  <c:v>-2.25</c:v>
                </c:pt>
                <c:pt idx="120">
                  <c:v>-0.93</c:v>
                </c:pt>
                <c:pt idx="121">
                  <c:v>-1.08</c:v>
                </c:pt>
                <c:pt idx="122">
                  <c:v>-1.49</c:v>
                </c:pt>
                <c:pt idx="123">
                  <c:v>-1.88</c:v>
                </c:pt>
                <c:pt idx="124">
                  <c:v>-2.28</c:v>
                </c:pt>
                <c:pt idx="125">
                  <c:v>-2.65</c:v>
                </c:pt>
                <c:pt idx="126">
                  <c:v>-3.05</c:v>
                </c:pt>
                <c:pt idx="127">
                  <c:v>-3.45</c:v>
                </c:pt>
                <c:pt idx="128">
                  <c:v>-3.84</c:v>
                </c:pt>
                <c:pt idx="129">
                  <c:v>-4.22</c:v>
                </c:pt>
                <c:pt idx="130">
                  <c:v>-4.60</c:v>
                </c:pt>
                <c:pt idx="131">
                  <c:v>-4.99</c:v>
                </c:pt>
                <c:pt idx="132">
                  <c:v>-5.37</c:v>
                </c:pt>
                <c:pt idx="133">
                  <c:v>-5.77</c:v>
                </c:pt>
                <c:pt idx="134">
                  <c:v>-6.15</c:v>
                </c:pt>
                <c:pt idx="135">
                  <c:v>-6.54</c:v>
                </c:pt>
                <c:pt idx="136">
                  <c:v>-6.93</c:v>
                </c:pt>
                <c:pt idx="137">
                  <c:v>-7.29</c:v>
                </c:pt>
                <c:pt idx="138">
                  <c:v>-7.69</c:v>
                </c:pt>
                <c:pt idx="139">
                  <c:v>-8.09</c:v>
                </c:pt>
                <c:pt idx="140">
                  <c:v>-8.45</c:v>
                </c:pt>
                <c:pt idx="141">
                  <c:v>-8.84</c:v>
                </c:pt>
                <c:pt idx="142">
                  <c:v>-9.21</c:v>
                </c:pt>
                <c:pt idx="143">
                  <c:v>-9.60</c:v>
                </c:pt>
                <c:pt idx="144">
                  <c:v>-9.98</c:v>
                </c:pt>
                <c:pt idx="145">
                  <c:v>-10.38</c:v>
                </c:pt>
                <c:pt idx="146">
                  <c:v>-10.77</c:v>
                </c:pt>
                <c:pt idx="147">
                  <c:v>-11.14</c:v>
                </c:pt>
                <c:pt idx="148">
                  <c:v>-11.51</c:v>
                </c:pt>
                <c:pt idx="149">
                  <c:v>-11.89</c:v>
                </c:pt>
                <c:pt idx="150">
                  <c:v>-12.29</c:v>
                </c:pt>
                <c:pt idx="151">
                  <c:v>-12.68</c:v>
                </c:pt>
                <c:pt idx="152">
                  <c:v>-13.05</c:v>
                </c:pt>
                <c:pt idx="153">
                  <c:v>-13.43</c:v>
                </c:pt>
                <c:pt idx="154">
                  <c:v>-13.79</c:v>
                </c:pt>
                <c:pt idx="155">
                  <c:v>-14.19</c:v>
                </c:pt>
                <c:pt idx="156">
                  <c:v>-14.56</c:v>
                </c:pt>
                <c:pt idx="157">
                  <c:v>-14.93</c:v>
                </c:pt>
                <c:pt idx="158">
                  <c:v>-15.30</c:v>
                </c:pt>
                <c:pt idx="159">
                  <c:v>-15.68</c:v>
                </c:pt>
                <c:pt idx="160">
                  <c:v>-16.04</c:v>
                </c:pt>
                <c:pt idx="161">
                  <c:v>-16.41</c:v>
                </c:pt>
                <c:pt idx="162">
                  <c:v>-16.79</c:v>
                </c:pt>
                <c:pt idx="163">
                  <c:v>-17.16</c:v>
                </c:pt>
                <c:pt idx="164">
                  <c:v>-17.56</c:v>
                </c:pt>
                <c:pt idx="165">
                  <c:v>-17.95</c:v>
                </c:pt>
                <c:pt idx="166">
                  <c:v>-18.34</c:v>
                </c:pt>
                <c:pt idx="167">
                  <c:v>-18.72</c:v>
                </c:pt>
                <c:pt idx="168">
                  <c:v>-19.12</c:v>
                </c:pt>
                <c:pt idx="169">
                  <c:v>-19.52</c:v>
                </c:pt>
                <c:pt idx="170">
                  <c:v>-19.89</c:v>
                </c:pt>
                <c:pt idx="171">
                  <c:v>-20.27</c:v>
                </c:pt>
                <c:pt idx="172">
                  <c:v>-20.66</c:v>
                </c:pt>
                <c:pt idx="173">
                  <c:v>-21.04</c:v>
                </c:pt>
                <c:pt idx="174">
                  <c:v>-21.42</c:v>
                </c:pt>
                <c:pt idx="175">
                  <c:v>-21.79</c:v>
                </c:pt>
                <c:pt idx="176">
                  <c:v>-22.16</c:v>
                </c:pt>
                <c:pt idx="177">
                  <c:v>-22.54</c:v>
                </c:pt>
                <c:pt idx="178">
                  <c:v>-22.93</c:v>
                </c:pt>
                <c:pt idx="179">
                  <c:v>-23.30</c:v>
                </c:pt>
                <c:pt idx="180">
                  <c:v>-23.70</c:v>
                </c:pt>
                <c:pt idx="181">
                  <c:v>-24.08</c:v>
                </c:pt>
                <c:pt idx="182">
                  <c:v>-24.48</c:v>
                </c:pt>
                <c:pt idx="183">
                  <c:v>-24.85</c:v>
                </c:pt>
                <c:pt idx="184">
                  <c:v>-25.23</c:v>
                </c:pt>
                <c:pt idx="185">
                  <c:v>-25.62</c:v>
                </c:pt>
                <c:pt idx="186">
                  <c:v>-26.00</c:v>
                </c:pt>
                <c:pt idx="187">
                  <c:v>-26.39</c:v>
                </c:pt>
                <c:pt idx="188">
                  <c:v>-26.75</c:v>
                </c:pt>
                <c:pt idx="189">
                  <c:v>-27.13</c:v>
                </c:pt>
                <c:pt idx="190">
                  <c:v>-27.52</c:v>
                </c:pt>
                <c:pt idx="191">
                  <c:v>-27.91</c:v>
                </c:pt>
                <c:pt idx="192">
                  <c:v>-28.29</c:v>
                </c:pt>
                <c:pt idx="193">
                  <c:v>-28.67</c:v>
                </c:pt>
                <c:pt idx="194">
                  <c:v>-29.04</c:v>
                </c:pt>
                <c:pt idx="195">
                  <c:v>-29.44</c:v>
                </c:pt>
                <c:pt idx="196">
                  <c:v>-29.84</c:v>
                </c:pt>
                <c:pt idx="197">
                  <c:v>-30.22</c:v>
                </c:pt>
                <c:pt idx="198">
                  <c:v>-30.60</c:v>
                </c:pt>
                <c:pt idx="199">
                  <c:v>-30.97</c:v>
                </c:pt>
                <c:pt idx="200">
                  <c:v>-31.36</c:v>
                </c:pt>
                <c:pt idx="201">
                  <c:v>-31.75</c:v>
                </c:pt>
                <c:pt idx="202">
                  <c:v>-32.12</c:v>
                </c:pt>
                <c:pt idx="203">
                  <c:v>-32.52</c:v>
                </c:pt>
                <c:pt idx="204">
                  <c:v>-32.91</c:v>
                </c:pt>
                <c:pt idx="205">
                  <c:v>-33.29</c:v>
                </c:pt>
                <c:pt idx="206">
                  <c:v>-33.66</c:v>
                </c:pt>
                <c:pt idx="207">
                  <c:v>-34.03</c:v>
                </c:pt>
                <c:pt idx="208">
                  <c:v>-34.42</c:v>
                </c:pt>
                <c:pt idx="209">
                  <c:v>-34.80</c:v>
                </c:pt>
                <c:pt idx="210">
                  <c:v>-35.18</c:v>
                </c:pt>
                <c:pt idx="211">
                  <c:v>-35.58</c:v>
                </c:pt>
                <c:pt idx="212">
                  <c:v>-35.98</c:v>
                </c:pt>
                <c:pt idx="213">
                  <c:v>-36.37</c:v>
                </c:pt>
                <c:pt idx="214">
                  <c:v>-36.76</c:v>
                </c:pt>
                <c:pt idx="215">
                  <c:v>-37.16</c:v>
                </c:pt>
                <c:pt idx="216">
                  <c:v>-37.56</c:v>
                </c:pt>
                <c:pt idx="217">
                  <c:v>-37.93</c:v>
                </c:pt>
                <c:pt idx="218">
                  <c:v>-38.33</c:v>
                </c:pt>
                <c:pt idx="219">
                  <c:v>-38.72</c:v>
                </c:pt>
                <c:pt idx="220">
                  <c:v>-39.12</c:v>
                </c:pt>
                <c:pt idx="221">
                  <c:v>-39.51</c:v>
                </c:pt>
                <c:pt idx="222">
                  <c:v>-39.88</c:v>
                </c:pt>
                <c:pt idx="223">
                  <c:v>-40.28</c:v>
                </c:pt>
                <c:pt idx="224">
                  <c:v>-40.65</c:v>
                </c:pt>
                <c:pt idx="225">
                  <c:v>-41.06</c:v>
                </c:pt>
                <c:pt idx="226">
                  <c:v>-41.43</c:v>
                </c:pt>
                <c:pt idx="227">
                  <c:v>-41.82</c:v>
                </c:pt>
                <c:pt idx="228">
                  <c:v>-42.19</c:v>
                </c:pt>
                <c:pt idx="229">
                  <c:v>-42.57</c:v>
                </c:pt>
                <c:pt idx="230">
                  <c:v>-42.94</c:v>
                </c:pt>
                <c:pt idx="231">
                  <c:v>-43.31</c:v>
                </c:pt>
                <c:pt idx="232">
                  <c:v>-43.68</c:v>
                </c:pt>
                <c:pt idx="233">
                  <c:v>-44.05</c:v>
                </c:pt>
                <c:pt idx="234">
                  <c:v>-44.42</c:v>
                </c:pt>
                <c:pt idx="235">
                  <c:v>-44.81</c:v>
                </c:pt>
                <c:pt idx="236">
                  <c:v>-45.20</c:v>
                </c:pt>
                <c:pt idx="237">
                  <c:v>-45.58</c:v>
                </c:pt>
                <c:pt idx="238">
                  <c:v>-45.98</c:v>
                </c:pt>
                <c:pt idx="239">
                  <c:v>-46.38</c:v>
                </c:pt>
                <c:pt idx="240">
                  <c:v>-46.77</c:v>
                </c:pt>
                <c:pt idx="241">
                  <c:v>-47.16</c:v>
                </c:pt>
                <c:pt idx="242">
                  <c:v>-47.56</c:v>
                </c:pt>
                <c:pt idx="243">
                  <c:v>-47.93</c:v>
                </c:pt>
                <c:pt idx="244">
                  <c:v>-48.30</c:v>
                </c:pt>
                <c:pt idx="245">
                  <c:v>-48.70</c:v>
                </c:pt>
                <c:pt idx="246">
                  <c:v>-49.10</c:v>
                </c:pt>
                <c:pt idx="247">
                  <c:v>-49.51</c:v>
                </c:pt>
                <c:pt idx="248">
                  <c:v>-49.90</c:v>
                </c:pt>
                <c:pt idx="249">
                  <c:v>-50.30</c:v>
                </c:pt>
                <c:pt idx="250">
                  <c:v>-50.68</c:v>
                </c:pt>
                <c:pt idx="251">
                  <c:v>-51.05</c:v>
                </c:pt>
                <c:pt idx="252">
                  <c:v>-51.45</c:v>
                </c:pt>
                <c:pt idx="253">
                  <c:v>-51.84</c:v>
                </c:pt>
                <c:pt idx="254">
                  <c:v>-52.24</c:v>
                </c:pt>
                <c:pt idx="255">
                  <c:v>-52.61</c:v>
                </c:pt>
                <c:pt idx="256">
                  <c:v>-52.98</c:v>
                </c:pt>
                <c:pt idx="257">
                  <c:v>-53.34</c:v>
                </c:pt>
                <c:pt idx="258">
                  <c:v>-53.74</c:v>
                </c:pt>
                <c:pt idx="259">
                  <c:v>-54.13</c:v>
                </c:pt>
                <c:pt idx="260">
                  <c:v>-54.52</c:v>
                </c:pt>
                <c:pt idx="261">
                  <c:v>-54.89</c:v>
                </c:pt>
                <c:pt idx="262">
                  <c:v>-55.28</c:v>
                </c:pt>
                <c:pt idx="263">
                  <c:v>-55.68</c:v>
                </c:pt>
                <c:pt idx="264">
                  <c:v>-56.08</c:v>
                </c:pt>
                <c:pt idx="265">
                  <c:v>-56.47</c:v>
                </c:pt>
                <c:pt idx="266">
                  <c:v>-56.86</c:v>
                </c:pt>
                <c:pt idx="267">
                  <c:v>-57.26</c:v>
                </c:pt>
                <c:pt idx="268">
                  <c:v>-57.64</c:v>
                </c:pt>
                <c:pt idx="269">
                  <c:v>-58.04</c:v>
                </c:pt>
                <c:pt idx="270">
                  <c:v>-58.41</c:v>
                </c:pt>
                <c:pt idx="271">
                  <c:v>-58.78</c:v>
                </c:pt>
                <c:pt idx="272">
                  <c:v>-59.16</c:v>
                </c:pt>
                <c:pt idx="273">
                  <c:v>-59.55</c:v>
                </c:pt>
                <c:pt idx="274">
                  <c:v>-59.93</c:v>
                </c:pt>
                <c:pt idx="275">
                  <c:v>-60.30</c:v>
                </c:pt>
                <c:pt idx="276">
                  <c:v>-60.69</c:v>
                </c:pt>
                <c:pt idx="277">
                  <c:v>-61.09</c:v>
                </c:pt>
                <c:pt idx="278">
                  <c:v>-61.48</c:v>
                </c:pt>
                <c:pt idx="279">
                  <c:v>-61.87</c:v>
                </c:pt>
                <c:pt idx="280">
                  <c:v>-62.24</c:v>
                </c:pt>
                <c:pt idx="281">
                  <c:v>-62.61</c:v>
                </c:pt>
                <c:pt idx="282">
                  <c:v>-62.98</c:v>
                </c:pt>
                <c:pt idx="283">
                  <c:v>-63.35</c:v>
                </c:pt>
                <c:pt idx="284">
                  <c:v>-63.72</c:v>
                </c:pt>
                <c:pt idx="285">
                  <c:v>-64.12</c:v>
                </c:pt>
                <c:pt idx="286">
                  <c:v>-64.51</c:v>
                </c:pt>
                <c:pt idx="287">
                  <c:v>-64.91</c:v>
                </c:pt>
                <c:pt idx="288">
                  <c:v>-65.29</c:v>
                </c:pt>
                <c:pt idx="289">
                  <c:v>-65.68</c:v>
                </c:pt>
                <c:pt idx="290">
                  <c:v>-66.05</c:v>
                </c:pt>
                <c:pt idx="291">
                  <c:v>-66.42</c:v>
                </c:pt>
                <c:pt idx="292">
                  <c:v>-66.79</c:v>
                </c:pt>
                <c:pt idx="293">
                  <c:v>-67.17</c:v>
                </c:pt>
                <c:pt idx="294">
                  <c:v>-67.57</c:v>
                </c:pt>
                <c:pt idx="295">
                  <c:v>-67.95</c:v>
                </c:pt>
                <c:pt idx="296">
                  <c:v>-68.32</c:v>
                </c:pt>
                <c:pt idx="297">
                  <c:v>-68.72</c:v>
                </c:pt>
                <c:pt idx="298">
                  <c:v>-69.11</c:v>
                </c:pt>
                <c:pt idx="299">
                  <c:v>-69.48</c:v>
                </c:pt>
                <c:pt idx="300">
                  <c:v>-69.87</c:v>
                </c:pt>
                <c:pt idx="301">
                  <c:v>-70.28</c:v>
                </c:pt>
                <c:pt idx="302">
                  <c:v>-70.64</c:v>
                </c:pt>
                <c:pt idx="303">
                  <c:v>-71.04</c:v>
                </c:pt>
                <c:pt idx="304">
                  <c:v>-71.42</c:v>
                </c:pt>
                <c:pt idx="305">
                  <c:v>-71.79</c:v>
                </c:pt>
                <c:pt idx="306">
                  <c:v>-72.17</c:v>
                </c:pt>
                <c:pt idx="307">
                  <c:v>-72.54</c:v>
                </c:pt>
                <c:pt idx="308">
                  <c:v>-72.93</c:v>
                </c:pt>
                <c:pt idx="309">
                  <c:v>-73.32</c:v>
                </c:pt>
                <c:pt idx="310">
                  <c:v>-73.72</c:v>
                </c:pt>
                <c:pt idx="311">
                  <c:v>-74.09</c:v>
                </c:pt>
                <c:pt idx="312">
                  <c:v>-74.49</c:v>
                </c:pt>
                <c:pt idx="313">
                  <c:v>-74.90</c:v>
                </c:pt>
                <c:pt idx="314">
                  <c:v>-75.26</c:v>
                </c:pt>
                <c:pt idx="315">
                  <c:v>-75.63</c:v>
                </c:pt>
                <c:pt idx="316">
                  <c:v>-76.03</c:v>
                </c:pt>
                <c:pt idx="317">
                  <c:v>-76.43</c:v>
                </c:pt>
                <c:pt idx="318">
                  <c:v>-76.80</c:v>
                </c:pt>
                <c:pt idx="319">
                  <c:v>-77.20</c:v>
                </c:pt>
                <c:pt idx="320">
                  <c:v>-77.59</c:v>
                </c:pt>
                <c:pt idx="321">
                  <c:v>-77.99</c:v>
                </c:pt>
                <c:pt idx="322">
                  <c:v>-78.36</c:v>
                </c:pt>
                <c:pt idx="323">
                  <c:v>-78.74</c:v>
                </c:pt>
                <c:pt idx="324">
                  <c:v>-79.12</c:v>
                </c:pt>
                <c:pt idx="325">
                  <c:v>-79.52</c:v>
                </c:pt>
                <c:pt idx="326">
                  <c:v>-79.92</c:v>
                </c:pt>
                <c:pt idx="327">
                  <c:v>-80.31</c:v>
                </c:pt>
                <c:pt idx="328">
                  <c:v>-80.70</c:v>
                </c:pt>
                <c:pt idx="329">
                  <c:v>-81.07</c:v>
                </c:pt>
                <c:pt idx="330">
                  <c:v>-81.44</c:v>
                </c:pt>
                <c:pt idx="331">
                  <c:v>-81.81</c:v>
                </c:pt>
                <c:pt idx="332">
                  <c:v>-82.19</c:v>
                </c:pt>
                <c:pt idx="333">
                  <c:v>-82.56</c:v>
                </c:pt>
                <c:pt idx="334">
                  <c:v>-82.94</c:v>
                </c:pt>
                <c:pt idx="335">
                  <c:v>-83.61</c:v>
                </c:pt>
                <c:pt idx="336">
                  <c:v>-84.45</c:v>
                </c:pt>
                <c:pt idx="337">
                  <c:v>-84.47</c:v>
                </c:pt>
                <c:pt idx="338">
                  <c:v>-84.74</c:v>
                </c:pt>
                <c:pt idx="339">
                  <c:v>-84.79</c:v>
                </c:pt>
                <c:pt idx="340">
                  <c:v>-84.89</c:v>
                </c:pt>
                <c:pt idx="341">
                  <c:v>-85.00</c:v>
                </c:pt>
                <c:pt idx="342">
                  <c:v>-85.04</c:v>
                </c:pt>
                <c:pt idx="343">
                  <c:v>-84.88</c:v>
                </c:pt>
                <c:pt idx="344">
                  <c:v>-85.00</c:v>
                </c:pt>
                <c:pt idx="345">
                  <c:v>-85.30</c:v>
                </c:pt>
                <c:pt idx="346">
                  <c:v>-85.29</c:v>
                </c:pt>
                <c:pt idx="347">
                  <c:v>-85.35</c:v>
                </c:pt>
                <c:pt idx="348">
                  <c:v>-85.47</c:v>
                </c:pt>
                <c:pt idx="349">
                  <c:v>-85.57</c:v>
                </c:pt>
                <c:pt idx="350">
                  <c:v>-85.73</c:v>
                </c:pt>
                <c:pt idx="351">
                  <c:v>-85.89</c:v>
                </c:pt>
                <c:pt idx="352">
                  <c:v>-85.94</c:v>
                </c:pt>
                <c:pt idx="353">
                  <c:v>-85.95</c:v>
                </c:pt>
                <c:pt idx="354">
                  <c:v>-86.04</c:v>
                </c:pt>
                <c:pt idx="355">
                  <c:v>-86.63</c:v>
                </c:pt>
                <c:pt idx="356">
                  <c:v>-86.85</c:v>
                </c:pt>
                <c:pt idx="357">
                  <c:v>-86.79</c:v>
                </c:pt>
                <c:pt idx="358">
                  <c:v>-86.71</c:v>
                </c:pt>
                <c:pt idx="359">
                  <c:v>-86.48</c:v>
                </c:pt>
                <c:pt idx="360">
                  <c:v>-86.33</c:v>
                </c:pt>
                <c:pt idx="361">
                  <c:v>-86.34</c:v>
                </c:pt>
                <c:pt idx="362">
                  <c:v>-86.33</c:v>
                </c:pt>
                <c:pt idx="363">
                  <c:v>-86.35</c:v>
                </c:pt>
                <c:pt idx="364">
                  <c:v>-86.37</c:v>
                </c:pt>
                <c:pt idx="365">
                  <c:v>-86.44</c:v>
                </c:pt>
                <c:pt idx="366">
                  <c:v>-86.34</c:v>
                </c:pt>
                <c:pt idx="367">
                  <c:v>-86.27</c:v>
                </c:pt>
                <c:pt idx="368">
                  <c:v>-86.21</c:v>
                </c:pt>
                <c:pt idx="369">
                  <c:v>-86.16</c:v>
                </c:pt>
                <c:pt idx="370">
                  <c:v>-86.21</c:v>
                </c:pt>
                <c:pt idx="371">
                  <c:v>-86.41</c:v>
                </c:pt>
                <c:pt idx="372">
                  <c:v>-86.47</c:v>
                </c:pt>
                <c:pt idx="373">
                  <c:v>-86.51</c:v>
                </c:pt>
                <c:pt idx="374">
                  <c:v>-86.48</c:v>
                </c:pt>
                <c:pt idx="375">
                  <c:v>-86.61</c:v>
                </c:pt>
                <c:pt idx="376">
                  <c:v>-86.69</c:v>
                </c:pt>
                <c:pt idx="377">
                  <c:v>-86.69</c:v>
                </c:pt>
                <c:pt idx="378">
                  <c:v>-86.62</c:v>
                </c:pt>
                <c:pt idx="379">
                  <c:v>-86.44</c:v>
                </c:pt>
                <c:pt idx="380">
                  <c:v>-86.29</c:v>
                </c:pt>
                <c:pt idx="381">
                  <c:v>-86.15</c:v>
                </c:pt>
                <c:pt idx="382">
                  <c:v>-86.01</c:v>
                </c:pt>
                <c:pt idx="383">
                  <c:v>-85.90</c:v>
                </c:pt>
                <c:pt idx="384">
                  <c:v>-85.79</c:v>
                </c:pt>
                <c:pt idx="385">
                  <c:v>-85.69</c:v>
                </c:pt>
                <c:pt idx="386">
                  <c:v>-85.69</c:v>
                </c:pt>
                <c:pt idx="387">
                  <c:v>-85.62</c:v>
                </c:pt>
                <c:pt idx="388">
                  <c:v>-85.52</c:v>
                </c:pt>
                <c:pt idx="389">
                  <c:v>-85.41</c:v>
                </c:pt>
                <c:pt idx="390">
                  <c:v>-85.30</c:v>
                </c:pt>
                <c:pt idx="391">
                  <c:v>-85.21</c:v>
                </c:pt>
                <c:pt idx="392">
                  <c:v>-85.09</c:v>
                </c:pt>
                <c:pt idx="393">
                  <c:v>-85.01</c:v>
                </c:pt>
                <c:pt idx="394">
                  <c:v>-84.89</c:v>
                </c:pt>
                <c:pt idx="395">
                  <c:v>-84.78</c:v>
                </c:pt>
                <c:pt idx="396">
                  <c:v>-84.72</c:v>
                </c:pt>
                <c:pt idx="397">
                  <c:v>-84.67</c:v>
                </c:pt>
                <c:pt idx="398">
                  <c:v>-84.58</c:v>
                </c:pt>
                <c:pt idx="399">
                  <c:v>-84.50</c:v>
                </c:pt>
                <c:pt idx="400">
                  <c:v>-84.44</c:v>
                </c:pt>
                <c:pt idx="401">
                  <c:v>-84.40</c:v>
                </c:pt>
                <c:pt idx="402">
                  <c:v>-84.29</c:v>
                </c:pt>
                <c:pt idx="403">
                  <c:v>-84.19</c:v>
                </c:pt>
                <c:pt idx="404">
                  <c:v>-84.05</c:v>
                </c:pt>
                <c:pt idx="405">
                  <c:v>-83.92</c:v>
                </c:pt>
                <c:pt idx="406">
                  <c:v>-83.97</c:v>
                </c:pt>
                <c:pt idx="407">
                  <c:v>-84.06</c:v>
                </c:pt>
                <c:pt idx="408">
                  <c:v>-84.13</c:v>
                </c:pt>
                <c:pt idx="409">
                  <c:v>-84.20</c:v>
                </c:pt>
                <c:pt idx="410">
                  <c:v>-84.29</c:v>
                </c:pt>
                <c:pt idx="411">
                  <c:v>-84.43</c:v>
                </c:pt>
                <c:pt idx="412">
                  <c:v>-84.70</c:v>
                </c:pt>
                <c:pt idx="413">
                  <c:v>-84.86</c:v>
                </c:pt>
                <c:pt idx="414">
                  <c:v>-85.04</c:v>
                </c:pt>
                <c:pt idx="415">
                  <c:v>-85.22</c:v>
                </c:pt>
                <c:pt idx="416">
                  <c:v>-85.35</c:v>
                </c:pt>
                <c:pt idx="417">
                  <c:v>-85.47</c:v>
                </c:pt>
                <c:pt idx="418">
                  <c:v>-85.55</c:v>
                </c:pt>
                <c:pt idx="419">
                  <c:v>-85.73</c:v>
                </c:pt>
                <c:pt idx="420">
                  <c:v>-85.92</c:v>
                </c:pt>
                <c:pt idx="421">
                  <c:v>-86.08</c:v>
                </c:pt>
                <c:pt idx="422">
                  <c:v>-86.18</c:v>
                </c:pt>
                <c:pt idx="423">
                  <c:v>-86.29</c:v>
                </c:pt>
                <c:pt idx="424">
                  <c:v>-86.43</c:v>
                </c:pt>
                <c:pt idx="425">
                  <c:v>-86.53</c:v>
                </c:pt>
                <c:pt idx="426">
                  <c:v>-86.63</c:v>
                </c:pt>
                <c:pt idx="427">
                  <c:v>-86.77</c:v>
                </c:pt>
                <c:pt idx="428">
                  <c:v>-86.85</c:v>
                </c:pt>
                <c:pt idx="429">
                  <c:v>-87.04</c:v>
                </c:pt>
                <c:pt idx="430">
                  <c:v>-87.19</c:v>
                </c:pt>
                <c:pt idx="431">
                  <c:v>-87.23</c:v>
                </c:pt>
                <c:pt idx="432">
                  <c:v>-87.28</c:v>
                </c:pt>
                <c:pt idx="433">
                  <c:v>-87.38</c:v>
                </c:pt>
                <c:pt idx="434">
                  <c:v>-87.49</c:v>
                </c:pt>
                <c:pt idx="435">
                  <c:v>-87.51</c:v>
                </c:pt>
                <c:pt idx="436">
                  <c:v>-87.50</c:v>
                </c:pt>
                <c:pt idx="437">
                  <c:v>-87.62</c:v>
                </c:pt>
                <c:pt idx="438">
                  <c:v>-87.80</c:v>
                </c:pt>
                <c:pt idx="439">
                  <c:v>-87.86</c:v>
                </c:pt>
                <c:pt idx="440">
                  <c:v>-87.87</c:v>
                </c:pt>
                <c:pt idx="441">
                  <c:v>-87.89</c:v>
                </c:pt>
                <c:pt idx="442">
                  <c:v>-87.87</c:v>
                </c:pt>
                <c:pt idx="443">
                  <c:v>-87.87</c:v>
                </c:pt>
                <c:pt idx="444">
                  <c:v>-87.93</c:v>
                </c:pt>
                <c:pt idx="445">
                  <c:v>-87.76</c:v>
                </c:pt>
                <c:pt idx="446">
                  <c:v>-87.61</c:v>
                </c:pt>
                <c:pt idx="447">
                  <c:v>-87.44</c:v>
                </c:pt>
                <c:pt idx="448">
                  <c:v>-87.41</c:v>
                </c:pt>
                <c:pt idx="449">
                  <c:v>-87.37</c:v>
                </c:pt>
                <c:pt idx="450">
                  <c:v>-87.40</c:v>
                </c:pt>
                <c:pt idx="451">
                  <c:v>-87.48</c:v>
                </c:pt>
                <c:pt idx="452">
                  <c:v>-87.52</c:v>
                </c:pt>
                <c:pt idx="453">
                  <c:v>-87.53</c:v>
                </c:pt>
                <c:pt idx="454">
                  <c:v>-87.56</c:v>
                </c:pt>
                <c:pt idx="455">
                  <c:v>-87.58</c:v>
                </c:pt>
                <c:pt idx="456">
                  <c:v>-87.61</c:v>
                </c:pt>
                <c:pt idx="457">
                  <c:v>-87.60</c:v>
                </c:pt>
                <c:pt idx="458">
                  <c:v>-87.52</c:v>
                </c:pt>
                <c:pt idx="459">
                  <c:v>-87.56</c:v>
                </c:pt>
                <c:pt idx="460">
                  <c:v>-87.56</c:v>
                </c:pt>
                <c:pt idx="461">
                  <c:v>-87.55</c:v>
                </c:pt>
                <c:pt idx="462">
                  <c:v>-87.49</c:v>
                </c:pt>
                <c:pt idx="463">
                  <c:v>-87.48</c:v>
                </c:pt>
                <c:pt idx="464">
                  <c:v>-87.49</c:v>
                </c:pt>
                <c:pt idx="465">
                  <c:v>-87.52</c:v>
                </c:pt>
                <c:pt idx="466">
                  <c:v>-87.54</c:v>
                </c:pt>
                <c:pt idx="467">
                  <c:v>-87.59</c:v>
                </c:pt>
                <c:pt idx="468">
                  <c:v>-87.61</c:v>
                </c:pt>
                <c:pt idx="469">
                  <c:v>-87.66</c:v>
                </c:pt>
                <c:pt idx="470">
                  <c:v>-87.75</c:v>
                </c:pt>
                <c:pt idx="471">
                  <c:v>-87.80</c:v>
                </c:pt>
                <c:pt idx="472">
                  <c:v>-87.84</c:v>
                </c:pt>
                <c:pt idx="473">
                  <c:v>-87.86</c:v>
                </c:pt>
                <c:pt idx="474">
                  <c:v>-87.88</c:v>
                </c:pt>
                <c:pt idx="475">
                  <c:v>-87.93</c:v>
                </c:pt>
                <c:pt idx="476">
                  <c:v>-87.97</c:v>
                </c:pt>
                <c:pt idx="477">
                  <c:v>-88.01</c:v>
                </c:pt>
                <c:pt idx="478">
                  <c:v>-88.05</c:v>
                </c:pt>
                <c:pt idx="479">
                  <c:v>-88.09</c:v>
                </c:pt>
                <c:pt idx="480">
                  <c:v>-88.13</c:v>
                </c:pt>
                <c:pt idx="481">
                  <c:v>-88.16</c:v>
                </c:pt>
                <c:pt idx="482">
                  <c:v>-88.20</c:v>
                </c:pt>
                <c:pt idx="483">
                  <c:v>-88.24</c:v>
                </c:pt>
                <c:pt idx="484">
                  <c:v>-88.27</c:v>
                </c:pt>
                <c:pt idx="485">
                  <c:v>-88.31</c:v>
                </c:pt>
                <c:pt idx="486">
                  <c:v>-88.37</c:v>
                </c:pt>
                <c:pt idx="487">
                  <c:v>-88.39</c:v>
                </c:pt>
                <c:pt idx="488">
                  <c:v>-88.45</c:v>
                </c:pt>
                <c:pt idx="489">
                  <c:v>-88.48</c:v>
                </c:pt>
                <c:pt idx="490">
                  <c:v>-88.51</c:v>
                </c:pt>
                <c:pt idx="491">
                  <c:v>-88.54</c:v>
                </c:pt>
                <c:pt idx="492">
                  <c:v>-88.59</c:v>
                </c:pt>
                <c:pt idx="493">
                  <c:v>-88.61</c:v>
                </c:pt>
                <c:pt idx="494">
                  <c:v>-88.66</c:v>
                </c:pt>
                <c:pt idx="495">
                  <c:v>-88.69</c:v>
                </c:pt>
                <c:pt idx="496">
                  <c:v>-88.80</c:v>
                </c:pt>
                <c:pt idx="497">
                  <c:v>-88.88</c:v>
                </c:pt>
                <c:pt idx="498">
                  <c:v>-89.05</c:v>
                </c:pt>
                <c:pt idx="499">
                  <c:v>-89.10</c:v>
                </c:pt>
                <c:pt idx="500">
                  <c:v>-89.19</c:v>
                </c:pt>
                <c:pt idx="501">
                  <c:v>-89.15</c:v>
                </c:pt>
                <c:pt idx="502">
                  <c:v>-89.02</c:v>
                </c:pt>
                <c:pt idx="503">
                  <c:v>-88.93</c:v>
                </c:pt>
                <c:pt idx="504">
                  <c:v>-88.76</c:v>
                </c:pt>
                <c:pt idx="505">
                  <c:v>-88.69</c:v>
                </c:pt>
                <c:pt idx="506">
                  <c:v>-88.98</c:v>
                </c:pt>
                <c:pt idx="507">
                  <c:v>-89.20</c:v>
                </c:pt>
                <c:pt idx="508">
                  <c:v>-89.21</c:v>
                </c:pt>
                <c:pt idx="509">
                  <c:v>-89.13</c:v>
                </c:pt>
                <c:pt idx="510">
                  <c:v>-89.07</c:v>
                </c:pt>
                <c:pt idx="511">
                  <c:v>-89.12</c:v>
                </c:pt>
                <c:pt idx="512">
                  <c:v>-89.15</c:v>
                </c:pt>
                <c:pt idx="513">
                  <c:v>-89.26</c:v>
                </c:pt>
                <c:pt idx="514">
                  <c:v>-89.36</c:v>
                </c:pt>
                <c:pt idx="515">
                  <c:v>-89.43</c:v>
                </c:pt>
                <c:pt idx="516">
                  <c:v>-89.50</c:v>
                </c:pt>
                <c:pt idx="517">
                  <c:v>-89.54</c:v>
                </c:pt>
                <c:pt idx="518">
                  <c:v>-89.60</c:v>
                </c:pt>
                <c:pt idx="519">
                  <c:v>-89.66</c:v>
                </c:pt>
                <c:pt idx="520">
                  <c:v>-89.69</c:v>
                </c:pt>
                <c:pt idx="521">
                  <c:v>-89.80</c:v>
                </c:pt>
                <c:pt idx="522">
                  <c:v>-89.89</c:v>
                </c:pt>
                <c:pt idx="523">
                  <c:v>-90.00</c:v>
                </c:pt>
                <c:pt idx="524">
                  <c:v>-90.11</c:v>
                </c:pt>
                <c:pt idx="525">
                  <c:v>-90.21</c:v>
                </c:pt>
                <c:pt idx="526">
                  <c:v>-90.31</c:v>
                </c:pt>
                <c:pt idx="527">
                  <c:v>-90.26</c:v>
                </c:pt>
                <c:pt idx="528">
                  <c:v>-90.05</c:v>
                </c:pt>
                <c:pt idx="529">
                  <c:v>-89.91</c:v>
                </c:pt>
                <c:pt idx="530">
                  <c:v>-89.58</c:v>
                </c:pt>
                <c:pt idx="531">
                  <c:v>-89.50</c:v>
                </c:pt>
                <c:pt idx="532">
                  <c:v>-89.37</c:v>
                </c:pt>
                <c:pt idx="533">
                  <c:v>-89.32</c:v>
                </c:pt>
                <c:pt idx="534">
                  <c:v>-89.21</c:v>
                </c:pt>
                <c:pt idx="535">
                  <c:v>-89.07</c:v>
                </c:pt>
                <c:pt idx="536">
                  <c:v>-89.05</c:v>
                </c:pt>
                <c:pt idx="537">
                  <c:v>-89.05</c:v>
                </c:pt>
                <c:pt idx="538">
                  <c:v>-89.05</c:v>
                </c:pt>
                <c:pt idx="539">
                  <c:v>-89.04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Telemetry_flight_LOG_VEGA_team!$AO$2:$AO$541</c:f>
              <c:numCache>
                <c:formatCode>0.00</c:formatCode>
                <c:ptCount val="540"/>
                <c:pt idx="0">
                  <c:v>0.14112</c:v>
                </c:pt>
                <c:pt idx="1">
                  <c:v>-8.8200000000000223E-3</c:v>
                </c:pt>
                <c:pt idx="2">
                  <c:v>-0.26460000000000006</c:v>
                </c:pt>
                <c:pt idx="3">
                  <c:v>6.1739999999999906E-2</c:v>
                </c:pt>
                <c:pt idx="4">
                  <c:v>-7.9380000000000089E-2</c:v>
                </c:pt>
                <c:pt idx="5">
                  <c:v>-0.5468400000000001</c:v>
                </c:pt>
                <c:pt idx="6">
                  <c:v>-0.39690000000000009</c:v>
                </c:pt>
                <c:pt idx="7">
                  <c:v>-0.34398000000000006</c:v>
                </c:pt>
                <c:pt idx="8">
                  <c:v>-0.66150000000000009</c:v>
                </c:pt>
                <c:pt idx="9">
                  <c:v>-0.5468400000000001</c:v>
                </c:pt>
                <c:pt idx="10">
                  <c:v>-0.52920000000000011</c:v>
                </c:pt>
                <c:pt idx="11">
                  <c:v>-0.59976000000000007</c:v>
                </c:pt>
                <c:pt idx="12">
                  <c:v>-0.62622000000000011</c:v>
                </c:pt>
                <c:pt idx="13">
                  <c:v>-0.72324000000000011</c:v>
                </c:pt>
                <c:pt idx="14">
                  <c:v>-0.76734000000000013</c:v>
                </c:pt>
                <c:pt idx="15">
                  <c:v>-0.89082000000000017</c:v>
                </c:pt>
                <c:pt idx="16">
                  <c:v>-1.0054800000000002</c:v>
                </c:pt>
                <c:pt idx="17">
                  <c:v>-0.97902000000000011</c:v>
                </c:pt>
                <c:pt idx="18">
                  <c:v>-1.0584000000000002</c:v>
                </c:pt>
                <c:pt idx="19">
                  <c:v>-1.0407600000000001</c:v>
                </c:pt>
                <c:pt idx="20">
                  <c:v>-1.0848600000000002</c:v>
                </c:pt>
                <c:pt idx="21">
                  <c:v>-1.1201400000000001</c:v>
                </c:pt>
                <c:pt idx="22">
                  <c:v>-0.70560000000000012</c:v>
                </c:pt>
                <c:pt idx="23">
                  <c:v>-1.4905800000000002</c:v>
                </c:pt>
                <c:pt idx="24">
                  <c:v>-2.2402800000000003</c:v>
                </c:pt>
                <c:pt idx="25">
                  <c:v>-1.2524400000000002</c:v>
                </c:pt>
                <c:pt idx="26">
                  <c:v>-1.8081000000000003</c:v>
                </c:pt>
                <c:pt idx="27">
                  <c:v>-1.5876000000000003</c:v>
                </c:pt>
                <c:pt idx="28">
                  <c:v>-1.8522000000000003</c:v>
                </c:pt>
                <c:pt idx="29">
                  <c:v>-1.7287200000000003</c:v>
                </c:pt>
                <c:pt idx="30">
                  <c:v>-1.6140600000000003</c:v>
                </c:pt>
                <c:pt idx="31">
                  <c:v>-2.34612</c:v>
                </c:pt>
                <c:pt idx="32">
                  <c:v>-2.3020200000000002</c:v>
                </c:pt>
                <c:pt idx="33">
                  <c:v>-2.4519600000000001</c:v>
                </c:pt>
                <c:pt idx="34">
                  <c:v>-2.3372999999999999</c:v>
                </c:pt>
                <c:pt idx="35">
                  <c:v>-2.26674</c:v>
                </c:pt>
                <c:pt idx="36">
                  <c:v>-2.1520799999999998</c:v>
                </c:pt>
                <c:pt idx="37">
                  <c:v>-2.3725799999999997</c:v>
                </c:pt>
                <c:pt idx="38">
                  <c:v>-2.3725799999999997</c:v>
                </c:pt>
                <c:pt idx="39">
                  <c:v>-2.2314599999999998</c:v>
                </c:pt>
                <c:pt idx="40">
                  <c:v>-2.4784199999999998</c:v>
                </c:pt>
                <c:pt idx="41">
                  <c:v>-2.4255</c:v>
                </c:pt>
                <c:pt idx="42">
                  <c:v>-2.2402799999999998</c:v>
                </c:pt>
                <c:pt idx="43">
                  <c:v>-2.2226399999999997</c:v>
                </c:pt>
                <c:pt idx="44">
                  <c:v>-2.2755599999999996</c:v>
                </c:pt>
                <c:pt idx="45">
                  <c:v>-2.4607799999999997</c:v>
                </c:pt>
                <c:pt idx="46">
                  <c:v>-2.5577999999999999</c:v>
                </c:pt>
                <c:pt idx="47">
                  <c:v>-2.65482</c:v>
                </c:pt>
                <c:pt idx="48">
                  <c:v>-2.7694800000000002</c:v>
                </c:pt>
                <c:pt idx="49">
                  <c:v>-2.6989200000000002</c:v>
                </c:pt>
                <c:pt idx="50">
                  <c:v>-2.5489800000000002</c:v>
                </c:pt>
                <c:pt idx="51">
                  <c:v>-2.3637600000000001</c:v>
                </c:pt>
                <c:pt idx="52">
                  <c:v>-2.1785399999999999</c:v>
                </c:pt>
                <c:pt idx="53">
                  <c:v>-2.0021399999999998</c:v>
                </c:pt>
                <c:pt idx="54">
                  <c:v>-2.2402799999999998</c:v>
                </c:pt>
                <c:pt idx="55">
                  <c:v>-2.3637599999999996</c:v>
                </c:pt>
                <c:pt idx="56">
                  <c:v>-2.3902199999999998</c:v>
                </c:pt>
                <c:pt idx="57">
                  <c:v>-2.1785399999999999</c:v>
                </c:pt>
                <c:pt idx="58">
                  <c:v>-2.0462400000000001</c:v>
                </c:pt>
                <c:pt idx="59">
                  <c:v>-2.3372999999999999</c:v>
                </c:pt>
                <c:pt idx="60">
                  <c:v>-2.4784199999999998</c:v>
                </c:pt>
                <c:pt idx="61">
                  <c:v>-2.6018999999999997</c:v>
                </c:pt>
                <c:pt idx="62">
                  <c:v>-2.6989199999999998</c:v>
                </c:pt>
                <c:pt idx="63">
                  <c:v>-2.8929599999999995</c:v>
                </c:pt>
                <c:pt idx="64">
                  <c:v>-3.0781799999999997</c:v>
                </c:pt>
                <c:pt idx="65">
                  <c:v>-2.8135799999999995</c:v>
                </c:pt>
                <c:pt idx="66">
                  <c:v>-2.6283599999999994</c:v>
                </c:pt>
                <c:pt idx="67">
                  <c:v>-2.6018999999999992</c:v>
                </c:pt>
                <c:pt idx="68">
                  <c:v>-2.4431399999999992</c:v>
                </c:pt>
                <c:pt idx="69">
                  <c:v>-2.5313399999999993</c:v>
                </c:pt>
                <c:pt idx="70">
                  <c:v>-2.6812799999999992</c:v>
                </c:pt>
                <c:pt idx="71">
                  <c:v>-2.8400399999999992</c:v>
                </c:pt>
                <c:pt idx="72">
                  <c:v>-2.8312199999999992</c:v>
                </c:pt>
                <c:pt idx="73">
                  <c:v>-2.725379999999999</c:v>
                </c:pt>
                <c:pt idx="74">
                  <c:v>-2.645999999999999</c:v>
                </c:pt>
                <c:pt idx="75">
                  <c:v>-2.5313399999999988</c:v>
                </c:pt>
                <c:pt idx="76">
                  <c:v>-2.407859999999999</c:v>
                </c:pt>
                <c:pt idx="77">
                  <c:v>-2.257919999999999</c:v>
                </c:pt>
                <c:pt idx="78">
                  <c:v>-2.1344399999999992</c:v>
                </c:pt>
                <c:pt idx="79">
                  <c:v>-2.337299999999999</c:v>
                </c:pt>
                <c:pt idx="80">
                  <c:v>-2.4166799999999991</c:v>
                </c:pt>
                <c:pt idx="81">
                  <c:v>-2.5048799999999991</c:v>
                </c:pt>
                <c:pt idx="82">
                  <c:v>-2.2931999999999992</c:v>
                </c:pt>
                <c:pt idx="83">
                  <c:v>-2.3461199999999991</c:v>
                </c:pt>
                <c:pt idx="84">
                  <c:v>-2.4254999999999991</c:v>
                </c:pt>
                <c:pt idx="85">
                  <c:v>-2.257919999999999</c:v>
                </c:pt>
                <c:pt idx="86">
                  <c:v>-2.1256199999999992</c:v>
                </c:pt>
                <c:pt idx="87">
                  <c:v>-1.9227599999999991</c:v>
                </c:pt>
                <c:pt idx="88">
                  <c:v>-1.7904599999999991</c:v>
                </c:pt>
                <c:pt idx="89">
                  <c:v>-2.019779999999999</c:v>
                </c:pt>
                <c:pt idx="90">
                  <c:v>-1.905119999999999</c:v>
                </c:pt>
                <c:pt idx="91">
                  <c:v>-1.9492199999999991</c:v>
                </c:pt>
                <c:pt idx="92">
                  <c:v>-1.9933199999999991</c:v>
                </c:pt>
                <c:pt idx="93">
                  <c:v>-2.0726999999999993</c:v>
                </c:pt>
                <c:pt idx="94">
                  <c:v>-1.8610199999999995</c:v>
                </c:pt>
                <c:pt idx="95">
                  <c:v>-1.7287199999999994</c:v>
                </c:pt>
                <c:pt idx="96">
                  <c:v>-1.7022599999999994</c:v>
                </c:pt>
                <c:pt idx="97">
                  <c:v>-1.5699599999999994</c:v>
                </c:pt>
                <c:pt idx="98">
                  <c:v>-1.4288399999999994</c:v>
                </c:pt>
                <c:pt idx="99">
                  <c:v>-1.4905799999999993</c:v>
                </c:pt>
                <c:pt idx="100">
                  <c:v>-1.7198999999999993</c:v>
                </c:pt>
                <c:pt idx="101">
                  <c:v>-1.8080999999999994</c:v>
                </c:pt>
                <c:pt idx="102">
                  <c:v>-1.9933199999999993</c:v>
                </c:pt>
                <c:pt idx="103">
                  <c:v>-2.0285999999999995</c:v>
                </c:pt>
                <c:pt idx="104">
                  <c:v>-1.8257399999999995</c:v>
                </c:pt>
                <c:pt idx="105">
                  <c:v>-1.7375399999999994</c:v>
                </c:pt>
                <c:pt idx="106">
                  <c:v>-1.5523199999999995</c:v>
                </c:pt>
                <c:pt idx="107">
                  <c:v>-1.4288399999999994</c:v>
                </c:pt>
                <c:pt idx="108">
                  <c:v>-1.3406399999999994</c:v>
                </c:pt>
                <c:pt idx="109">
                  <c:v>-1.5523199999999995</c:v>
                </c:pt>
                <c:pt idx="110">
                  <c:v>-1.7992799999999995</c:v>
                </c:pt>
                <c:pt idx="111">
                  <c:v>-1.9403999999999995</c:v>
                </c:pt>
                <c:pt idx="112">
                  <c:v>-2.1520799999999993</c:v>
                </c:pt>
                <c:pt idx="113">
                  <c:v>-1.7639999999999993</c:v>
                </c:pt>
                <c:pt idx="114">
                  <c:v>-1.8169199999999994</c:v>
                </c:pt>
                <c:pt idx="115">
                  <c:v>-2.0462399999999996</c:v>
                </c:pt>
                <c:pt idx="116">
                  <c:v>-2.1167999999999996</c:v>
                </c:pt>
                <c:pt idx="117">
                  <c:v>-2.1256199999999996</c:v>
                </c:pt>
                <c:pt idx="118">
                  <c:v>-2.0550599999999997</c:v>
                </c:pt>
                <c:pt idx="119">
                  <c:v>-2.2490999999999994</c:v>
                </c:pt>
                <c:pt idx="120">
                  <c:v>-0.93491999999999931</c:v>
                </c:pt>
                <c:pt idx="121">
                  <c:v>-1.0848599999999993</c:v>
                </c:pt>
                <c:pt idx="122">
                  <c:v>-1.4905799999999993</c:v>
                </c:pt>
                <c:pt idx="123">
                  <c:v>-1.8786599999999993</c:v>
                </c:pt>
                <c:pt idx="124">
                  <c:v>-2.2755599999999996</c:v>
                </c:pt>
                <c:pt idx="125">
                  <c:v>-2.6548199999999995</c:v>
                </c:pt>
                <c:pt idx="126">
                  <c:v>-3.0517199999999995</c:v>
                </c:pt>
                <c:pt idx="127">
                  <c:v>-3.4486199999999996</c:v>
                </c:pt>
                <c:pt idx="128">
                  <c:v>-3.8366999999999996</c:v>
                </c:pt>
                <c:pt idx="129">
                  <c:v>-4.2247799999999991</c:v>
                </c:pt>
                <c:pt idx="130">
                  <c:v>-4.6040399999999995</c:v>
                </c:pt>
                <c:pt idx="131">
                  <c:v>-4.9921199999999999</c:v>
                </c:pt>
                <c:pt idx="132">
                  <c:v>-5.3713800000000003</c:v>
                </c:pt>
                <c:pt idx="133">
                  <c:v>-5.7682800000000007</c:v>
                </c:pt>
                <c:pt idx="134">
                  <c:v>-6.1475400000000011</c:v>
                </c:pt>
                <c:pt idx="135">
                  <c:v>-6.5444400000000016</c:v>
                </c:pt>
                <c:pt idx="136">
                  <c:v>-6.932520000000002</c:v>
                </c:pt>
                <c:pt idx="137">
                  <c:v>-7.2941400000000023</c:v>
                </c:pt>
                <c:pt idx="138">
                  <c:v>-7.6910400000000028</c:v>
                </c:pt>
                <c:pt idx="139">
                  <c:v>-8.0879400000000032</c:v>
                </c:pt>
                <c:pt idx="140">
                  <c:v>-8.4495600000000035</c:v>
                </c:pt>
                <c:pt idx="141">
                  <c:v>-8.8376400000000039</c:v>
                </c:pt>
                <c:pt idx="142">
                  <c:v>-9.2080800000000043</c:v>
                </c:pt>
                <c:pt idx="143">
                  <c:v>-9.5961600000000047</c:v>
                </c:pt>
                <c:pt idx="144">
                  <c:v>-9.9754200000000051</c:v>
                </c:pt>
                <c:pt idx="145">
                  <c:v>-10.381140000000006</c:v>
                </c:pt>
                <c:pt idx="146">
                  <c:v>-10.769220000000006</c:v>
                </c:pt>
                <c:pt idx="147">
                  <c:v>-11.139660000000006</c:v>
                </c:pt>
                <c:pt idx="148">
                  <c:v>-11.510100000000007</c:v>
                </c:pt>
                <c:pt idx="149">
                  <c:v>-11.889360000000007</c:v>
                </c:pt>
                <c:pt idx="150">
                  <c:v>-12.286260000000008</c:v>
                </c:pt>
                <c:pt idx="151">
                  <c:v>-12.683160000000008</c:v>
                </c:pt>
                <c:pt idx="152">
                  <c:v>-13.053600000000008</c:v>
                </c:pt>
                <c:pt idx="153">
                  <c:v>-13.432860000000009</c:v>
                </c:pt>
                <c:pt idx="154">
                  <c:v>-13.794480000000009</c:v>
                </c:pt>
                <c:pt idx="155">
                  <c:v>-14.191380000000009</c:v>
                </c:pt>
                <c:pt idx="156">
                  <c:v>-14.56182000000001</c:v>
                </c:pt>
                <c:pt idx="157">
                  <c:v>-14.93226000000001</c:v>
                </c:pt>
                <c:pt idx="158">
                  <c:v>-15.30270000000001</c:v>
                </c:pt>
                <c:pt idx="159">
                  <c:v>-15.681960000000011</c:v>
                </c:pt>
                <c:pt idx="160">
                  <c:v>-16.043580000000009</c:v>
                </c:pt>
                <c:pt idx="161">
                  <c:v>-16.405200000000008</c:v>
                </c:pt>
                <c:pt idx="162">
                  <c:v>-16.793280000000006</c:v>
                </c:pt>
                <c:pt idx="163">
                  <c:v>-17.163720000000005</c:v>
                </c:pt>
                <c:pt idx="164">
                  <c:v>-17.560620000000004</c:v>
                </c:pt>
                <c:pt idx="165">
                  <c:v>-17.948700000000002</c:v>
                </c:pt>
                <c:pt idx="166">
                  <c:v>-18.336780000000001</c:v>
                </c:pt>
                <c:pt idx="167">
                  <c:v>-18.72486</c:v>
                </c:pt>
                <c:pt idx="168">
                  <c:v>-19.121759999999998</c:v>
                </c:pt>
                <c:pt idx="169">
                  <c:v>-19.518659999999997</c:v>
                </c:pt>
                <c:pt idx="170">
                  <c:v>-19.889099999999996</c:v>
                </c:pt>
                <c:pt idx="171">
                  <c:v>-20.268359999999994</c:v>
                </c:pt>
                <c:pt idx="172">
                  <c:v>-20.656439999999993</c:v>
                </c:pt>
                <c:pt idx="173">
                  <c:v>-21.035699999999991</c:v>
                </c:pt>
                <c:pt idx="174">
                  <c:v>-21.42377999999999</c:v>
                </c:pt>
                <c:pt idx="175">
                  <c:v>-21.794219999999989</c:v>
                </c:pt>
                <c:pt idx="176">
                  <c:v>-22.164659999999987</c:v>
                </c:pt>
                <c:pt idx="177">
                  <c:v>-22.535099999999986</c:v>
                </c:pt>
                <c:pt idx="178">
                  <c:v>-22.931999999999984</c:v>
                </c:pt>
                <c:pt idx="179">
                  <c:v>-23.302439999999983</c:v>
                </c:pt>
                <c:pt idx="180">
                  <c:v>-23.699339999999982</c:v>
                </c:pt>
                <c:pt idx="181">
                  <c:v>-24.07859999999998</c:v>
                </c:pt>
                <c:pt idx="182">
                  <c:v>-24.475499999999979</c:v>
                </c:pt>
                <c:pt idx="183">
                  <c:v>-24.845939999999977</c:v>
                </c:pt>
                <c:pt idx="184">
                  <c:v>-25.234019999999976</c:v>
                </c:pt>
                <c:pt idx="185">
                  <c:v>-25.622099999999975</c:v>
                </c:pt>
                <c:pt idx="186">
                  <c:v>-26.001359999999973</c:v>
                </c:pt>
                <c:pt idx="187">
                  <c:v>-26.389439999999972</c:v>
                </c:pt>
                <c:pt idx="188">
                  <c:v>-26.751059999999971</c:v>
                </c:pt>
                <c:pt idx="189">
                  <c:v>-27.130319999999969</c:v>
                </c:pt>
                <c:pt idx="190">
                  <c:v>-27.518399999999968</c:v>
                </c:pt>
                <c:pt idx="191">
                  <c:v>-27.906479999999966</c:v>
                </c:pt>
                <c:pt idx="192">
                  <c:v>-28.294559999999965</c:v>
                </c:pt>
                <c:pt idx="193">
                  <c:v>-28.673819999999964</c:v>
                </c:pt>
                <c:pt idx="194">
                  <c:v>-29.035439999999962</c:v>
                </c:pt>
                <c:pt idx="195">
                  <c:v>-29.441159999999961</c:v>
                </c:pt>
                <c:pt idx="196">
                  <c:v>-29.83805999999996</c:v>
                </c:pt>
                <c:pt idx="197">
                  <c:v>-30.217319999999958</c:v>
                </c:pt>
                <c:pt idx="198">
                  <c:v>-30.596579999999957</c:v>
                </c:pt>
                <c:pt idx="199">
                  <c:v>-30.967019999999955</c:v>
                </c:pt>
                <c:pt idx="200">
                  <c:v>-31.355099999999954</c:v>
                </c:pt>
                <c:pt idx="201">
                  <c:v>-31.751999999999953</c:v>
                </c:pt>
                <c:pt idx="202">
                  <c:v>-32.122439999999955</c:v>
                </c:pt>
                <c:pt idx="203">
                  <c:v>-32.519339999999957</c:v>
                </c:pt>
                <c:pt idx="204">
                  <c:v>-32.907419999999959</c:v>
                </c:pt>
                <c:pt idx="205">
                  <c:v>-33.286679999999961</c:v>
                </c:pt>
                <c:pt idx="206">
                  <c:v>-33.657119999999964</c:v>
                </c:pt>
                <c:pt idx="207">
                  <c:v>-34.027559999999966</c:v>
                </c:pt>
                <c:pt idx="208">
                  <c:v>-34.424459999999968</c:v>
                </c:pt>
                <c:pt idx="209">
                  <c:v>-34.80371999999997</c:v>
                </c:pt>
                <c:pt idx="210">
                  <c:v>-35.182979999999972</c:v>
                </c:pt>
                <c:pt idx="211">
                  <c:v>-35.579879999999974</c:v>
                </c:pt>
                <c:pt idx="212">
                  <c:v>-35.976779999999977</c:v>
                </c:pt>
                <c:pt idx="213">
                  <c:v>-36.373679999999979</c:v>
                </c:pt>
                <c:pt idx="214">
                  <c:v>-36.761759999999981</c:v>
                </c:pt>
                <c:pt idx="215">
                  <c:v>-37.158659999999983</c:v>
                </c:pt>
                <c:pt idx="216">
                  <c:v>-37.555559999999986</c:v>
                </c:pt>
                <c:pt idx="217">
                  <c:v>-37.934819999999988</c:v>
                </c:pt>
                <c:pt idx="218">
                  <c:v>-38.33171999999999</c:v>
                </c:pt>
                <c:pt idx="219">
                  <c:v>-38.719799999999992</c:v>
                </c:pt>
                <c:pt idx="220">
                  <c:v>-39.116699999999994</c:v>
                </c:pt>
                <c:pt idx="221">
                  <c:v>-39.513599999999997</c:v>
                </c:pt>
                <c:pt idx="222">
                  <c:v>-39.884039999999999</c:v>
                </c:pt>
                <c:pt idx="223">
                  <c:v>-40.280940000000001</c:v>
                </c:pt>
                <c:pt idx="224">
                  <c:v>-40.651380000000003</c:v>
                </c:pt>
                <c:pt idx="225">
                  <c:v>-41.057100000000005</c:v>
                </c:pt>
                <c:pt idx="226">
                  <c:v>-41.427540000000008</c:v>
                </c:pt>
                <c:pt idx="227">
                  <c:v>-41.82444000000001</c:v>
                </c:pt>
                <c:pt idx="228">
                  <c:v>-42.194880000000012</c:v>
                </c:pt>
                <c:pt idx="229">
                  <c:v>-42.574140000000014</c:v>
                </c:pt>
                <c:pt idx="230">
                  <c:v>-42.935760000000016</c:v>
                </c:pt>
                <c:pt idx="231">
                  <c:v>-43.306200000000018</c:v>
                </c:pt>
                <c:pt idx="232">
                  <c:v>-43.67664000000002</c:v>
                </c:pt>
                <c:pt idx="233">
                  <c:v>-44.047080000000022</c:v>
                </c:pt>
                <c:pt idx="234">
                  <c:v>-44.417520000000025</c:v>
                </c:pt>
                <c:pt idx="235">
                  <c:v>-44.814420000000027</c:v>
                </c:pt>
                <c:pt idx="236">
                  <c:v>-45.202500000000029</c:v>
                </c:pt>
                <c:pt idx="237">
                  <c:v>-45.581760000000031</c:v>
                </c:pt>
                <c:pt idx="238">
                  <c:v>-45.978660000000033</c:v>
                </c:pt>
                <c:pt idx="239">
                  <c:v>-46.375560000000036</c:v>
                </c:pt>
                <c:pt idx="240">
                  <c:v>-46.772460000000038</c:v>
                </c:pt>
                <c:pt idx="241">
                  <c:v>-47.16054000000004</c:v>
                </c:pt>
                <c:pt idx="242">
                  <c:v>-47.557440000000042</c:v>
                </c:pt>
                <c:pt idx="243">
                  <c:v>-47.927880000000044</c:v>
                </c:pt>
                <c:pt idx="244">
                  <c:v>-48.298320000000047</c:v>
                </c:pt>
                <c:pt idx="245">
                  <c:v>-48.704040000000049</c:v>
                </c:pt>
                <c:pt idx="246">
                  <c:v>-49.100940000000051</c:v>
                </c:pt>
                <c:pt idx="247">
                  <c:v>-49.506660000000053</c:v>
                </c:pt>
                <c:pt idx="248">
                  <c:v>-49.903560000000056</c:v>
                </c:pt>
                <c:pt idx="249">
                  <c:v>-50.300460000000058</c:v>
                </c:pt>
                <c:pt idx="250">
                  <c:v>-50.67972000000006</c:v>
                </c:pt>
                <c:pt idx="251">
                  <c:v>-51.050160000000062</c:v>
                </c:pt>
                <c:pt idx="252">
                  <c:v>-51.447060000000064</c:v>
                </c:pt>
                <c:pt idx="253">
                  <c:v>-51.843960000000067</c:v>
                </c:pt>
                <c:pt idx="254">
                  <c:v>-52.240860000000069</c:v>
                </c:pt>
                <c:pt idx="255">
                  <c:v>-52.611300000000071</c:v>
                </c:pt>
                <c:pt idx="256">
                  <c:v>-52.981740000000073</c:v>
                </c:pt>
                <c:pt idx="257">
                  <c:v>-53.343360000000075</c:v>
                </c:pt>
                <c:pt idx="258">
                  <c:v>-53.740260000000077</c:v>
                </c:pt>
                <c:pt idx="259">
                  <c:v>-54.12834000000008</c:v>
                </c:pt>
                <c:pt idx="260">
                  <c:v>-54.516420000000082</c:v>
                </c:pt>
                <c:pt idx="261">
                  <c:v>-54.886860000000084</c:v>
                </c:pt>
                <c:pt idx="262">
                  <c:v>-55.283760000000086</c:v>
                </c:pt>
                <c:pt idx="263">
                  <c:v>-55.680660000000088</c:v>
                </c:pt>
                <c:pt idx="264">
                  <c:v>-56.077560000000091</c:v>
                </c:pt>
                <c:pt idx="265">
                  <c:v>-56.465640000000093</c:v>
                </c:pt>
                <c:pt idx="266">
                  <c:v>-56.862540000000095</c:v>
                </c:pt>
                <c:pt idx="267">
                  <c:v>-57.259440000000097</c:v>
                </c:pt>
                <c:pt idx="268">
                  <c:v>-57.6387000000001</c:v>
                </c:pt>
                <c:pt idx="269">
                  <c:v>-58.035600000000102</c:v>
                </c:pt>
                <c:pt idx="270">
                  <c:v>-58.406040000000104</c:v>
                </c:pt>
                <c:pt idx="271">
                  <c:v>-58.776480000000106</c:v>
                </c:pt>
                <c:pt idx="272">
                  <c:v>-59.155740000000108</c:v>
                </c:pt>
                <c:pt idx="273">
                  <c:v>-59.55264000000011</c:v>
                </c:pt>
                <c:pt idx="274">
                  <c:v>-59.931900000000113</c:v>
                </c:pt>
                <c:pt idx="275">
                  <c:v>-60.302340000000115</c:v>
                </c:pt>
                <c:pt idx="276">
                  <c:v>-60.690420000000117</c:v>
                </c:pt>
                <c:pt idx="277">
                  <c:v>-61.087320000000119</c:v>
                </c:pt>
                <c:pt idx="278">
                  <c:v>-61.484220000000121</c:v>
                </c:pt>
                <c:pt idx="279">
                  <c:v>-61.872300000000124</c:v>
                </c:pt>
                <c:pt idx="280">
                  <c:v>-62.242740000000126</c:v>
                </c:pt>
                <c:pt idx="281">
                  <c:v>-62.613180000000128</c:v>
                </c:pt>
                <c:pt idx="282">
                  <c:v>-62.98362000000013</c:v>
                </c:pt>
                <c:pt idx="283">
                  <c:v>-63.354060000000132</c:v>
                </c:pt>
                <c:pt idx="284">
                  <c:v>-63.724500000000134</c:v>
                </c:pt>
                <c:pt idx="285">
                  <c:v>-64.121400000000136</c:v>
                </c:pt>
                <c:pt idx="286">
                  <c:v>-64.509480000000138</c:v>
                </c:pt>
                <c:pt idx="287">
                  <c:v>-64.906380000000141</c:v>
                </c:pt>
                <c:pt idx="288">
                  <c:v>-65.294460000000143</c:v>
                </c:pt>
                <c:pt idx="289">
                  <c:v>-65.682540000000145</c:v>
                </c:pt>
                <c:pt idx="290">
                  <c:v>-66.052980000000147</c:v>
                </c:pt>
                <c:pt idx="291">
                  <c:v>-66.423420000000149</c:v>
                </c:pt>
                <c:pt idx="292">
                  <c:v>-66.785040000000151</c:v>
                </c:pt>
                <c:pt idx="293">
                  <c:v>-67.173120000000154</c:v>
                </c:pt>
                <c:pt idx="294">
                  <c:v>-67.570020000000156</c:v>
                </c:pt>
                <c:pt idx="295">
                  <c:v>-67.949280000000158</c:v>
                </c:pt>
                <c:pt idx="296">
                  <c:v>-68.31972000000016</c:v>
                </c:pt>
                <c:pt idx="297">
                  <c:v>-68.716620000000162</c:v>
                </c:pt>
                <c:pt idx="298">
                  <c:v>-69.113520000000165</c:v>
                </c:pt>
                <c:pt idx="299">
                  <c:v>-69.483960000000167</c:v>
                </c:pt>
                <c:pt idx="300">
                  <c:v>-69.872040000000169</c:v>
                </c:pt>
                <c:pt idx="301">
                  <c:v>-70.277760000000171</c:v>
                </c:pt>
                <c:pt idx="302">
                  <c:v>-70.639380000000173</c:v>
                </c:pt>
                <c:pt idx="303">
                  <c:v>-71.036280000000176</c:v>
                </c:pt>
                <c:pt idx="304">
                  <c:v>-71.424360000000178</c:v>
                </c:pt>
                <c:pt idx="305">
                  <c:v>-71.78598000000018</c:v>
                </c:pt>
                <c:pt idx="306">
                  <c:v>-72.174060000000182</c:v>
                </c:pt>
                <c:pt idx="307">
                  <c:v>-72.544500000000184</c:v>
                </c:pt>
                <c:pt idx="308">
                  <c:v>-72.932580000000186</c:v>
                </c:pt>
                <c:pt idx="309">
                  <c:v>-73.320660000000188</c:v>
                </c:pt>
                <c:pt idx="310">
                  <c:v>-73.717560000000191</c:v>
                </c:pt>
                <c:pt idx="311">
                  <c:v>-74.088000000000193</c:v>
                </c:pt>
                <c:pt idx="312">
                  <c:v>-74.493720000000195</c:v>
                </c:pt>
                <c:pt idx="313">
                  <c:v>-74.899440000000197</c:v>
                </c:pt>
                <c:pt idx="314">
                  <c:v>-75.261060000000199</c:v>
                </c:pt>
                <c:pt idx="315">
                  <c:v>-75.631500000000202</c:v>
                </c:pt>
                <c:pt idx="316">
                  <c:v>-76.028400000000204</c:v>
                </c:pt>
                <c:pt idx="317">
                  <c:v>-76.425300000000206</c:v>
                </c:pt>
                <c:pt idx="318">
                  <c:v>-76.795740000000208</c:v>
                </c:pt>
                <c:pt idx="319">
                  <c:v>-77.20146000000021</c:v>
                </c:pt>
                <c:pt idx="320">
                  <c:v>-77.589540000000213</c:v>
                </c:pt>
                <c:pt idx="321">
                  <c:v>-77.986440000000215</c:v>
                </c:pt>
                <c:pt idx="322">
                  <c:v>-78.356880000000217</c:v>
                </c:pt>
                <c:pt idx="323">
                  <c:v>-78.744960000000219</c:v>
                </c:pt>
                <c:pt idx="324">
                  <c:v>-79.124220000000221</c:v>
                </c:pt>
                <c:pt idx="325">
                  <c:v>-79.521120000000224</c:v>
                </c:pt>
                <c:pt idx="326">
                  <c:v>-79.918020000000226</c:v>
                </c:pt>
                <c:pt idx="327">
                  <c:v>-80.314920000000228</c:v>
                </c:pt>
                <c:pt idx="328">
                  <c:v>-80.70300000000023</c:v>
                </c:pt>
                <c:pt idx="329">
                  <c:v>-81.073440000000232</c:v>
                </c:pt>
                <c:pt idx="330">
                  <c:v>-81.443880000000235</c:v>
                </c:pt>
                <c:pt idx="331">
                  <c:v>-81.814320000000237</c:v>
                </c:pt>
                <c:pt idx="332">
                  <c:v>-82.193580000000239</c:v>
                </c:pt>
                <c:pt idx="333">
                  <c:v>-82.555200000000241</c:v>
                </c:pt>
                <c:pt idx="334">
                  <c:v>-82.943280000000243</c:v>
                </c:pt>
                <c:pt idx="335">
                  <c:v>-83.613600000000247</c:v>
                </c:pt>
                <c:pt idx="336">
                  <c:v>-84.451500000000252</c:v>
                </c:pt>
                <c:pt idx="337">
                  <c:v>-84.469140000000252</c:v>
                </c:pt>
                <c:pt idx="338">
                  <c:v>-84.742560000000253</c:v>
                </c:pt>
                <c:pt idx="339">
                  <c:v>-84.786660000000253</c:v>
                </c:pt>
                <c:pt idx="340">
                  <c:v>-84.892500000000254</c:v>
                </c:pt>
                <c:pt idx="341">
                  <c:v>-84.998340000000255</c:v>
                </c:pt>
                <c:pt idx="342">
                  <c:v>-85.042440000000255</c:v>
                </c:pt>
                <c:pt idx="343">
                  <c:v>-84.883680000000254</c:v>
                </c:pt>
                <c:pt idx="344">
                  <c:v>-84.998340000000255</c:v>
                </c:pt>
                <c:pt idx="345">
                  <c:v>-85.298220000000256</c:v>
                </c:pt>
                <c:pt idx="346">
                  <c:v>-85.289400000000256</c:v>
                </c:pt>
                <c:pt idx="347">
                  <c:v>-85.351140000000257</c:v>
                </c:pt>
                <c:pt idx="348">
                  <c:v>-85.474620000000257</c:v>
                </c:pt>
                <c:pt idx="349">
                  <c:v>-85.571640000000258</c:v>
                </c:pt>
                <c:pt idx="350">
                  <c:v>-85.730400000000259</c:v>
                </c:pt>
                <c:pt idx="351">
                  <c:v>-85.88916000000026</c:v>
                </c:pt>
                <c:pt idx="352">
                  <c:v>-85.94208000000026</c:v>
                </c:pt>
                <c:pt idx="353">
                  <c:v>-85.95090000000026</c:v>
                </c:pt>
                <c:pt idx="354">
                  <c:v>-86.039100000000261</c:v>
                </c:pt>
                <c:pt idx="355">
                  <c:v>-86.630040000000264</c:v>
                </c:pt>
                <c:pt idx="356">
                  <c:v>-86.850540000000265</c:v>
                </c:pt>
                <c:pt idx="357">
                  <c:v>-86.788800000000265</c:v>
                </c:pt>
                <c:pt idx="358">
                  <c:v>-86.709420000000264</c:v>
                </c:pt>
                <c:pt idx="359">
                  <c:v>-86.480100000000263</c:v>
                </c:pt>
                <c:pt idx="360">
                  <c:v>-86.330160000000262</c:v>
                </c:pt>
                <c:pt idx="361">
                  <c:v>-86.338980000000262</c:v>
                </c:pt>
                <c:pt idx="362">
                  <c:v>-86.330160000000262</c:v>
                </c:pt>
                <c:pt idx="363">
                  <c:v>-86.347800000000262</c:v>
                </c:pt>
                <c:pt idx="364">
                  <c:v>-86.365440000000262</c:v>
                </c:pt>
                <c:pt idx="365">
                  <c:v>-86.436000000000263</c:v>
                </c:pt>
                <c:pt idx="366">
                  <c:v>-86.338980000000262</c:v>
                </c:pt>
                <c:pt idx="367">
                  <c:v>-86.268420000000262</c:v>
                </c:pt>
                <c:pt idx="368">
                  <c:v>-86.206680000000262</c:v>
                </c:pt>
                <c:pt idx="369">
                  <c:v>-86.162580000000261</c:v>
                </c:pt>
                <c:pt idx="370">
                  <c:v>-86.206680000000262</c:v>
                </c:pt>
                <c:pt idx="371">
                  <c:v>-86.409540000000263</c:v>
                </c:pt>
                <c:pt idx="372">
                  <c:v>-86.471280000000263</c:v>
                </c:pt>
                <c:pt idx="373">
                  <c:v>-86.506560000000263</c:v>
                </c:pt>
                <c:pt idx="374">
                  <c:v>-86.480100000000263</c:v>
                </c:pt>
                <c:pt idx="375">
                  <c:v>-86.612400000000264</c:v>
                </c:pt>
                <c:pt idx="376">
                  <c:v>-86.691780000000264</c:v>
                </c:pt>
                <c:pt idx="377">
                  <c:v>-86.691780000000264</c:v>
                </c:pt>
                <c:pt idx="378">
                  <c:v>-86.621220000000264</c:v>
                </c:pt>
                <c:pt idx="379">
                  <c:v>-86.436000000000263</c:v>
                </c:pt>
                <c:pt idx="380">
                  <c:v>-86.294880000000262</c:v>
                </c:pt>
                <c:pt idx="381">
                  <c:v>-86.153760000000261</c:v>
                </c:pt>
                <c:pt idx="382">
                  <c:v>-86.01264000000026</c:v>
                </c:pt>
                <c:pt idx="383">
                  <c:v>-85.89798000000026</c:v>
                </c:pt>
                <c:pt idx="384">
                  <c:v>-85.792140000000259</c:v>
                </c:pt>
                <c:pt idx="385">
                  <c:v>-85.686300000000259</c:v>
                </c:pt>
                <c:pt idx="386">
                  <c:v>-85.686300000000259</c:v>
                </c:pt>
                <c:pt idx="387">
                  <c:v>-85.615740000000258</c:v>
                </c:pt>
                <c:pt idx="388">
                  <c:v>-85.518720000000258</c:v>
                </c:pt>
                <c:pt idx="389">
                  <c:v>-85.412880000000257</c:v>
                </c:pt>
                <c:pt idx="390">
                  <c:v>-85.298220000000256</c:v>
                </c:pt>
                <c:pt idx="391">
                  <c:v>-85.210020000000256</c:v>
                </c:pt>
                <c:pt idx="392">
                  <c:v>-85.086540000000255</c:v>
                </c:pt>
                <c:pt idx="393">
                  <c:v>-85.007160000000255</c:v>
                </c:pt>
                <c:pt idx="394">
                  <c:v>-84.892500000000254</c:v>
                </c:pt>
                <c:pt idx="395">
                  <c:v>-84.777840000000253</c:v>
                </c:pt>
                <c:pt idx="396">
                  <c:v>-84.724920000000253</c:v>
                </c:pt>
                <c:pt idx="397">
                  <c:v>-84.672000000000253</c:v>
                </c:pt>
                <c:pt idx="398">
                  <c:v>-84.583800000000252</c:v>
                </c:pt>
                <c:pt idx="399">
                  <c:v>-84.495600000000252</c:v>
                </c:pt>
                <c:pt idx="400">
                  <c:v>-84.442680000000252</c:v>
                </c:pt>
                <c:pt idx="401">
                  <c:v>-84.398580000000251</c:v>
                </c:pt>
                <c:pt idx="402">
                  <c:v>-84.292740000000251</c:v>
                </c:pt>
                <c:pt idx="403">
                  <c:v>-84.18690000000025</c:v>
                </c:pt>
                <c:pt idx="404">
                  <c:v>-84.054600000000249</c:v>
                </c:pt>
                <c:pt idx="405">
                  <c:v>-83.922300000000249</c:v>
                </c:pt>
                <c:pt idx="406">
                  <c:v>-83.966400000000249</c:v>
                </c:pt>
                <c:pt idx="407">
                  <c:v>-84.063420000000249</c:v>
                </c:pt>
                <c:pt idx="408">
                  <c:v>-84.13398000000025</c:v>
                </c:pt>
                <c:pt idx="409">
                  <c:v>-84.20454000000025</c:v>
                </c:pt>
                <c:pt idx="410">
                  <c:v>-84.292740000000251</c:v>
                </c:pt>
                <c:pt idx="411">
                  <c:v>-84.433860000000251</c:v>
                </c:pt>
                <c:pt idx="412">
                  <c:v>-84.698460000000253</c:v>
                </c:pt>
                <c:pt idx="413">
                  <c:v>-84.857220000000254</c:v>
                </c:pt>
                <c:pt idx="414">
                  <c:v>-85.042440000000255</c:v>
                </c:pt>
                <c:pt idx="415">
                  <c:v>-85.218840000000256</c:v>
                </c:pt>
                <c:pt idx="416">
                  <c:v>-85.351140000000257</c:v>
                </c:pt>
                <c:pt idx="417">
                  <c:v>-85.474620000000257</c:v>
                </c:pt>
                <c:pt idx="418">
                  <c:v>-85.545180000000258</c:v>
                </c:pt>
                <c:pt idx="419">
                  <c:v>-85.730400000000259</c:v>
                </c:pt>
                <c:pt idx="420">
                  <c:v>-85.92444000000026</c:v>
                </c:pt>
                <c:pt idx="421">
                  <c:v>-86.083200000000261</c:v>
                </c:pt>
                <c:pt idx="422">
                  <c:v>-86.180220000000261</c:v>
                </c:pt>
                <c:pt idx="423">
                  <c:v>-86.294880000000262</c:v>
                </c:pt>
                <c:pt idx="424">
                  <c:v>-86.427180000000263</c:v>
                </c:pt>
                <c:pt idx="425">
                  <c:v>-86.533020000000263</c:v>
                </c:pt>
                <c:pt idx="426">
                  <c:v>-86.630040000000264</c:v>
                </c:pt>
                <c:pt idx="427">
                  <c:v>-86.771160000000265</c:v>
                </c:pt>
                <c:pt idx="428">
                  <c:v>-86.850540000000265</c:v>
                </c:pt>
                <c:pt idx="429">
                  <c:v>-87.044580000000266</c:v>
                </c:pt>
                <c:pt idx="430">
                  <c:v>-87.185700000000267</c:v>
                </c:pt>
                <c:pt idx="431">
                  <c:v>-87.229800000000267</c:v>
                </c:pt>
                <c:pt idx="432">
                  <c:v>-87.282720000000268</c:v>
                </c:pt>
                <c:pt idx="433">
                  <c:v>-87.379740000000268</c:v>
                </c:pt>
                <c:pt idx="434">
                  <c:v>-87.485580000000269</c:v>
                </c:pt>
                <c:pt idx="435">
                  <c:v>-87.512040000000269</c:v>
                </c:pt>
                <c:pt idx="436">
                  <c:v>-87.503220000000269</c:v>
                </c:pt>
                <c:pt idx="437">
                  <c:v>-87.61788000000027</c:v>
                </c:pt>
                <c:pt idx="438">
                  <c:v>-87.803100000000271</c:v>
                </c:pt>
                <c:pt idx="439">
                  <c:v>-87.856020000000271</c:v>
                </c:pt>
                <c:pt idx="440">
                  <c:v>-87.873660000000271</c:v>
                </c:pt>
                <c:pt idx="441">
                  <c:v>-87.891300000000271</c:v>
                </c:pt>
                <c:pt idx="442">
                  <c:v>-87.873660000000271</c:v>
                </c:pt>
                <c:pt idx="443">
                  <c:v>-87.873660000000271</c:v>
                </c:pt>
                <c:pt idx="444">
                  <c:v>-87.926580000000271</c:v>
                </c:pt>
                <c:pt idx="445">
                  <c:v>-87.75900000000027</c:v>
                </c:pt>
                <c:pt idx="446">
                  <c:v>-87.609060000000269</c:v>
                </c:pt>
                <c:pt idx="447">
                  <c:v>-87.441480000000269</c:v>
                </c:pt>
                <c:pt idx="448">
                  <c:v>-87.406200000000268</c:v>
                </c:pt>
                <c:pt idx="449">
                  <c:v>-87.370920000000268</c:v>
                </c:pt>
                <c:pt idx="450">
                  <c:v>-87.397380000000268</c:v>
                </c:pt>
                <c:pt idx="451">
                  <c:v>-87.476760000000269</c:v>
                </c:pt>
                <c:pt idx="452">
                  <c:v>-87.520860000000269</c:v>
                </c:pt>
                <c:pt idx="453">
                  <c:v>-87.529680000000269</c:v>
                </c:pt>
                <c:pt idx="454">
                  <c:v>-87.564960000000269</c:v>
                </c:pt>
                <c:pt idx="455">
                  <c:v>-87.582600000000269</c:v>
                </c:pt>
                <c:pt idx="456">
                  <c:v>-87.609060000000269</c:v>
                </c:pt>
                <c:pt idx="457">
                  <c:v>-87.600240000000269</c:v>
                </c:pt>
                <c:pt idx="458">
                  <c:v>-87.520860000000269</c:v>
                </c:pt>
                <c:pt idx="459">
                  <c:v>-87.564960000000269</c:v>
                </c:pt>
                <c:pt idx="460">
                  <c:v>-87.564960000000269</c:v>
                </c:pt>
                <c:pt idx="461">
                  <c:v>-87.547320000000269</c:v>
                </c:pt>
                <c:pt idx="462">
                  <c:v>-87.485580000000269</c:v>
                </c:pt>
                <c:pt idx="463">
                  <c:v>-87.476760000000269</c:v>
                </c:pt>
                <c:pt idx="464">
                  <c:v>-87.494400000000269</c:v>
                </c:pt>
                <c:pt idx="465">
                  <c:v>-87.520860000000269</c:v>
                </c:pt>
                <c:pt idx="466">
                  <c:v>-87.538500000000269</c:v>
                </c:pt>
                <c:pt idx="467">
                  <c:v>-87.591420000000269</c:v>
                </c:pt>
                <c:pt idx="468">
                  <c:v>-87.609060000000269</c:v>
                </c:pt>
                <c:pt idx="469">
                  <c:v>-87.66198000000027</c:v>
                </c:pt>
                <c:pt idx="470">
                  <c:v>-87.75018000000027</c:v>
                </c:pt>
                <c:pt idx="471">
                  <c:v>-87.803100000000271</c:v>
                </c:pt>
                <c:pt idx="472">
                  <c:v>-87.838380000000271</c:v>
                </c:pt>
                <c:pt idx="473">
                  <c:v>-87.864840000000271</c:v>
                </c:pt>
                <c:pt idx="474">
                  <c:v>-87.882480000000271</c:v>
                </c:pt>
                <c:pt idx="475">
                  <c:v>-87.926580000000271</c:v>
                </c:pt>
                <c:pt idx="476">
                  <c:v>-87.970680000000272</c:v>
                </c:pt>
                <c:pt idx="477">
                  <c:v>-88.005960000000272</c:v>
                </c:pt>
                <c:pt idx="478">
                  <c:v>-88.050060000000272</c:v>
                </c:pt>
                <c:pt idx="479">
                  <c:v>-88.094160000000272</c:v>
                </c:pt>
                <c:pt idx="480">
                  <c:v>-88.129440000000272</c:v>
                </c:pt>
                <c:pt idx="481">
                  <c:v>-88.164720000000273</c:v>
                </c:pt>
                <c:pt idx="482">
                  <c:v>-88.200000000000273</c:v>
                </c:pt>
                <c:pt idx="483">
                  <c:v>-88.235280000000273</c:v>
                </c:pt>
                <c:pt idx="484">
                  <c:v>-88.270560000000273</c:v>
                </c:pt>
                <c:pt idx="485">
                  <c:v>-88.314660000000273</c:v>
                </c:pt>
                <c:pt idx="486">
                  <c:v>-88.367580000000274</c:v>
                </c:pt>
                <c:pt idx="487">
                  <c:v>-88.394040000000274</c:v>
                </c:pt>
                <c:pt idx="488">
                  <c:v>-88.446960000000274</c:v>
                </c:pt>
                <c:pt idx="489">
                  <c:v>-88.482240000000274</c:v>
                </c:pt>
                <c:pt idx="490">
                  <c:v>-88.508700000000275</c:v>
                </c:pt>
                <c:pt idx="491">
                  <c:v>-88.535160000000275</c:v>
                </c:pt>
                <c:pt idx="492">
                  <c:v>-88.588080000000275</c:v>
                </c:pt>
                <c:pt idx="493">
                  <c:v>-88.605720000000275</c:v>
                </c:pt>
                <c:pt idx="494">
                  <c:v>-88.658640000000275</c:v>
                </c:pt>
                <c:pt idx="495">
                  <c:v>-88.693920000000276</c:v>
                </c:pt>
                <c:pt idx="496">
                  <c:v>-88.799760000000276</c:v>
                </c:pt>
                <c:pt idx="497">
                  <c:v>-88.879140000000277</c:v>
                </c:pt>
                <c:pt idx="498">
                  <c:v>-89.046720000000278</c:v>
                </c:pt>
                <c:pt idx="499">
                  <c:v>-89.099640000000278</c:v>
                </c:pt>
                <c:pt idx="500">
                  <c:v>-89.187840000000278</c:v>
                </c:pt>
                <c:pt idx="501">
                  <c:v>-89.152560000000278</c:v>
                </c:pt>
                <c:pt idx="502">
                  <c:v>-89.020260000000278</c:v>
                </c:pt>
                <c:pt idx="503">
                  <c:v>-88.932060000000277</c:v>
                </c:pt>
                <c:pt idx="504">
                  <c:v>-88.764480000000276</c:v>
                </c:pt>
                <c:pt idx="505">
                  <c:v>-88.685100000000276</c:v>
                </c:pt>
                <c:pt idx="506">
                  <c:v>-88.984980000000277</c:v>
                </c:pt>
                <c:pt idx="507">
                  <c:v>-89.196660000000279</c:v>
                </c:pt>
                <c:pt idx="508">
                  <c:v>-89.214300000000279</c:v>
                </c:pt>
                <c:pt idx="509">
                  <c:v>-89.134920000000278</c:v>
                </c:pt>
                <c:pt idx="510">
                  <c:v>-89.073180000000278</c:v>
                </c:pt>
                <c:pt idx="511">
                  <c:v>-89.117280000000278</c:v>
                </c:pt>
                <c:pt idx="512">
                  <c:v>-89.152560000000278</c:v>
                </c:pt>
                <c:pt idx="513">
                  <c:v>-89.258400000000279</c:v>
                </c:pt>
                <c:pt idx="514">
                  <c:v>-89.364240000000279</c:v>
                </c:pt>
                <c:pt idx="515">
                  <c:v>-89.43480000000028</c:v>
                </c:pt>
                <c:pt idx="516">
                  <c:v>-89.49654000000028</c:v>
                </c:pt>
                <c:pt idx="517">
                  <c:v>-89.54064000000028</c:v>
                </c:pt>
                <c:pt idx="518">
                  <c:v>-89.602380000000281</c:v>
                </c:pt>
                <c:pt idx="519">
                  <c:v>-89.664120000000281</c:v>
                </c:pt>
                <c:pt idx="520">
                  <c:v>-89.690580000000281</c:v>
                </c:pt>
                <c:pt idx="521">
                  <c:v>-89.796420000000282</c:v>
                </c:pt>
                <c:pt idx="522">
                  <c:v>-89.893440000000282</c:v>
                </c:pt>
                <c:pt idx="523">
                  <c:v>-89.999280000000283</c:v>
                </c:pt>
                <c:pt idx="524">
                  <c:v>-90.105120000000284</c:v>
                </c:pt>
                <c:pt idx="525">
                  <c:v>-90.210960000000284</c:v>
                </c:pt>
                <c:pt idx="526">
                  <c:v>-90.307980000000285</c:v>
                </c:pt>
                <c:pt idx="527">
                  <c:v>-90.255060000000285</c:v>
                </c:pt>
                <c:pt idx="528">
                  <c:v>-90.052200000000283</c:v>
                </c:pt>
                <c:pt idx="529">
                  <c:v>-89.911080000000283</c:v>
                </c:pt>
                <c:pt idx="530">
                  <c:v>-89.575920000000281</c:v>
                </c:pt>
                <c:pt idx="531">
                  <c:v>-89.49654000000028</c:v>
                </c:pt>
                <c:pt idx="532">
                  <c:v>-89.37306000000028</c:v>
                </c:pt>
                <c:pt idx="533">
                  <c:v>-89.320140000000279</c:v>
                </c:pt>
                <c:pt idx="534">
                  <c:v>-89.205480000000279</c:v>
                </c:pt>
                <c:pt idx="535">
                  <c:v>-89.073180000000278</c:v>
                </c:pt>
                <c:pt idx="536">
                  <c:v>-89.046720000000278</c:v>
                </c:pt>
                <c:pt idx="537">
                  <c:v>-89.046720000000278</c:v>
                </c:pt>
                <c:pt idx="538">
                  <c:v>-89.046720000000278</c:v>
                </c:pt>
                <c:pt idx="539">
                  <c:v>-89.037900000000278</c:v>
                </c:pt>
              </c:numCache>
            </c:numRef>
          </c:cat>
          <c:val>
            <c:numRef>
              <c:f>Telemetry_flight_LOG_VEGA_team!$AP$2:$AP$541</c:f>
              <c:numCache>
                <c:formatCode>0.00</c:formatCode>
                <c:ptCount val="540"/>
                <c:pt idx="0">
                  <c:v>2.6459999999999997E-2</c:v>
                </c:pt>
                <c:pt idx="1">
                  <c:v>0.87317999999999996</c:v>
                </c:pt>
                <c:pt idx="2">
                  <c:v>0.67031999999999992</c:v>
                </c:pt>
                <c:pt idx="3">
                  <c:v>0.34397999999999995</c:v>
                </c:pt>
                <c:pt idx="4">
                  <c:v>0.57329999999999992</c:v>
                </c:pt>
                <c:pt idx="5">
                  <c:v>0.46745999999999993</c:v>
                </c:pt>
                <c:pt idx="6">
                  <c:v>0.36161999999999994</c:v>
                </c:pt>
                <c:pt idx="7">
                  <c:v>0.37925999999999993</c:v>
                </c:pt>
                <c:pt idx="8">
                  <c:v>0.30869999999999992</c:v>
                </c:pt>
                <c:pt idx="9">
                  <c:v>8.8199999999998835E-3</c:v>
                </c:pt>
                <c:pt idx="10">
                  <c:v>7.9379999999999881E-2</c:v>
                </c:pt>
                <c:pt idx="11">
                  <c:v>0.18521999999999988</c:v>
                </c:pt>
                <c:pt idx="12">
                  <c:v>0.27341999999999989</c:v>
                </c:pt>
                <c:pt idx="13">
                  <c:v>0.26459999999999989</c:v>
                </c:pt>
                <c:pt idx="14">
                  <c:v>0.17639999999999989</c:v>
                </c:pt>
                <c:pt idx="15">
                  <c:v>0</c:v>
                </c:pt>
                <c:pt idx="16">
                  <c:v>0.14994000000000002</c:v>
                </c:pt>
                <c:pt idx="17">
                  <c:v>6.1740000000000017E-2</c:v>
                </c:pt>
                <c:pt idx="18">
                  <c:v>5.2920000000000016E-2</c:v>
                </c:pt>
                <c:pt idx="19">
                  <c:v>-8.8199999999999876E-3</c:v>
                </c:pt>
                <c:pt idx="20">
                  <c:v>-0.10583999999999999</c:v>
                </c:pt>
                <c:pt idx="21">
                  <c:v>-0.10583999999999999</c:v>
                </c:pt>
                <c:pt idx="22">
                  <c:v>-8.8199999999999945E-3</c:v>
                </c:pt>
                <c:pt idx="23">
                  <c:v>-4.4099999999999993E-2</c:v>
                </c:pt>
                <c:pt idx="24">
                  <c:v>-1.6228800000000001</c:v>
                </c:pt>
                <c:pt idx="25">
                  <c:v>-1.2789000000000001</c:v>
                </c:pt>
                <c:pt idx="26">
                  <c:v>-1.4200200000000001</c:v>
                </c:pt>
                <c:pt idx="27">
                  <c:v>-1.8081</c:v>
                </c:pt>
                <c:pt idx="28">
                  <c:v>-1.8522000000000001</c:v>
                </c:pt>
                <c:pt idx="29">
                  <c:v>-2.2491000000000003</c:v>
                </c:pt>
                <c:pt idx="30">
                  <c:v>-2.3461200000000004</c:v>
                </c:pt>
                <c:pt idx="31">
                  <c:v>-2.3461200000000004</c:v>
                </c:pt>
                <c:pt idx="32">
                  <c:v>-2.4696000000000002</c:v>
                </c:pt>
                <c:pt idx="33">
                  <c:v>-2.6019000000000001</c:v>
                </c:pt>
                <c:pt idx="34">
                  <c:v>-2.7606600000000001</c:v>
                </c:pt>
                <c:pt idx="35">
                  <c:v>-2.9370600000000002</c:v>
                </c:pt>
                <c:pt idx="36">
                  <c:v>-3.1134600000000003</c:v>
                </c:pt>
                <c:pt idx="37">
                  <c:v>-3.2369400000000002</c:v>
                </c:pt>
                <c:pt idx="38">
                  <c:v>-3.1575600000000001</c:v>
                </c:pt>
                <c:pt idx="39">
                  <c:v>-3.3780600000000001</c:v>
                </c:pt>
                <c:pt idx="40">
                  <c:v>-3.6250200000000001</c:v>
                </c:pt>
                <c:pt idx="41">
                  <c:v>-3.90726</c:v>
                </c:pt>
                <c:pt idx="42">
                  <c:v>-4.0483799999999999</c:v>
                </c:pt>
                <c:pt idx="43">
                  <c:v>-3.8719799999999998</c:v>
                </c:pt>
                <c:pt idx="44">
                  <c:v>-3.8190599999999999</c:v>
                </c:pt>
                <c:pt idx="45">
                  <c:v>-3.8367</c:v>
                </c:pt>
                <c:pt idx="46">
                  <c:v>-3.8719800000000002</c:v>
                </c:pt>
                <c:pt idx="47">
                  <c:v>-4.1365800000000004</c:v>
                </c:pt>
                <c:pt idx="48">
                  <c:v>-4.3218000000000005</c:v>
                </c:pt>
                <c:pt idx="49">
                  <c:v>-4.4893800000000006</c:v>
                </c:pt>
                <c:pt idx="50">
                  <c:v>-4.6393200000000006</c:v>
                </c:pt>
                <c:pt idx="51">
                  <c:v>-4.6922400000000009</c:v>
                </c:pt>
                <c:pt idx="52">
                  <c:v>-4.9392000000000005</c:v>
                </c:pt>
                <c:pt idx="53">
                  <c:v>-5.1685200000000009</c:v>
                </c:pt>
                <c:pt idx="54">
                  <c:v>-5.2655400000000006</c:v>
                </c:pt>
                <c:pt idx="55">
                  <c:v>-5.2655400000000006</c:v>
                </c:pt>
                <c:pt idx="56">
                  <c:v>-5.2302600000000004</c:v>
                </c:pt>
                <c:pt idx="57">
                  <c:v>-5.32728</c:v>
                </c:pt>
                <c:pt idx="58">
                  <c:v>-5.4595799999999999</c:v>
                </c:pt>
                <c:pt idx="59">
                  <c:v>-5.4419399999999998</c:v>
                </c:pt>
                <c:pt idx="60">
                  <c:v>-5.5125000000000002</c:v>
                </c:pt>
                <c:pt idx="61">
                  <c:v>-5.3713800000000003</c:v>
                </c:pt>
                <c:pt idx="62">
                  <c:v>-5.2919999999999998</c:v>
                </c:pt>
                <c:pt idx="63">
                  <c:v>-5.31846</c:v>
                </c:pt>
                <c:pt idx="64">
                  <c:v>-5.48604</c:v>
                </c:pt>
                <c:pt idx="65">
                  <c:v>-5.6006999999999998</c:v>
                </c:pt>
                <c:pt idx="66">
                  <c:v>-5.6271599999999999</c:v>
                </c:pt>
                <c:pt idx="67">
                  <c:v>-5.5654199999999996</c:v>
                </c:pt>
                <c:pt idx="68">
                  <c:v>-5.5565999999999995</c:v>
                </c:pt>
                <c:pt idx="69">
                  <c:v>-5.8476599999999994</c:v>
                </c:pt>
                <c:pt idx="70">
                  <c:v>-5.9887799999999993</c:v>
                </c:pt>
                <c:pt idx="71">
                  <c:v>-6.3680399999999997</c:v>
                </c:pt>
                <c:pt idx="72">
                  <c:v>-6.6767399999999997</c:v>
                </c:pt>
                <c:pt idx="73">
                  <c:v>-6.5620799999999999</c:v>
                </c:pt>
                <c:pt idx="74">
                  <c:v>-6.4562400000000002</c:v>
                </c:pt>
                <c:pt idx="75">
                  <c:v>-6.42096</c:v>
                </c:pt>
                <c:pt idx="76">
                  <c:v>-6.4386000000000001</c:v>
                </c:pt>
                <c:pt idx="77">
                  <c:v>-6.6326400000000003</c:v>
                </c:pt>
                <c:pt idx="78">
                  <c:v>-6.7914000000000003</c:v>
                </c:pt>
                <c:pt idx="79">
                  <c:v>-7.056</c:v>
                </c:pt>
                <c:pt idx="80">
                  <c:v>-7.3470599999999999</c:v>
                </c:pt>
                <c:pt idx="81">
                  <c:v>-7.6734</c:v>
                </c:pt>
                <c:pt idx="82">
                  <c:v>-7.8498000000000001</c:v>
                </c:pt>
                <c:pt idx="83">
                  <c:v>-7.9997400000000001</c:v>
                </c:pt>
                <c:pt idx="84">
                  <c:v>-8.2467000000000006</c:v>
                </c:pt>
                <c:pt idx="85">
                  <c:v>-8.3966400000000014</c:v>
                </c:pt>
                <c:pt idx="86">
                  <c:v>-8.625960000000001</c:v>
                </c:pt>
                <c:pt idx="87">
                  <c:v>-8.82</c:v>
                </c:pt>
                <c:pt idx="88">
                  <c:v>-9.0052199999999996</c:v>
                </c:pt>
                <c:pt idx="89">
                  <c:v>-9.3050999999999995</c:v>
                </c:pt>
                <c:pt idx="90">
                  <c:v>-9.4903199999999988</c:v>
                </c:pt>
                <c:pt idx="91">
                  <c:v>-9.6049799999999994</c:v>
                </c:pt>
                <c:pt idx="92">
                  <c:v>-9.8254799999999989</c:v>
                </c:pt>
                <c:pt idx="93">
                  <c:v>-10.054799999999998</c:v>
                </c:pt>
                <c:pt idx="94">
                  <c:v>-10.222379999999998</c:v>
                </c:pt>
                <c:pt idx="95">
                  <c:v>-10.434059999999997</c:v>
                </c:pt>
                <c:pt idx="96">
                  <c:v>-10.345859999999997</c:v>
                </c:pt>
                <c:pt idx="97">
                  <c:v>-10.319399999999996</c:v>
                </c:pt>
                <c:pt idx="98">
                  <c:v>-10.469339999999997</c:v>
                </c:pt>
                <c:pt idx="99">
                  <c:v>-10.681019999999997</c:v>
                </c:pt>
                <c:pt idx="100">
                  <c:v>-10.707479999999997</c:v>
                </c:pt>
                <c:pt idx="101">
                  <c:v>-10.628099999999996</c:v>
                </c:pt>
                <c:pt idx="102">
                  <c:v>-10.566359999999996</c:v>
                </c:pt>
                <c:pt idx="103">
                  <c:v>-10.301759999999996</c:v>
                </c:pt>
                <c:pt idx="104">
                  <c:v>-10.178279999999996</c:v>
                </c:pt>
                <c:pt idx="105">
                  <c:v>-10.142999999999995</c:v>
                </c:pt>
                <c:pt idx="106">
                  <c:v>-10.222379999999996</c:v>
                </c:pt>
                <c:pt idx="107">
                  <c:v>-10.389959999999995</c:v>
                </c:pt>
                <c:pt idx="108">
                  <c:v>-10.663379999999995</c:v>
                </c:pt>
                <c:pt idx="109">
                  <c:v>-10.892699999999994</c:v>
                </c:pt>
                <c:pt idx="110">
                  <c:v>-11.051459999999995</c:v>
                </c:pt>
                <c:pt idx="111">
                  <c:v>-11.333699999999995</c:v>
                </c:pt>
                <c:pt idx="112">
                  <c:v>-11.783519999999996</c:v>
                </c:pt>
                <c:pt idx="113">
                  <c:v>-11.712959999999995</c:v>
                </c:pt>
                <c:pt idx="114">
                  <c:v>-11.624759999999995</c:v>
                </c:pt>
                <c:pt idx="115">
                  <c:v>-11.624759999999995</c:v>
                </c:pt>
                <c:pt idx="116">
                  <c:v>-11.818799999999994</c:v>
                </c:pt>
                <c:pt idx="117">
                  <c:v>-12.021659999999994</c:v>
                </c:pt>
                <c:pt idx="118">
                  <c:v>-12.339179999999994</c:v>
                </c:pt>
                <c:pt idx="119">
                  <c:v>-12.286259999999993</c:v>
                </c:pt>
                <c:pt idx="120">
                  <c:v>-13.185899999999993</c:v>
                </c:pt>
                <c:pt idx="121">
                  <c:v>-11.792339999999992</c:v>
                </c:pt>
                <c:pt idx="122">
                  <c:v>-10.980899999999993</c:v>
                </c:pt>
                <c:pt idx="123">
                  <c:v>-10.204739999999994</c:v>
                </c:pt>
                <c:pt idx="124">
                  <c:v>-9.3932999999999947</c:v>
                </c:pt>
                <c:pt idx="125">
                  <c:v>-8.5994999999999955</c:v>
                </c:pt>
                <c:pt idx="126">
                  <c:v>-7.8233399999999955</c:v>
                </c:pt>
                <c:pt idx="127">
                  <c:v>-7.0295399999999955</c:v>
                </c:pt>
                <c:pt idx="128">
                  <c:v>-6.2533799999999955</c:v>
                </c:pt>
                <c:pt idx="129">
                  <c:v>-5.4772199999999955</c:v>
                </c:pt>
                <c:pt idx="130">
                  <c:v>-4.6834199999999955</c:v>
                </c:pt>
                <c:pt idx="131">
                  <c:v>-3.8896199999999954</c:v>
                </c:pt>
                <c:pt idx="132">
                  <c:v>-3.1046399999999954</c:v>
                </c:pt>
                <c:pt idx="133">
                  <c:v>-2.3108399999999953</c:v>
                </c:pt>
                <c:pt idx="134">
                  <c:v>-1.5346799999999954</c:v>
                </c:pt>
                <c:pt idx="135">
                  <c:v>-0.74969999999999526</c:v>
                </c:pt>
                <c:pt idx="136">
                  <c:v>2.6460000000004702E-2</c:v>
                </c:pt>
                <c:pt idx="137">
                  <c:v>0.80262000000000466</c:v>
                </c:pt>
                <c:pt idx="138">
                  <c:v>1.5964200000000046</c:v>
                </c:pt>
                <c:pt idx="139">
                  <c:v>2.3902200000000047</c:v>
                </c:pt>
                <c:pt idx="140">
                  <c:v>3.1663800000000046</c:v>
                </c:pt>
                <c:pt idx="141">
                  <c:v>3.9425400000000046</c:v>
                </c:pt>
                <c:pt idx="142">
                  <c:v>4.7451600000000047</c:v>
                </c:pt>
                <c:pt idx="143">
                  <c:v>5.5301400000000047</c:v>
                </c:pt>
                <c:pt idx="144">
                  <c:v>6.3063000000000047</c:v>
                </c:pt>
                <c:pt idx="145">
                  <c:v>7.1001000000000047</c:v>
                </c:pt>
                <c:pt idx="146">
                  <c:v>7.9027200000000049</c:v>
                </c:pt>
                <c:pt idx="147">
                  <c:v>8.705340000000005</c:v>
                </c:pt>
                <c:pt idx="148">
                  <c:v>9.4726800000000058</c:v>
                </c:pt>
                <c:pt idx="149">
                  <c:v>10.248840000000005</c:v>
                </c:pt>
                <c:pt idx="150">
                  <c:v>11.033820000000006</c:v>
                </c:pt>
                <c:pt idx="151">
                  <c:v>11.827620000000007</c:v>
                </c:pt>
                <c:pt idx="152">
                  <c:v>12.612600000000008</c:v>
                </c:pt>
                <c:pt idx="153">
                  <c:v>13.388760000000008</c:v>
                </c:pt>
                <c:pt idx="154">
                  <c:v>14.173740000000009</c:v>
                </c:pt>
                <c:pt idx="155">
                  <c:v>14.97636000000001</c:v>
                </c:pt>
                <c:pt idx="156">
                  <c:v>15.752520000000011</c:v>
                </c:pt>
                <c:pt idx="157">
                  <c:v>16.546320000000012</c:v>
                </c:pt>
                <c:pt idx="158">
                  <c:v>17.340120000000013</c:v>
                </c:pt>
                <c:pt idx="159">
                  <c:v>18.142740000000014</c:v>
                </c:pt>
                <c:pt idx="160">
                  <c:v>18.918900000000015</c:v>
                </c:pt>
                <c:pt idx="161">
                  <c:v>19.703880000000016</c:v>
                </c:pt>
                <c:pt idx="162">
                  <c:v>20.506500000000017</c:v>
                </c:pt>
                <c:pt idx="163">
                  <c:v>21.282660000000018</c:v>
                </c:pt>
                <c:pt idx="164">
                  <c:v>22.058820000000019</c:v>
                </c:pt>
                <c:pt idx="165">
                  <c:v>22.852620000000019</c:v>
                </c:pt>
                <c:pt idx="166">
                  <c:v>23.64642000000002</c:v>
                </c:pt>
                <c:pt idx="167">
                  <c:v>24.431400000000021</c:v>
                </c:pt>
                <c:pt idx="168">
                  <c:v>25.234020000000022</c:v>
                </c:pt>
                <c:pt idx="169">
                  <c:v>26.019000000000023</c:v>
                </c:pt>
                <c:pt idx="170">
                  <c:v>26.812800000000024</c:v>
                </c:pt>
                <c:pt idx="171">
                  <c:v>27.588960000000025</c:v>
                </c:pt>
                <c:pt idx="172">
                  <c:v>28.373940000000026</c:v>
                </c:pt>
                <c:pt idx="173">
                  <c:v>29.150100000000027</c:v>
                </c:pt>
                <c:pt idx="174">
                  <c:v>29.952720000000028</c:v>
                </c:pt>
                <c:pt idx="175">
                  <c:v>30.720060000000029</c:v>
                </c:pt>
                <c:pt idx="176">
                  <c:v>31.505040000000029</c:v>
                </c:pt>
                <c:pt idx="177">
                  <c:v>32.290020000000027</c:v>
                </c:pt>
                <c:pt idx="178">
                  <c:v>33.092640000000024</c:v>
                </c:pt>
                <c:pt idx="179">
                  <c:v>33.886440000000022</c:v>
                </c:pt>
                <c:pt idx="180">
                  <c:v>34.680240000000019</c:v>
                </c:pt>
                <c:pt idx="181">
                  <c:v>35.456400000000016</c:v>
                </c:pt>
                <c:pt idx="182">
                  <c:v>36.259020000000014</c:v>
                </c:pt>
                <c:pt idx="183">
                  <c:v>37.044000000000011</c:v>
                </c:pt>
                <c:pt idx="184">
                  <c:v>37.828980000000008</c:v>
                </c:pt>
                <c:pt idx="185">
                  <c:v>38.605140000000006</c:v>
                </c:pt>
                <c:pt idx="186">
                  <c:v>39.381300000000003</c:v>
                </c:pt>
                <c:pt idx="187">
                  <c:v>40.15746</c:v>
                </c:pt>
                <c:pt idx="188">
                  <c:v>40.924799999999998</c:v>
                </c:pt>
                <c:pt idx="189">
                  <c:v>41.718599999999995</c:v>
                </c:pt>
                <c:pt idx="190">
                  <c:v>42.521219999999992</c:v>
                </c:pt>
                <c:pt idx="191">
                  <c:v>43.30619999999999</c:v>
                </c:pt>
                <c:pt idx="192">
                  <c:v>44.082359999999987</c:v>
                </c:pt>
                <c:pt idx="193">
                  <c:v>44.884979999999985</c:v>
                </c:pt>
                <c:pt idx="194">
                  <c:v>45.661139999999982</c:v>
                </c:pt>
                <c:pt idx="195">
                  <c:v>46.454939999999979</c:v>
                </c:pt>
                <c:pt idx="196">
                  <c:v>47.248739999999977</c:v>
                </c:pt>
                <c:pt idx="197">
                  <c:v>48.024899999999974</c:v>
                </c:pt>
                <c:pt idx="198">
                  <c:v>48.809879999999971</c:v>
                </c:pt>
                <c:pt idx="199">
                  <c:v>49.603679999999969</c:v>
                </c:pt>
                <c:pt idx="200">
                  <c:v>50.388659999999966</c:v>
                </c:pt>
                <c:pt idx="201">
                  <c:v>51.182459999999963</c:v>
                </c:pt>
                <c:pt idx="202">
                  <c:v>51.967439999999961</c:v>
                </c:pt>
                <c:pt idx="203">
                  <c:v>52.761239999999958</c:v>
                </c:pt>
                <c:pt idx="204">
                  <c:v>53.537399999999955</c:v>
                </c:pt>
                <c:pt idx="205">
                  <c:v>54.313559999999953</c:v>
                </c:pt>
                <c:pt idx="206">
                  <c:v>55.08971999999995</c:v>
                </c:pt>
                <c:pt idx="207">
                  <c:v>55.874699999999947</c:v>
                </c:pt>
                <c:pt idx="208">
                  <c:v>56.677319999999945</c:v>
                </c:pt>
                <c:pt idx="209">
                  <c:v>57.453479999999942</c:v>
                </c:pt>
                <c:pt idx="210">
                  <c:v>58.229639999999939</c:v>
                </c:pt>
                <c:pt idx="211">
                  <c:v>59.023439999999937</c:v>
                </c:pt>
                <c:pt idx="212">
                  <c:v>59.817239999999934</c:v>
                </c:pt>
                <c:pt idx="213">
                  <c:v>60.602219999999932</c:v>
                </c:pt>
                <c:pt idx="214">
                  <c:v>61.404839999999929</c:v>
                </c:pt>
                <c:pt idx="215">
                  <c:v>62.198639999999926</c:v>
                </c:pt>
                <c:pt idx="216">
                  <c:v>62.983619999999924</c:v>
                </c:pt>
                <c:pt idx="217">
                  <c:v>63.786239999999921</c:v>
                </c:pt>
                <c:pt idx="218">
                  <c:v>64.571219999999926</c:v>
                </c:pt>
                <c:pt idx="219">
                  <c:v>65.35619999999993</c:v>
                </c:pt>
                <c:pt idx="220">
                  <c:v>66.158819999999935</c:v>
                </c:pt>
                <c:pt idx="221">
                  <c:v>66.943799999999939</c:v>
                </c:pt>
                <c:pt idx="222">
                  <c:v>67.719959999999944</c:v>
                </c:pt>
                <c:pt idx="223">
                  <c:v>68.496119999999948</c:v>
                </c:pt>
                <c:pt idx="224">
                  <c:v>69.263459999999952</c:v>
                </c:pt>
                <c:pt idx="225">
                  <c:v>70.057259999999957</c:v>
                </c:pt>
                <c:pt idx="226">
                  <c:v>70.833419999999961</c:v>
                </c:pt>
                <c:pt idx="227">
                  <c:v>71.636039999999966</c:v>
                </c:pt>
                <c:pt idx="228">
                  <c:v>72.41219999999997</c:v>
                </c:pt>
                <c:pt idx="229">
                  <c:v>73.223639999999975</c:v>
                </c:pt>
                <c:pt idx="230">
                  <c:v>73.999799999999979</c:v>
                </c:pt>
                <c:pt idx="231">
                  <c:v>74.784779999999984</c:v>
                </c:pt>
                <c:pt idx="232">
                  <c:v>75.578579999999988</c:v>
                </c:pt>
                <c:pt idx="233">
                  <c:v>76.354739999999993</c:v>
                </c:pt>
                <c:pt idx="234">
                  <c:v>77.139719999999997</c:v>
                </c:pt>
                <c:pt idx="235">
                  <c:v>77.924700000000001</c:v>
                </c:pt>
                <c:pt idx="236">
                  <c:v>78.718500000000006</c:v>
                </c:pt>
                <c:pt idx="237">
                  <c:v>79.49466000000001</c:v>
                </c:pt>
                <c:pt idx="238">
                  <c:v>80.279640000000015</c:v>
                </c:pt>
                <c:pt idx="239">
                  <c:v>81.082260000000019</c:v>
                </c:pt>
                <c:pt idx="240">
                  <c:v>81.867240000000024</c:v>
                </c:pt>
                <c:pt idx="241">
                  <c:v>82.661040000000028</c:v>
                </c:pt>
                <c:pt idx="242">
                  <c:v>83.454840000000033</c:v>
                </c:pt>
                <c:pt idx="243">
                  <c:v>84.231000000000037</c:v>
                </c:pt>
                <c:pt idx="244">
                  <c:v>85.007160000000042</c:v>
                </c:pt>
                <c:pt idx="245">
                  <c:v>85.800960000000046</c:v>
                </c:pt>
                <c:pt idx="246">
                  <c:v>86.57712000000005</c:v>
                </c:pt>
                <c:pt idx="247">
                  <c:v>87.370920000000055</c:v>
                </c:pt>
                <c:pt idx="248">
                  <c:v>88.155900000000059</c:v>
                </c:pt>
                <c:pt idx="249">
                  <c:v>88.940880000000064</c:v>
                </c:pt>
                <c:pt idx="250">
                  <c:v>89.717040000000068</c:v>
                </c:pt>
                <c:pt idx="251">
                  <c:v>90.510840000000073</c:v>
                </c:pt>
                <c:pt idx="252">
                  <c:v>91.304640000000077</c:v>
                </c:pt>
                <c:pt idx="253">
                  <c:v>92.098440000000082</c:v>
                </c:pt>
                <c:pt idx="254">
                  <c:v>92.892240000000086</c:v>
                </c:pt>
                <c:pt idx="255">
                  <c:v>93.686040000000091</c:v>
                </c:pt>
                <c:pt idx="256">
                  <c:v>94.471020000000095</c:v>
                </c:pt>
                <c:pt idx="257">
                  <c:v>95.2560000000001</c:v>
                </c:pt>
                <c:pt idx="258">
                  <c:v>96.049800000000104</c:v>
                </c:pt>
                <c:pt idx="259">
                  <c:v>96.852420000000109</c:v>
                </c:pt>
                <c:pt idx="260">
                  <c:v>97.646220000000113</c:v>
                </c:pt>
                <c:pt idx="261">
                  <c:v>98.431200000000118</c:v>
                </c:pt>
                <c:pt idx="262">
                  <c:v>99.207360000000122</c:v>
                </c:pt>
                <c:pt idx="263">
                  <c:v>99.992340000000127</c:v>
                </c:pt>
                <c:pt idx="264">
                  <c:v>100.78614000000013</c:v>
                </c:pt>
                <c:pt idx="265">
                  <c:v>101.57112000000014</c:v>
                </c:pt>
                <c:pt idx="266">
                  <c:v>102.35610000000014</c:v>
                </c:pt>
                <c:pt idx="267">
                  <c:v>103.14108000000014</c:v>
                </c:pt>
                <c:pt idx="268">
                  <c:v>103.91724000000015</c:v>
                </c:pt>
                <c:pt idx="269">
                  <c:v>104.71104000000015</c:v>
                </c:pt>
                <c:pt idx="270">
                  <c:v>105.49602000000016</c:v>
                </c:pt>
                <c:pt idx="271">
                  <c:v>106.28100000000016</c:v>
                </c:pt>
                <c:pt idx="272">
                  <c:v>107.05716000000017</c:v>
                </c:pt>
                <c:pt idx="273">
                  <c:v>107.84214000000017</c:v>
                </c:pt>
                <c:pt idx="274">
                  <c:v>108.61830000000018</c:v>
                </c:pt>
                <c:pt idx="275">
                  <c:v>109.39446000000018</c:v>
                </c:pt>
                <c:pt idx="276">
                  <c:v>110.17062000000018</c:v>
                </c:pt>
                <c:pt idx="277">
                  <c:v>110.96442000000019</c:v>
                </c:pt>
                <c:pt idx="278">
                  <c:v>111.74940000000019</c:v>
                </c:pt>
                <c:pt idx="279">
                  <c:v>112.5432000000002</c:v>
                </c:pt>
                <c:pt idx="280">
                  <c:v>113.3281800000002</c:v>
                </c:pt>
                <c:pt idx="281">
                  <c:v>114.10434000000021</c:v>
                </c:pt>
                <c:pt idx="282">
                  <c:v>114.88050000000021</c:v>
                </c:pt>
                <c:pt idx="283">
                  <c:v>115.64784000000022</c:v>
                </c:pt>
                <c:pt idx="284">
                  <c:v>116.43282000000022</c:v>
                </c:pt>
                <c:pt idx="285">
                  <c:v>117.21780000000022</c:v>
                </c:pt>
                <c:pt idx="286">
                  <c:v>118.02042000000023</c:v>
                </c:pt>
                <c:pt idx="287">
                  <c:v>118.82304000000023</c:v>
                </c:pt>
                <c:pt idx="288">
                  <c:v>119.61684000000024</c:v>
                </c:pt>
                <c:pt idx="289">
                  <c:v>120.40182000000024</c:v>
                </c:pt>
                <c:pt idx="290">
                  <c:v>121.17798000000025</c:v>
                </c:pt>
                <c:pt idx="291">
                  <c:v>121.96296000000025</c:v>
                </c:pt>
                <c:pt idx="292">
                  <c:v>122.73912000000026</c:v>
                </c:pt>
                <c:pt idx="293">
                  <c:v>123.54174000000026</c:v>
                </c:pt>
                <c:pt idx="294">
                  <c:v>124.32672000000026</c:v>
                </c:pt>
                <c:pt idx="295">
                  <c:v>125.11170000000027</c:v>
                </c:pt>
                <c:pt idx="296">
                  <c:v>125.90550000000027</c:v>
                </c:pt>
                <c:pt idx="297">
                  <c:v>126.69048000000028</c:v>
                </c:pt>
                <c:pt idx="298">
                  <c:v>127.47546000000028</c:v>
                </c:pt>
                <c:pt idx="299">
                  <c:v>128.26044000000027</c:v>
                </c:pt>
                <c:pt idx="300">
                  <c:v>129.05424000000028</c:v>
                </c:pt>
                <c:pt idx="301">
                  <c:v>129.84804000000028</c:v>
                </c:pt>
                <c:pt idx="302">
                  <c:v>130.63302000000027</c:v>
                </c:pt>
                <c:pt idx="303">
                  <c:v>131.42682000000028</c:v>
                </c:pt>
                <c:pt idx="304">
                  <c:v>132.22944000000027</c:v>
                </c:pt>
                <c:pt idx="305">
                  <c:v>132.99678000000026</c:v>
                </c:pt>
                <c:pt idx="306">
                  <c:v>133.79940000000025</c:v>
                </c:pt>
                <c:pt idx="307">
                  <c:v>134.59320000000025</c:v>
                </c:pt>
                <c:pt idx="308">
                  <c:v>135.38700000000026</c:v>
                </c:pt>
                <c:pt idx="309">
                  <c:v>136.18962000000025</c:v>
                </c:pt>
                <c:pt idx="310">
                  <c:v>136.99224000000024</c:v>
                </c:pt>
                <c:pt idx="311">
                  <c:v>137.79486000000023</c:v>
                </c:pt>
                <c:pt idx="312">
                  <c:v>138.59748000000022</c:v>
                </c:pt>
                <c:pt idx="313">
                  <c:v>139.39128000000022</c:v>
                </c:pt>
                <c:pt idx="314">
                  <c:v>140.17626000000021</c:v>
                </c:pt>
                <c:pt idx="315">
                  <c:v>140.95242000000022</c:v>
                </c:pt>
                <c:pt idx="316">
                  <c:v>141.73740000000021</c:v>
                </c:pt>
                <c:pt idx="317">
                  <c:v>142.5400200000002</c:v>
                </c:pt>
                <c:pt idx="318">
                  <c:v>143.32500000000019</c:v>
                </c:pt>
                <c:pt idx="319">
                  <c:v>144.10998000000018</c:v>
                </c:pt>
                <c:pt idx="320">
                  <c:v>144.91260000000017</c:v>
                </c:pt>
                <c:pt idx="321">
                  <c:v>145.69758000000016</c:v>
                </c:pt>
                <c:pt idx="322">
                  <c:v>146.48256000000015</c:v>
                </c:pt>
                <c:pt idx="323">
                  <c:v>147.26754000000014</c:v>
                </c:pt>
                <c:pt idx="324">
                  <c:v>148.07016000000013</c:v>
                </c:pt>
                <c:pt idx="325">
                  <c:v>148.85514000000012</c:v>
                </c:pt>
                <c:pt idx="326">
                  <c:v>149.63130000000012</c:v>
                </c:pt>
                <c:pt idx="327">
                  <c:v>150.41628000000011</c:v>
                </c:pt>
                <c:pt idx="328">
                  <c:v>151.21008000000012</c:v>
                </c:pt>
                <c:pt idx="329">
                  <c:v>151.99506000000011</c:v>
                </c:pt>
                <c:pt idx="330">
                  <c:v>152.7800400000001</c:v>
                </c:pt>
                <c:pt idx="331">
                  <c:v>153.5562000000001</c:v>
                </c:pt>
                <c:pt idx="332">
                  <c:v>154.34118000000009</c:v>
                </c:pt>
                <c:pt idx="333">
                  <c:v>155.1173400000001</c:v>
                </c:pt>
                <c:pt idx="334">
                  <c:v>155.9993400000001</c:v>
                </c:pt>
                <c:pt idx="335">
                  <c:v>156.36096000000009</c:v>
                </c:pt>
                <c:pt idx="336">
                  <c:v>156.1404600000001</c:v>
                </c:pt>
                <c:pt idx="337">
                  <c:v>155.32020000000011</c:v>
                </c:pt>
                <c:pt idx="338">
                  <c:v>154.73808000000011</c:v>
                </c:pt>
                <c:pt idx="339">
                  <c:v>154.41174000000012</c:v>
                </c:pt>
                <c:pt idx="340">
                  <c:v>154.01484000000013</c:v>
                </c:pt>
                <c:pt idx="341">
                  <c:v>153.90900000000013</c:v>
                </c:pt>
                <c:pt idx="342">
                  <c:v>153.72378000000015</c:v>
                </c:pt>
                <c:pt idx="343">
                  <c:v>153.76788000000013</c:v>
                </c:pt>
                <c:pt idx="344">
                  <c:v>153.68850000000015</c:v>
                </c:pt>
                <c:pt idx="345">
                  <c:v>153.90900000000013</c:v>
                </c:pt>
                <c:pt idx="346">
                  <c:v>154.19124000000014</c:v>
                </c:pt>
                <c:pt idx="347">
                  <c:v>154.44702000000012</c:v>
                </c:pt>
                <c:pt idx="348">
                  <c:v>154.78218000000012</c:v>
                </c:pt>
                <c:pt idx="349">
                  <c:v>154.67634000000012</c:v>
                </c:pt>
                <c:pt idx="350">
                  <c:v>154.72926000000012</c:v>
                </c:pt>
                <c:pt idx="351">
                  <c:v>154.95858000000013</c:v>
                </c:pt>
                <c:pt idx="352">
                  <c:v>155.03796000000011</c:v>
                </c:pt>
                <c:pt idx="353">
                  <c:v>155.07324000000011</c:v>
                </c:pt>
                <c:pt idx="354">
                  <c:v>155.19672000000011</c:v>
                </c:pt>
                <c:pt idx="355">
                  <c:v>155.2761000000001</c:v>
                </c:pt>
                <c:pt idx="356">
                  <c:v>155.7171000000001</c:v>
                </c:pt>
                <c:pt idx="357">
                  <c:v>155.9464200000001</c:v>
                </c:pt>
                <c:pt idx="358">
                  <c:v>156.51972000000009</c:v>
                </c:pt>
                <c:pt idx="359">
                  <c:v>157.06656000000009</c:v>
                </c:pt>
                <c:pt idx="360">
                  <c:v>157.69278000000008</c:v>
                </c:pt>
                <c:pt idx="361">
                  <c:v>158.11614000000009</c:v>
                </c:pt>
                <c:pt idx="362">
                  <c:v>158.47776000000007</c:v>
                </c:pt>
                <c:pt idx="363">
                  <c:v>158.90112000000008</c:v>
                </c:pt>
                <c:pt idx="364">
                  <c:v>159.31566000000007</c:v>
                </c:pt>
                <c:pt idx="365">
                  <c:v>159.68610000000007</c:v>
                </c:pt>
                <c:pt idx="366">
                  <c:v>159.63318000000007</c:v>
                </c:pt>
                <c:pt idx="367">
                  <c:v>159.76548000000005</c:v>
                </c:pt>
                <c:pt idx="368">
                  <c:v>159.92424000000005</c:v>
                </c:pt>
                <c:pt idx="369">
                  <c:v>160.12710000000004</c:v>
                </c:pt>
                <c:pt idx="370">
                  <c:v>160.29468000000003</c:v>
                </c:pt>
                <c:pt idx="371">
                  <c:v>160.44462000000001</c:v>
                </c:pt>
                <c:pt idx="372">
                  <c:v>160.74450000000002</c:v>
                </c:pt>
                <c:pt idx="373">
                  <c:v>160.90326000000002</c:v>
                </c:pt>
                <c:pt idx="374">
                  <c:v>161.16786000000002</c:v>
                </c:pt>
                <c:pt idx="375">
                  <c:v>161.30898000000002</c:v>
                </c:pt>
                <c:pt idx="376">
                  <c:v>161.38836000000001</c:v>
                </c:pt>
                <c:pt idx="377">
                  <c:v>161.45892000000001</c:v>
                </c:pt>
                <c:pt idx="378">
                  <c:v>161.52948000000001</c:v>
                </c:pt>
                <c:pt idx="379">
                  <c:v>161.64413999999999</c:v>
                </c:pt>
                <c:pt idx="380">
                  <c:v>161.71469999999999</c:v>
                </c:pt>
                <c:pt idx="381">
                  <c:v>161.79407999999998</c:v>
                </c:pt>
                <c:pt idx="382">
                  <c:v>161.88227999999998</c:v>
                </c:pt>
                <c:pt idx="383">
                  <c:v>161.96165999999997</c:v>
                </c:pt>
                <c:pt idx="384">
                  <c:v>162.00575999999995</c:v>
                </c:pt>
                <c:pt idx="385">
                  <c:v>162.10277999999994</c:v>
                </c:pt>
                <c:pt idx="386">
                  <c:v>162.15569999999994</c:v>
                </c:pt>
                <c:pt idx="387">
                  <c:v>162.21743999999993</c:v>
                </c:pt>
                <c:pt idx="388">
                  <c:v>162.32327999999993</c:v>
                </c:pt>
                <c:pt idx="389">
                  <c:v>162.41147999999993</c:v>
                </c:pt>
                <c:pt idx="390">
                  <c:v>162.49085999999991</c:v>
                </c:pt>
                <c:pt idx="391">
                  <c:v>162.6231599999999</c:v>
                </c:pt>
                <c:pt idx="392">
                  <c:v>162.77309999999989</c:v>
                </c:pt>
                <c:pt idx="393">
                  <c:v>162.85247999999987</c:v>
                </c:pt>
                <c:pt idx="394">
                  <c:v>162.95831999999987</c:v>
                </c:pt>
                <c:pt idx="395">
                  <c:v>163.05533999999986</c:v>
                </c:pt>
                <c:pt idx="396">
                  <c:v>163.12589999999986</c:v>
                </c:pt>
                <c:pt idx="397">
                  <c:v>163.16117999999986</c:v>
                </c:pt>
                <c:pt idx="398">
                  <c:v>163.23173999999986</c:v>
                </c:pt>
                <c:pt idx="399">
                  <c:v>163.28465999999986</c:v>
                </c:pt>
                <c:pt idx="400">
                  <c:v>163.33757999999986</c:v>
                </c:pt>
                <c:pt idx="401">
                  <c:v>163.36403999999985</c:v>
                </c:pt>
                <c:pt idx="402">
                  <c:v>163.40813999999983</c:v>
                </c:pt>
                <c:pt idx="403">
                  <c:v>163.45223999999982</c:v>
                </c:pt>
                <c:pt idx="404">
                  <c:v>163.65509999999981</c:v>
                </c:pt>
                <c:pt idx="405">
                  <c:v>163.85795999999979</c:v>
                </c:pt>
                <c:pt idx="406">
                  <c:v>164.02553999999978</c:v>
                </c:pt>
                <c:pt idx="407">
                  <c:v>164.12255999999977</c:v>
                </c:pt>
                <c:pt idx="408">
                  <c:v>164.19311999999977</c:v>
                </c:pt>
                <c:pt idx="409">
                  <c:v>164.27249999999975</c:v>
                </c:pt>
                <c:pt idx="410">
                  <c:v>164.36069999999975</c:v>
                </c:pt>
                <c:pt idx="411">
                  <c:v>164.41361999999975</c:v>
                </c:pt>
                <c:pt idx="412">
                  <c:v>164.60765999999975</c:v>
                </c:pt>
                <c:pt idx="413">
                  <c:v>164.74877999999975</c:v>
                </c:pt>
                <c:pt idx="414">
                  <c:v>164.90753999999976</c:v>
                </c:pt>
                <c:pt idx="415">
                  <c:v>164.98691999999974</c:v>
                </c:pt>
                <c:pt idx="416">
                  <c:v>165.11039999999974</c:v>
                </c:pt>
                <c:pt idx="417">
                  <c:v>165.21623999999974</c:v>
                </c:pt>
                <c:pt idx="418">
                  <c:v>165.39263999999974</c:v>
                </c:pt>
                <c:pt idx="419">
                  <c:v>165.60431999999975</c:v>
                </c:pt>
                <c:pt idx="420">
                  <c:v>165.79835999999975</c:v>
                </c:pt>
                <c:pt idx="421">
                  <c:v>165.99239999999975</c:v>
                </c:pt>
                <c:pt idx="422">
                  <c:v>166.15115999999975</c:v>
                </c:pt>
                <c:pt idx="423">
                  <c:v>166.30109999999974</c:v>
                </c:pt>
                <c:pt idx="424">
                  <c:v>166.44221999999974</c:v>
                </c:pt>
                <c:pt idx="425">
                  <c:v>166.59215999999972</c:v>
                </c:pt>
                <c:pt idx="426">
                  <c:v>166.77737999999971</c:v>
                </c:pt>
                <c:pt idx="427">
                  <c:v>166.97141999999971</c:v>
                </c:pt>
                <c:pt idx="428">
                  <c:v>167.32421999999971</c:v>
                </c:pt>
                <c:pt idx="429">
                  <c:v>167.87105999999972</c:v>
                </c:pt>
                <c:pt idx="430">
                  <c:v>168.36497999999972</c:v>
                </c:pt>
                <c:pt idx="431">
                  <c:v>168.74423999999971</c:v>
                </c:pt>
                <c:pt idx="432">
                  <c:v>169.08821999999969</c:v>
                </c:pt>
                <c:pt idx="433">
                  <c:v>169.4233799999997</c:v>
                </c:pt>
                <c:pt idx="434">
                  <c:v>169.8290999999997</c:v>
                </c:pt>
                <c:pt idx="435">
                  <c:v>170.1818999999997</c:v>
                </c:pt>
                <c:pt idx="436">
                  <c:v>170.5699799999997</c:v>
                </c:pt>
                <c:pt idx="437">
                  <c:v>170.96687999999969</c:v>
                </c:pt>
                <c:pt idx="438">
                  <c:v>171.42551999999969</c:v>
                </c:pt>
                <c:pt idx="439">
                  <c:v>171.9723599999997</c:v>
                </c:pt>
                <c:pt idx="440">
                  <c:v>172.4839199999997</c:v>
                </c:pt>
                <c:pt idx="441">
                  <c:v>172.89845999999969</c:v>
                </c:pt>
                <c:pt idx="442">
                  <c:v>173.27771999999968</c:v>
                </c:pt>
                <c:pt idx="443">
                  <c:v>173.62169999999966</c:v>
                </c:pt>
                <c:pt idx="444">
                  <c:v>173.91275999999965</c:v>
                </c:pt>
                <c:pt idx="445">
                  <c:v>174.23909999999964</c:v>
                </c:pt>
                <c:pt idx="446">
                  <c:v>174.51251999999963</c:v>
                </c:pt>
                <c:pt idx="447">
                  <c:v>174.68009999999961</c:v>
                </c:pt>
                <c:pt idx="448">
                  <c:v>174.78593999999961</c:v>
                </c:pt>
                <c:pt idx="449">
                  <c:v>174.8829599999996</c:v>
                </c:pt>
                <c:pt idx="450">
                  <c:v>174.9358799999996</c:v>
                </c:pt>
                <c:pt idx="451">
                  <c:v>175.0064399999996</c:v>
                </c:pt>
                <c:pt idx="452">
                  <c:v>175.08581999999959</c:v>
                </c:pt>
                <c:pt idx="453">
                  <c:v>175.21811999999957</c:v>
                </c:pt>
                <c:pt idx="454">
                  <c:v>175.28867999999957</c:v>
                </c:pt>
                <c:pt idx="455">
                  <c:v>175.40333999999956</c:v>
                </c:pt>
                <c:pt idx="456">
                  <c:v>175.42097999999956</c:v>
                </c:pt>
                <c:pt idx="457">
                  <c:v>175.50917999999956</c:v>
                </c:pt>
                <c:pt idx="458">
                  <c:v>175.52681999999956</c:v>
                </c:pt>
                <c:pt idx="459">
                  <c:v>175.64147999999955</c:v>
                </c:pt>
                <c:pt idx="460">
                  <c:v>175.73849999999953</c:v>
                </c:pt>
                <c:pt idx="461">
                  <c:v>175.73849999999953</c:v>
                </c:pt>
                <c:pt idx="462">
                  <c:v>175.74731999999952</c:v>
                </c:pt>
                <c:pt idx="463">
                  <c:v>175.7914199999995</c:v>
                </c:pt>
                <c:pt idx="464">
                  <c:v>175.87961999999951</c:v>
                </c:pt>
                <c:pt idx="465">
                  <c:v>176.16185999999951</c:v>
                </c:pt>
                <c:pt idx="466">
                  <c:v>176.6116799999995</c:v>
                </c:pt>
                <c:pt idx="467">
                  <c:v>176.99093999999948</c:v>
                </c:pt>
                <c:pt idx="468">
                  <c:v>177.40547999999947</c:v>
                </c:pt>
                <c:pt idx="469">
                  <c:v>177.65243999999947</c:v>
                </c:pt>
                <c:pt idx="470">
                  <c:v>177.81119999999947</c:v>
                </c:pt>
                <c:pt idx="471">
                  <c:v>177.94349999999946</c:v>
                </c:pt>
                <c:pt idx="472">
                  <c:v>178.08461999999946</c:v>
                </c:pt>
                <c:pt idx="473">
                  <c:v>178.22573999999946</c:v>
                </c:pt>
                <c:pt idx="474">
                  <c:v>178.34039999999945</c:v>
                </c:pt>
                <c:pt idx="475">
                  <c:v>178.40213999999943</c:v>
                </c:pt>
                <c:pt idx="476">
                  <c:v>178.49915999999942</c:v>
                </c:pt>
                <c:pt idx="477">
                  <c:v>178.56971999999942</c:v>
                </c:pt>
                <c:pt idx="478">
                  <c:v>178.67555999999942</c:v>
                </c:pt>
                <c:pt idx="479">
                  <c:v>178.76375999999942</c:v>
                </c:pt>
                <c:pt idx="480">
                  <c:v>178.88723999999942</c:v>
                </c:pt>
                <c:pt idx="481">
                  <c:v>179.00189999999941</c:v>
                </c:pt>
                <c:pt idx="482">
                  <c:v>179.10773999999941</c:v>
                </c:pt>
                <c:pt idx="483">
                  <c:v>179.21357999999941</c:v>
                </c:pt>
                <c:pt idx="484">
                  <c:v>179.30177999999941</c:v>
                </c:pt>
                <c:pt idx="485">
                  <c:v>179.38997999999941</c:v>
                </c:pt>
                <c:pt idx="486">
                  <c:v>179.47817999999941</c:v>
                </c:pt>
                <c:pt idx="487">
                  <c:v>179.58401999999941</c:v>
                </c:pt>
                <c:pt idx="488">
                  <c:v>179.72513999999941</c:v>
                </c:pt>
                <c:pt idx="489">
                  <c:v>179.81333999999941</c:v>
                </c:pt>
                <c:pt idx="490">
                  <c:v>179.93681999999941</c:v>
                </c:pt>
                <c:pt idx="491">
                  <c:v>180.0514799999994</c:v>
                </c:pt>
                <c:pt idx="492">
                  <c:v>180.1396799999994</c:v>
                </c:pt>
                <c:pt idx="493">
                  <c:v>180.2278799999994</c:v>
                </c:pt>
                <c:pt idx="494">
                  <c:v>180.32489999999939</c:v>
                </c:pt>
                <c:pt idx="495">
                  <c:v>180.43955999999937</c:v>
                </c:pt>
                <c:pt idx="496">
                  <c:v>180.47483999999938</c:v>
                </c:pt>
                <c:pt idx="497">
                  <c:v>180.52775999999938</c:v>
                </c:pt>
                <c:pt idx="498">
                  <c:v>180.73061999999936</c:v>
                </c:pt>
                <c:pt idx="499">
                  <c:v>180.85409999999936</c:v>
                </c:pt>
                <c:pt idx="500">
                  <c:v>180.99521999999936</c:v>
                </c:pt>
                <c:pt idx="501">
                  <c:v>181.21571999999935</c:v>
                </c:pt>
                <c:pt idx="502">
                  <c:v>181.33037999999934</c:v>
                </c:pt>
                <c:pt idx="503">
                  <c:v>181.42739999999932</c:v>
                </c:pt>
                <c:pt idx="504">
                  <c:v>181.46267999999932</c:v>
                </c:pt>
                <c:pt idx="505">
                  <c:v>181.52441999999931</c:v>
                </c:pt>
                <c:pt idx="506">
                  <c:v>181.61261999999931</c:v>
                </c:pt>
                <c:pt idx="507">
                  <c:v>181.61261999999931</c:v>
                </c:pt>
                <c:pt idx="508">
                  <c:v>181.71845999999931</c:v>
                </c:pt>
                <c:pt idx="509">
                  <c:v>181.85957999999931</c:v>
                </c:pt>
                <c:pt idx="510">
                  <c:v>181.9918799999993</c:v>
                </c:pt>
                <c:pt idx="511">
                  <c:v>182.0271599999993</c:v>
                </c:pt>
                <c:pt idx="512">
                  <c:v>182.0095199999993</c:v>
                </c:pt>
                <c:pt idx="513">
                  <c:v>182.0624399999993</c:v>
                </c:pt>
                <c:pt idx="514">
                  <c:v>182.1153599999993</c:v>
                </c:pt>
                <c:pt idx="515">
                  <c:v>182.1329999999993</c:v>
                </c:pt>
                <c:pt idx="516">
                  <c:v>182.1506399999993</c:v>
                </c:pt>
                <c:pt idx="517">
                  <c:v>182.1682799999993</c:v>
                </c:pt>
                <c:pt idx="518">
                  <c:v>182.1859199999993</c:v>
                </c:pt>
                <c:pt idx="519">
                  <c:v>182.21237999999929</c:v>
                </c:pt>
                <c:pt idx="520">
                  <c:v>182.25647999999927</c:v>
                </c:pt>
                <c:pt idx="521">
                  <c:v>182.30057999999926</c:v>
                </c:pt>
                <c:pt idx="522">
                  <c:v>182.31821999999926</c:v>
                </c:pt>
                <c:pt idx="523">
                  <c:v>182.37113999999926</c:v>
                </c:pt>
                <c:pt idx="524">
                  <c:v>182.41523999999924</c:v>
                </c:pt>
                <c:pt idx="525">
                  <c:v>182.45933999999923</c:v>
                </c:pt>
                <c:pt idx="526">
                  <c:v>182.50343999999922</c:v>
                </c:pt>
                <c:pt idx="527">
                  <c:v>182.5475399999992</c:v>
                </c:pt>
                <c:pt idx="528">
                  <c:v>182.59163999999919</c:v>
                </c:pt>
                <c:pt idx="529">
                  <c:v>182.77685999999917</c:v>
                </c:pt>
                <c:pt idx="530">
                  <c:v>183.32369999999918</c:v>
                </c:pt>
                <c:pt idx="531">
                  <c:v>183.87935999999917</c:v>
                </c:pt>
                <c:pt idx="532">
                  <c:v>184.76135999999917</c:v>
                </c:pt>
                <c:pt idx="533">
                  <c:v>185.52869999999916</c:v>
                </c:pt>
                <c:pt idx="534">
                  <c:v>186.25193999999917</c:v>
                </c:pt>
                <c:pt idx="535">
                  <c:v>186.97517999999917</c:v>
                </c:pt>
                <c:pt idx="536">
                  <c:v>187.66313999999917</c:v>
                </c:pt>
                <c:pt idx="537">
                  <c:v>188.33345999999918</c:v>
                </c:pt>
                <c:pt idx="538">
                  <c:v>189.06551999999917</c:v>
                </c:pt>
                <c:pt idx="539">
                  <c:v>189.73583999999917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325-B74E-3C123C95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76639"/>
        <c:axId val="1426679135"/>
      </c:lineChart>
      <c:catAx>
        <c:axId val="142667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КООРДИНАТА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090344304024806"/>
              <c:y val="0.9486359155424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79135"/>
        <c:crosses val="autoZero"/>
        <c:auto val="1"/>
        <c:lblAlgn val="ctr"/>
        <c:lblOffset val="100"/>
        <c:noMultiLvlLbl val="0"/>
      </c:catAx>
      <c:valAx>
        <c:axId val="14266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Координата </a:t>
                </a: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222248</xdr:colOff>
      <xdr:row>3</xdr:row>
      <xdr:rowOff>14816</xdr:rowOff>
    </xdr:from>
    <xdr:to>
      <xdr:col>30</xdr:col>
      <xdr:colOff>179916</xdr:colOff>
      <xdr:row>29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9AC6BC-976F-4142-A700-A49285AF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132291</xdr:colOff>
      <xdr:row>30</xdr:row>
      <xdr:rowOff>152399</xdr:rowOff>
    </xdr:from>
    <xdr:to>
      <xdr:col>30</xdr:col>
      <xdr:colOff>243418</xdr:colOff>
      <xdr:row>56</xdr:row>
      <xdr:rowOff>158750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D53D9B-6B63-4CDE-9E9A-9B0C53B8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145473</xdr:colOff>
      <xdr:row>58</xdr:row>
      <xdr:rowOff>20781</xdr:rowOff>
    </xdr:from>
    <xdr:to>
      <xdr:col>30</xdr:col>
      <xdr:colOff>277090</xdr:colOff>
      <xdr:row>84</xdr:row>
      <xdr:rowOff>166253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25AE59-C65E-4F53-832A-51C5EC1FE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476991</xdr:colOff>
      <xdr:row>14</xdr:row>
      <xdr:rowOff>175160</xdr:rowOff>
    </xdr:from>
    <xdr:to>
      <xdr:col>40</xdr:col>
      <xdr:colOff>193964</xdr:colOff>
      <xdr:row>43</xdr:row>
      <xdr:rowOff>164276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92F5D65-BEEE-43FB-BE0E-97110D10C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59EE9-C1C7-4289-B148-AC6BDD7449E6}" autoFormatId="16" applyNumberFormats="0" applyBorderFormats="0" applyFontFormats="0" applyPatternFormats="0" applyAlignmentFormats="0" applyWidthHeightFormats="0">
  <queryTableRefresh nextId="20">
    <queryTableFields count="16">
      <queryTableField id="1" name="Time" tableColumnId="1"/>
      <queryTableField id="2" name="Temp" tableColumnId="2"/>
      <queryTableField id="3" name="Height_K" tableColumnId="3"/>
      <queryTableField id="4" name="VertSpeed" tableColumnId="4"/>
      <queryTableField id="5" name="accel_X" tableColumnId="5"/>
      <queryTableField id="6" name="accel_Y" tableColumnId="6"/>
      <queryTableField id="7" name="accel_Z" tableColumnId="7"/>
      <queryTableField id="8" name="gyro_X" tableColumnId="8"/>
      <queryTableField id="9" name="gyro_Y" tableColumnId="9"/>
      <queryTableField id="10" name="gyro_Z" tableColumnId="10"/>
      <queryTableField id="11" name="Long" tableColumnId="11"/>
      <queryTableField id="12" name="Lati" tableColumnId="12"/>
      <queryTableField id="13" name="Alt" tableColumnId="13"/>
      <queryTableField id="14" name="Sp" tableColumnId="14"/>
      <queryTableField id="15" name="SS_flag" tableColumnId="15"/>
      <queryTableField id="16" name="Delta_S" tableColumnId="16"/>
    </queryTableFields>
    <queryTableDeletedFields count="2">
      <deletedField name="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FB9EE-5A60-4B26-9634-23E93BD7A1E6}" name="Telemetry_flight_LOG_VEGA_team" displayName="Telemetry_flight_LOG_VEGA_team" ref="A1:P541" tableType="queryTable" totalsRowShown="0">
  <autoFilter ref="A1:P541" xr:uid="{E6CFB9EE-5A60-4B26-9634-23E93BD7A1E6}"/>
  <tableColumns count="16">
    <tableColumn id="1" xr3:uid="{43F5D2C1-5750-4CED-8C06-ED1516E3B699}" uniqueName="1" name="Time" queryTableFieldId="1" dataDxfId="1"/>
    <tableColumn id="2" xr3:uid="{F7248654-B8A7-45AF-BB31-BB71954CA40B}" uniqueName="2" name="Temp" queryTableFieldId="2"/>
    <tableColumn id="3" xr3:uid="{E0393775-8642-4A57-9C31-DA53104D97B0}" uniqueName="3" name="Height_K" queryTableFieldId="3" dataDxfId="0" dataCellStyle="Финансовый"/>
    <tableColumn id="4" xr3:uid="{7B7B1742-E3BC-4679-B144-00EDF35F6AD6}" uniqueName="4" name="VertSpeed" queryTableFieldId="4"/>
    <tableColumn id="5" xr3:uid="{DBD5A252-5A0D-40AD-BD64-A63EFFDF7BC0}" uniqueName="5" name="accel_X" queryTableFieldId="5"/>
    <tableColumn id="6" xr3:uid="{C7DFBC5E-BE0B-43F9-A9E6-7A396DD6DC12}" uniqueName="6" name="accel_Y" queryTableFieldId="6"/>
    <tableColumn id="7" xr3:uid="{289683D2-EA1E-4541-9D2E-CBEA14B93E63}" uniqueName="7" name="accel_Z" queryTableFieldId="7"/>
    <tableColumn id="8" xr3:uid="{3BBBD7D1-DDD0-487E-9D2C-7EF05B2CFE72}" uniqueName="8" name="gyro_X" queryTableFieldId="8"/>
    <tableColumn id="9" xr3:uid="{F5A0ABA0-90DA-4F0B-8D21-331EE5F1FCC1}" uniqueName="9" name="gyro_Y" queryTableFieldId="9"/>
    <tableColumn id="10" xr3:uid="{C1715B2E-0FAD-4E1C-B0F8-E9E9FEB7B3B7}" uniqueName="10" name="gyro_Z" queryTableFieldId="10"/>
    <tableColumn id="11" xr3:uid="{E454690B-D557-4C3B-B5EE-118CFD6586C0}" uniqueName="11" name="Long" queryTableFieldId="11"/>
    <tableColumn id="12" xr3:uid="{D6E06782-5277-46E9-A1EB-B3F8BED4C50E}" uniqueName="12" name="Lati" queryTableFieldId="12"/>
    <tableColumn id="13" xr3:uid="{D7FF9411-5941-41F4-8873-3BC4C7505253}" uniqueName="13" name="Alt" queryTableFieldId="13"/>
    <tableColumn id="14" xr3:uid="{1961F470-E398-47F7-88DA-3B903E352A87}" uniqueName="14" name="Sp" queryTableFieldId="14"/>
    <tableColumn id="15" xr3:uid="{D4117F12-EC90-4080-9CC8-AC8A1D2045D3}" uniqueName="15" name="SS_flag" queryTableFieldId="15"/>
    <tableColumn id="16" xr3:uid="{41F32238-CC17-432D-988C-B47A11CB2F45}" uniqueName="16" name="Delta_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5DFE-C34E-4F13-9CB9-0B7152001396}">
  <dimension ref="A1:AQ541"/>
  <sheetViews>
    <sheetView tabSelected="1" topLeftCell="A4" zoomScale="40" zoomScaleNormal="40" workbookViewId="0">
      <selection activeCell="AK15" sqref="AK15"/>
    </sheetView>
  </sheetViews>
  <sheetFormatPr defaultRowHeight="14.4" x14ac:dyDescent="0.3"/>
  <cols>
    <col min="1" max="1" width="8.77734375" style="3" customWidth="1"/>
    <col min="2" max="2" width="8.44140625" customWidth="1"/>
    <col min="3" max="3" width="11.88671875" style="2" customWidth="1"/>
    <col min="4" max="4" width="13.109375" customWidth="1"/>
    <col min="5" max="5" width="9.5546875" bestFit="1" customWidth="1"/>
    <col min="6" max="7" width="9.44140625" bestFit="1" customWidth="1"/>
    <col min="8" max="8" width="9.109375" bestFit="1" customWidth="1"/>
    <col min="9" max="12" width="9" bestFit="1" customWidth="1"/>
    <col min="13" max="14" width="6" bestFit="1" customWidth="1"/>
    <col min="15" max="15" width="9.33203125" bestFit="1" customWidth="1"/>
    <col min="16" max="16" width="9.5546875" bestFit="1" customWidth="1"/>
    <col min="17" max="17" width="7.77734375" bestFit="1" customWidth="1"/>
    <col min="21" max="21" width="19.33203125" customWidth="1"/>
    <col min="24" max="24" width="5" customWidth="1"/>
    <col min="25" max="25" width="14.21875" customWidth="1"/>
    <col min="41" max="42" width="8.88671875" style="3"/>
  </cols>
  <sheetData>
    <row r="1" spans="1:43" x14ac:dyDescent="0.3">
      <c r="A1" s="3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AO1" s="3" t="s">
        <v>29</v>
      </c>
      <c r="AP1" s="3" t="s">
        <v>30</v>
      </c>
      <c r="AQ1" t="s">
        <v>31</v>
      </c>
    </row>
    <row r="2" spans="1:43" x14ac:dyDescent="0.3">
      <c r="A2" s="3">
        <v>0</v>
      </c>
      <c r="B2">
        <v>18.690000000000001</v>
      </c>
      <c r="C2" s="2">
        <v>-0.6</v>
      </c>
      <c r="D2">
        <v>-0.5</v>
      </c>
      <c r="E2">
        <v>0.16</v>
      </c>
      <c r="F2">
        <v>0.03</v>
      </c>
      <c r="G2">
        <v>-2.0499999999999998</v>
      </c>
      <c r="H2">
        <v>-3.54</v>
      </c>
      <c r="I2">
        <v>-5.37</v>
      </c>
      <c r="J2">
        <v>0.24</v>
      </c>
      <c r="K2">
        <v>50.721119999999999</v>
      </c>
      <c r="L2">
        <v>53.148229999999998</v>
      </c>
      <c r="M2">
        <v>0</v>
      </c>
      <c r="N2">
        <v>0.77</v>
      </c>
      <c r="O2">
        <v>0</v>
      </c>
      <c r="P2">
        <v>0</v>
      </c>
      <c r="Q2" s="1"/>
      <c r="AO2" s="3">
        <f>Telemetry_flight_LOG_VEGA_team[[#This Row],[accel_X]]*0.09*9.8</f>
        <v>0.14112</v>
      </c>
      <c r="AP2" s="3">
        <f>Telemetry_flight_LOG_VEGA_team[[#This Row],[accel_Y]]*0.09*9.8</f>
        <v>2.6459999999999997E-2</v>
      </c>
      <c r="AQ2">
        <f>Telemetry_flight_LOG_VEGA_team[[#This Row],[accel_Z]]*0.09*9.8</f>
        <v>-1.8080999999999998</v>
      </c>
    </row>
    <row r="3" spans="1:43" x14ac:dyDescent="0.3">
      <c r="A3" s="3">
        <v>0.36299999999999999</v>
      </c>
      <c r="B3">
        <v>19.16</v>
      </c>
      <c r="C3" s="2">
        <v>1.1399999999999999</v>
      </c>
      <c r="D3">
        <v>0.95</v>
      </c>
      <c r="E3">
        <v>-0.17</v>
      </c>
      <c r="F3">
        <v>0.96</v>
      </c>
      <c r="G3">
        <v>-7.31</v>
      </c>
      <c r="H3">
        <v>38.15</v>
      </c>
      <c r="I3">
        <v>-30.03</v>
      </c>
      <c r="J3">
        <v>83.8</v>
      </c>
      <c r="K3">
        <v>50.721170000000001</v>
      </c>
      <c r="L3">
        <v>53.148240000000001</v>
      </c>
      <c r="M3">
        <v>46.6</v>
      </c>
      <c r="N3">
        <v>0</v>
      </c>
      <c r="O3">
        <v>0</v>
      </c>
      <c r="P3">
        <v>3.61</v>
      </c>
      <c r="Q3" s="1"/>
      <c r="AO3" s="3">
        <f>Telemetry_flight_LOG_VEGA_team[[#This Row],[accel_X]]*0.09*9.8+AO2</f>
        <v>-8.8200000000000223E-3</v>
      </c>
      <c r="AP3" s="3">
        <f>Telemetry_flight_LOG_VEGA_team[[#This Row],[accel_Y]]*0.09*9.8+AP2</f>
        <v>0.87317999999999996</v>
      </c>
      <c r="AQ3">
        <f>Telemetry_flight_LOG_VEGA_team[[#This Row],[accel_Z]]*0.09*9.8-AQ2</f>
        <v>-4.6393200000000006</v>
      </c>
    </row>
    <row r="4" spans="1:43" x14ac:dyDescent="0.3">
      <c r="A4" s="3">
        <v>0.71799999999999997</v>
      </c>
      <c r="B4">
        <v>19.12</v>
      </c>
      <c r="C4" s="2">
        <v>4.9079999999999995</v>
      </c>
      <c r="D4">
        <v>4.09</v>
      </c>
      <c r="E4">
        <v>-0.28999999999999998</v>
      </c>
      <c r="F4">
        <v>-0.23</v>
      </c>
      <c r="G4">
        <v>-7.67</v>
      </c>
      <c r="H4">
        <v>-42.85</v>
      </c>
      <c r="I4">
        <v>14.95</v>
      </c>
      <c r="J4">
        <v>-12.7</v>
      </c>
      <c r="K4">
        <v>50.721170000000001</v>
      </c>
      <c r="L4">
        <v>53.148240000000001</v>
      </c>
      <c r="M4">
        <v>46.6</v>
      </c>
      <c r="N4">
        <v>0</v>
      </c>
      <c r="O4">
        <v>0</v>
      </c>
      <c r="P4">
        <v>3.61</v>
      </c>
      <c r="Q4" s="1"/>
      <c r="AO4" s="3">
        <f>Telemetry_flight_LOG_VEGA_team[[#This Row],[accel_X]]*0.09*9.8+AO3</f>
        <v>-0.26460000000000006</v>
      </c>
      <c r="AP4" s="3">
        <f>Telemetry_flight_LOG_VEGA_team[[#This Row],[accel_Y]]*0.09*9.8+AP3</f>
        <v>0.67031999999999992</v>
      </c>
      <c r="AQ4">
        <f>Telemetry_flight_LOG_VEGA_team[[#This Row],[accel_Z]]*0.09*9.8-AQ3</f>
        <v>-2.1256199999999987</v>
      </c>
    </row>
    <row r="5" spans="1:43" x14ac:dyDescent="0.3">
      <c r="A5" s="3">
        <v>1.073</v>
      </c>
      <c r="B5">
        <v>19</v>
      </c>
      <c r="C5" s="2">
        <v>12.54</v>
      </c>
      <c r="D5">
        <v>10.45</v>
      </c>
      <c r="E5">
        <v>0.37</v>
      </c>
      <c r="F5">
        <v>-0.37</v>
      </c>
      <c r="G5">
        <v>-5.48</v>
      </c>
      <c r="H5">
        <v>7.75</v>
      </c>
      <c r="I5">
        <v>-9.83</v>
      </c>
      <c r="J5">
        <v>48.4</v>
      </c>
      <c r="K5">
        <v>50.721159999999998</v>
      </c>
      <c r="L5">
        <v>53.148240000000001</v>
      </c>
      <c r="M5">
        <v>46.6</v>
      </c>
      <c r="N5">
        <v>1.18</v>
      </c>
      <c r="O5">
        <v>0</v>
      </c>
      <c r="P5">
        <v>3.2</v>
      </c>
      <c r="Q5" s="1"/>
      <c r="AO5" s="3">
        <f>Telemetry_flight_LOG_VEGA_team[[#This Row],[accel_X]]*0.09*9.8+AO4</f>
        <v>6.1739999999999906E-2</v>
      </c>
      <c r="AP5" s="3">
        <f>Telemetry_flight_LOG_VEGA_team[[#This Row],[accel_Y]]*0.09*9.8+AP4</f>
        <v>0.34397999999999995</v>
      </c>
      <c r="AQ5">
        <f>Telemetry_flight_LOG_VEGA_team[[#This Row],[accel_Z]]*0.09*9.8-AQ4</f>
        <v>-2.707740000000002</v>
      </c>
    </row>
    <row r="6" spans="1:43" x14ac:dyDescent="0.3">
      <c r="A6" s="3">
        <v>1.4359999999999999</v>
      </c>
      <c r="B6">
        <v>18.91</v>
      </c>
      <c r="C6" s="2">
        <v>22.152000000000001</v>
      </c>
      <c r="D6">
        <v>18.46</v>
      </c>
      <c r="E6">
        <v>-0.16</v>
      </c>
      <c r="F6">
        <v>0.26</v>
      </c>
      <c r="G6">
        <v>1.04</v>
      </c>
      <c r="H6">
        <v>4.33</v>
      </c>
      <c r="I6">
        <v>3.72</v>
      </c>
      <c r="J6">
        <v>80.2</v>
      </c>
      <c r="K6">
        <v>50.721159999999998</v>
      </c>
      <c r="L6">
        <v>53.148240000000001</v>
      </c>
      <c r="M6">
        <v>46.6</v>
      </c>
      <c r="N6">
        <v>1.18</v>
      </c>
      <c r="O6">
        <v>0</v>
      </c>
      <c r="P6">
        <v>3.2</v>
      </c>
      <c r="Q6" s="1"/>
      <c r="AO6" s="3">
        <f>Telemetry_flight_LOG_VEGA_team[[#This Row],[accel_X]]*0.09*9.8+AO5</f>
        <v>-7.9380000000000089E-2</v>
      </c>
      <c r="AP6" s="3">
        <f>Telemetry_flight_LOG_VEGA_team[[#This Row],[accel_Y]]*0.09*9.8+AP5</f>
        <v>0.57329999999999992</v>
      </c>
      <c r="AQ6">
        <f>Telemetry_flight_LOG_VEGA_team[[#This Row],[accel_Z]]*0.09*9.8-AQ5</f>
        <v>3.6250200000000019</v>
      </c>
    </row>
    <row r="7" spans="1:43" x14ac:dyDescent="0.3">
      <c r="A7" s="3">
        <v>1.802</v>
      </c>
      <c r="B7">
        <v>18.84</v>
      </c>
      <c r="C7" s="2">
        <v>33.828000000000003</v>
      </c>
      <c r="D7">
        <v>28.19</v>
      </c>
      <c r="E7">
        <v>-0.53</v>
      </c>
      <c r="F7">
        <v>-0.12</v>
      </c>
      <c r="G7">
        <v>0.3</v>
      </c>
      <c r="H7">
        <v>-10.07</v>
      </c>
      <c r="I7">
        <v>-1.83</v>
      </c>
      <c r="J7">
        <v>46.75</v>
      </c>
      <c r="K7">
        <v>50.721159999999998</v>
      </c>
      <c r="L7">
        <v>53.148240000000001</v>
      </c>
      <c r="M7">
        <v>46.6</v>
      </c>
      <c r="N7">
        <v>1.18</v>
      </c>
      <c r="O7">
        <v>0</v>
      </c>
      <c r="P7">
        <v>3.2</v>
      </c>
      <c r="Q7" s="1"/>
      <c r="AO7" s="3">
        <f>Telemetry_flight_LOG_VEGA_team[[#This Row],[accel_X]]*0.09*9.8+AO6</f>
        <v>-0.5468400000000001</v>
      </c>
      <c r="AP7" s="3">
        <f>Telemetry_flight_LOG_VEGA_team[[#This Row],[accel_Y]]*0.09*9.8+AP6</f>
        <v>0.46745999999999993</v>
      </c>
      <c r="AQ7">
        <f>Telemetry_flight_LOG_VEGA_team[[#This Row],[accel_Z]]*0.09*9.8-AQ6</f>
        <v>-3.3604200000000017</v>
      </c>
    </row>
    <row r="8" spans="1:43" x14ac:dyDescent="0.3">
      <c r="A8" s="3">
        <v>2.1680000000000001</v>
      </c>
      <c r="B8">
        <v>18.78</v>
      </c>
      <c r="C8" s="2">
        <v>0</v>
      </c>
      <c r="D8">
        <v>38.869999999999997</v>
      </c>
      <c r="E8">
        <v>0.17</v>
      </c>
      <c r="F8">
        <v>-0.12</v>
      </c>
      <c r="G8">
        <v>0.57999999999999996</v>
      </c>
      <c r="H8">
        <v>7.51</v>
      </c>
      <c r="I8">
        <v>-1.89</v>
      </c>
      <c r="J8">
        <v>50.17</v>
      </c>
      <c r="K8">
        <v>50.721119999999999</v>
      </c>
      <c r="L8">
        <v>53.148229999999998</v>
      </c>
      <c r="M8">
        <v>46.4</v>
      </c>
      <c r="N8">
        <v>4.5599999999999996</v>
      </c>
      <c r="O8">
        <v>0</v>
      </c>
      <c r="P8">
        <v>0.25</v>
      </c>
      <c r="Q8" s="1"/>
      <c r="AO8" s="3">
        <f>Telemetry_flight_LOG_VEGA_team[[#This Row],[accel_X]]*0.09*9.8+AO7</f>
        <v>-0.39690000000000009</v>
      </c>
      <c r="AP8" s="3">
        <f>Telemetry_flight_LOG_VEGA_team[[#This Row],[accel_Y]]*0.09*9.8+AP7</f>
        <v>0.36161999999999994</v>
      </c>
      <c r="AQ8">
        <f>Telemetry_flight_LOG_VEGA_team[[#This Row],[accel_Z]]*0.09*9.8-AQ7</f>
        <v>3.8719800000000015</v>
      </c>
    </row>
    <row r="9" spans="1:43" x14ac:dyDescent="0.3">
      <c r="A9" s="3">
        <v>2.5299999999999998</v>
      </c>
      <c r="B9">
        <v>18.72</v>
      </c>
      <c r="C9" s="2">
        <v>59.472000000000001</v>
      </c>
      <c r="D9">
        <v>49.56</v>
      </c>
      <c r="E9">
        <v>0.06</v>
      </c>
      <c r="F9">
        <v>0.02</v>
      </c>
      <c r="G9">
        <v>0.51</v>
      </c>
      <c r="H9">
        <v>8.18</v>
      </c>
      <c r="I9">
        <v>-0.06</v>
      </c>
      <c r="J9">
        <v>48.77</v>
      </c>
      <c r="K9">
        <v>50.721119999999999</v>
      </c>
      <c r="L9">
        <v>53.148229999999998</v>
      </c>
      <c r="M9">
        <v>46.4</v>
      </c>
      <c r="N9">
        <v>4.5599999999999996</v>
      </c>
      <c r="O9">
        <v>0</v>
      </c>
      <c r="P9">
        <v>0.25</v>
      </c>
      <c r="Q9" s="1"/>
      <c r="AH9" s="17" t="s">
        <v>28</v>
      </c>
      <c r="AI9" s="17"/>
      <c r="AJ9" s="17"/>
      <c r="AL9" s="17" t="s">
        <v>32</v>
      </c>
      <c r="AM9" s="17"/>
      <c r="AN9" s="17"/>
      <c r="AO9" s="3">
        <f>Telemetry_flight_LOG_VEGA_team[[#This Row],[accel_X]]*0.09*9.8+AO8</f>
        <v>-0.34398000000000006</v>
      </c>
      <c r="AP9" s="3">
        <f>Telemetry_flight_LOG_VEGA_team[[#This Row],[accel_Y]]*0.09*9.8+AP8</f>
        <v>0.37925999999999993</v>
      </c>
      <c r="AQ9">
        <f>Telemetry_flight_LOG_VEGA_team[[#This Row],[accel_Z]]*0.09*9.8-AQ8</f>
        <v>-3.4221600000000016</v>
      </c>
    </row>
    <row r="10" spans="1:43" x14ac:dyDescent="0.3">
      <c r="A10" s="3">
        <v>2.8940000000000001</v>
      </c>
      <c r="B10">
        <v>18.68</v>
      </c>
      <c r="C10" s="2">
        <v>72.66</v>
      </c>
      <c r="D10">
        <v>60.55</v>
      </c>
      <c r="E10">
        <v>-0.36</v>
      </c>
      <c r="F10">
        <v>-0.08</v>
      </c>
      <c r="G10">
        <v>0.54</v>
      </c>
      <c r="H10">
        <v>-14.16</v>
      </c>
      <c r="I10">
        <v>1.83</v>
      </c>
      <c r="J10">
        <v>42.48</v>
      </c>
      <c r="K10">
        <v>50.721119999999999</v>
      </c>
      <c r="L10">
        <v>53.148229999999998</v>
      </c>
      <c r="M10">
        <v>46.4</v>
      </c>
      <c r="N10">
        <v>4.5599999999999996</v>
      </c>
      <c r="O10">
        <v>0</v>
      </c>
      <c r="P10">
        <v>0.25</v>
      </c>
      <c r="Q10" s="1"/>
      <c r="AH10" t="s">
        <v>29</v>
      </c>
      <c r="AJ10">
        <f>MAX(Telemetry_flight_LOG_VEGA_team[accel_X])</f>
        <v>1.49</v>
      </c>
      <c r="AL10" t="s">
        <v>29</v>
      </c>
      <c r="AN10">
        <f>MIN(E:E)</f>
        <v>-0.95</v>
      </c>
      <c r="AO10" s="3">
        <f>Telemetry_flight_LOG_VEGA_team[[#This Row],[accel_X]]*0.09*9.8+AO9</f>
        <v>-0.66150000000000009</v>
      </c>
      <c r="AP10" s="3">
        <f>Telemetry_flight_LOG_VEGA_team[[#This Row],[accel_Y]]*0.09*9.8+AP9</f>
        <v>0.30869999999999992</v>
      </c>
      <c r="AQ10">
        <f>Telemetry_flight_LOG_VEGA_team[[#This Row],[accel_Z]]*0.09*9.8-AQ9</f>
        <v>3.8984400000000017</v>
      </c>
    </row>
    <row r="11" spans="1:43" x14ac:dyDescent="0.3">
      <c r="A11" s="3">
        <v>3.2570000000000001</v>
      </c>
      <c r="B11">
        <v>18.66</v>
      </c>
      <c r="C11" s="2">
        <v>85.572000000000003</v>
      </c>
      <c r="D11">
        <v>71.81</v>
      </c>
      <c r="E11">
        <v>0.13</v>
      </c>
      <c r="F11">
        <v>-0.34</v>
      </c>
      <c r="G11">
        <v>0.38</v>
      </c>
      <c r="H11">
        <v>-9.34</v>
      </c>
      <c r="I11">
        <v>5.31</v>
      </c>
      <c r="J11">
        <v>41.44</v>
      </c>
      <c r="K11">
        <v>50.721290000000003</v>
      </c>
      <c r="L11">
        <v>53.14819</v>
      </c>
      <c r="M11">
        <v>46</v>
      </c>
      <c r="N11">
        <v>12.36</v>
      </c>
      <c r="O11">
        <v>0</v>
      </c>
      <c r="P11">
        <v>12.55</v>
      </c>
      <c r="Q11" s="1"/>
      <c r="AH11" t="s">
        <v>30</v>
      </c>
      <c r="AJ11">
        <f>MAX(F:F)</f>
        <v>1.58</v>
      </c>
      <c r="AL11" t="s">
        <v>30</v>
      </c>
      <c r="AN11">
        <f>MIN(F:F)</f>
        <v>-1.79</v>
      </c>
      <c r="AO11" s="3">
        <f>Telemetry_flight_LOG_VEGA_team[[#This Row],[accel_X]]*0.09*9.8+AO10</f>
        <v>-0.5468400000000001</v>
      </c>
      <c r="AP11" s="3">
        <f>Telemetry_flight_LOG_VEGA_team[[#This Row],[accel_Y]]*0.09*9.8+AP10</f>
        <v>8.8199999999998835E-3</v>
      </c>
      <c r="AQ11">
        <f>Telemetry_flight_LOG_VEGA_team[[#This Row],[accel_Z]]*0.09*9.8-AQ10</f>
        <v>-3.5632800000000016</v>
      </c>
    </row>
    <row r="12" spans="1:43" x14ac:dyDescent="0.3">
      <c r="A12" s="3">
        <v>3.6230000000000002</v>
      </c>
      <c r="B12">
        <v>18.62</v>
      </c>
      <c r="C12" s="2">
        <v>98.46</v>
      </c>
      <c r="D12">
        <v>81.099999999999994</v>
      </c>
      <c r="E12">
        <v>0.02</v>
      </c>
      <c r="F12">
        <v>0.08</v>
      </c>
      <c r="G12">
        <v>0.32</v>
      </c>
      <c r="H12">
        <v>-20.75</v>
      </c>
      <c r="I12">
        <v>-3.66</v>
      </c>
      <c r="J12">
        <v>31.49</v>
      </c>
      <c r="K12">
        <v>50.721290000000003</v>
      </c>
      <c r="L12">
        <v>53.14819</v>
      </c>
      <c r="M12">
        <v>46</v>
      </c>
      <c r="N12">
        <v>12.36</v>
      </c>
      <c r="O12">
        <v>0</v>
      </c>
      <c r="P12">
        <v>12.55</v>
      </c>
      <c r="Q12" s="1"/>
      <c r="AH12" t="s">
        <v>31</v>
      </c>
      <c r="AJ12">
        <f>MAX(G:G)</f>
        <v>6.13</v>
      </c>
      <c r="AL12" t="s">
        <v>31</v>
      </c>
      <c r="AN12">
        <f>MIN(G:G)</f>
        <v>-7.67</v>
      </c>
      <c r="AO12" s="3">
        <f>Telemetry_flight_LOG_VEGA_team[[#This Row],[accel_X]]*0.09*9.8+AO11</f>
        <v>-0.52920000000000011</v>
      </c>
      <c r="AP12" s="3">
        <f>Telemetry_flight_LOG_VEGA_team[[#This Row],[accel_Y]]*0.09*9.8+AP11</f>
        <v>7.9379999999999881E-2</v>
      </c>
      <c r="AQ12">
        <f>Telemetry_flight_LOG_VEGA_team[[#This Row],[accel_Z]]*0.09*9.8-AQ11</f>
        <v>3.8455200000000014</v>
      </c>
    </row>
    <row r="13" spans="1:43" x14ac:dyDescent="0.3">
      <c r="A13" s="3">
        <v>3.9849999999999999</v>
      </c>
      <c r="B13">
        <v>18.59</v>
      </c>
      <c r="C13" s="2">
        <v>111.13199999999999</v>
      </c>
      <c r="D13">
        <v>88.52</v>
      </c>
      <c r="E13">
        <v>-0.08</v>
      </c>
      <c r="F13">
        <v>0.12</v>
      </c>
      <c r="G13">
        <v>0.24</v>
      </c>
      <c r="H13">
        <v>-23.62</v>
      </c>
      <c r="I13">
        <v>6.59</v>
      </c>
      <c r="J13">
        <v>41.81</v>
      </c>
      <c r="K13">
        <v>50.721490000000003</v>
      </c>
      <c r="L13">
        <v>53.148150000000001</v>
      </c>
      <c r="M13">
        <v>46</v>
      </c>
      <c r="N13">
        <v>13.2</v>
      </c>
      <c r="O13">
        <v>0</v>
      </c>
      <c r="P13">
        <v>26.38</v>
      </c>
      <c r="Q13" s="1"/>
      <c r="AO13" s="3">
        <f>Telemetry_flight_LOG_VEGA_team[[#This Row],[accel_X]]*0.09*9.8+AO12</f>
        <v>-0.59976000000000007</v>
      </c>
      <c r="AP13" s="3">
        <f>Telemetry_flight_LOG_VEGA_team[[#This Row],[accel_Y]]*0.09*9.8+AP12</f>
        <v>0.18521999999999988</v>
      </c>
      <c r="AQ13">
        <f>Telemetry_flight_LOG_VEGA_team[[#This Row],[accel_Z]]*0.09*9.8-AQ12</f>
        <v>-3.6338400000000015</v>
      </c>
    </row>
    <row r="14" spans="1:43" x14ac:dyDescent="0.3">
      <c r="A14" s="3">
        <v>4.3490000000000002</v>
      </c>
      <c r="B14">
        <v>18.579999999999998</v>
      </c>
      <c r="C14" s="2">
        <v>123.11999999999999</v>
      </c>
      <c r="D14">
        <v>92.15</v>
      </c>
      <c r="E14">
        <v>-0.03</v>
      </c>
      <c r="F14">
        <v>0.1</v>
      </c>
      <c r="G14">
        <v>0.17</v>
      </c>
      <c r="H14">
        <v>-21.97</v>
      </c>
      <c r="I14">
        <v>-8.42</v>
      </c>
      <c r="J14">
        <v>32.409999999999997</v>
      </c>
      <c r="K14">
        <v>50.721490000000003</v>
      </c>
      <c r="L14">
        <v>53.148150000000001</v>
      </c>
      <c r="M14">
        <v>45.6</v>
      </c>
      <c r="N14">
        <v>13.2</v>
      </c>
      <c r="O14">
        <v>0</v>
      </c>
      <c r="P14">
        <v>26.38</v>
      </c>
      <c r="Q14" s="1"/>
      <c r="AO14" s="3">
        <f>Telemetry_flight_LOG_VEGA_team[[#This Row],[accel_X]]*0.09*9.8+AO13</f>
        <v>-0.62622000000000011</v>
      </c>
      <c r="AP14" s="3">
        <f>Telemetry_flight_LOG_VEGA_team[[#This Row],[accel_Y]]*0.09*9.8+AP13</f>
        <v>0.27341999999999989</v>
      </c>
      <c r="AQ14">
        <f>Telemetry_flight_LOG_VEGA_team[[#This Row],[accel_Z]]*0.09*9.8-AQ13</f>
        <v>3.7837800000000015</v>
      </c>
    </row>
    <row r="15" spans="1:43" x14ac:dyDescent="0.3">
      <c r="A15" s="3">
        <v>4.7119999999999997</v>
      </c>
      <c r="B15">
        <v>18.559999999999999</v>
      </c>
      <c r="C15" s="2">
        <v>134.59199999999998</v>
      </c>
      <c r="D15">
        <v>93.7</v>
      </c>
      <c r="E15">
        <v>-0.11</v>
      </c>
      <c r="F15">
        <v>-0.01</v>
      </c>
      <c r="G15">
        <v>0.14000000000000001</v>
      </c>
      <c r="H15">
        <v>-25.39</v>
      </c>
      <c r="I15">
        <v>11.29</v>
      </c>
      <c r="J15">
        <v>27.22</v>
      </c>
      <c r="K15">
        <v>50.721490000000003</v>
      </c>
      <c r="L15">
        <v>53.148150000000001</v>
      </c>
      <c r="M15">
        <v>45.6</v>
      </c>
      <c r="N15">
        <v>13.2</v>
      </c>
      <c r="O15">
        <v>0</v>
      </c>
      <c r="P15">
        <v>26.38</v>
      </c>
      <c r="Q15" s="1"/>
      <c r="AO15" s="3">
        <f>Telemetry_flight_LOG_VEGA_team[[#This Row],[accel_X]]*0.09*9.8+AO14</f>
        <v>-0.72324000000000011</v>
      </c>
      <c r="AP15" s="3">
        <f>Telemetry_flight_LOG_VEGA_team[[#This Row],[accel_Y]]*0.09*9.8+AP14</f>
        <v>0.26459999999999989</v>
      </c>
      <c r="AQ15">
        <f>Telemetry_flight_LOG_VEGA_team[[#This Row],[accel_Z]]*0.09*9.8-AQ14</f>
        <v>-3.6603000000000017</v>
      </c>
    </row>
    <row r="16" spans="1:43" x14ac:dyDescent="0.3">
      <c r="A16" s="3">
        <v>5.0759999999999996</v>
      </c>
      <c r="B16">
        <v>18.54</v>
      </c>
      <c r="C16" s="2">
        <v>145.5</v>
      </c>
      <c r="D16">
        <v>93.06</v>
      </c>
      <c r="E16">
        <v>-0.05</v>
      </c>
      <c r="F16">
        <v>-0.1</v>
      </c>
      <c r="G16">
        <v>0.09</v>
      </c>
      <c r="H16">
        <v>-21.06</v>
      </c>
      <c r="I16">
        <v>4.82</v>
      </c>
      <c r="J16">
        <v>18.920000000000002</v>
      </c>
      <c r="K16">
        <v>50.721699999999998</v>
      </c>
      <c r="L16">
        <v>53.148119999999999</v>
      </c>
      <c r="M16">
        <v>44.1</v>
      </c>
      <c r="N16">
        <v>12.41</v>
      </c>
      <c r="O16">
        <v>0</v>
      </c>
      <c r="P16">
        <v>40.72</v>
      </c>
      <c r="Q16" s="1"/>
      <c r="AO16" s="3">
        <f>Telemetry_flight_LOG_VEGA_team[[#This Row],[accel_X]]*0.09*9.8+AO15</f>
        <v>-0.76734000000000013</v>
      </c>
      <c r="AP16" s="3">
        <f>Telemetry_flight_LOG_VEGA_team[[#This Row],[accel_Y]]*0.09*9.8+AP15</f>
        <v>0.17639999999999989</v>
      </c>
      <c r="AQ16">
        <f>Telemetry_flight_LOG_VEGA_team[[#This Row],[accel_Z]]*0.09*9.8-AQ15</f>
        <v>3.7396800000000017</v>
      </c>
    </row>
    <row r="17" spans="1:43" x14ac:dyDescent="0.3">
      <c r="A17" s="3">
        <v>5.4390000000000001</v>
      </c>
      <c r="B17">
        <v>18.53</v>
      </c>
      <c r="C17" s="2">
        <v>155.62799999999999</v>
      </c>
      <c r="D17">
        <v>90.82</v>
      </c>
      <c r="E17">
        <v>-0.14000000000000001</v>
      </c>
      <c r="F17">
        <v>-0.2</v>
      </c>
      <c r="G17">
        <v>0.09</v>
      </c>
      <c r="H17">
        <v>-29.97</v>
      </c>
      <c r="I17">
        <v>-13.85</v>
      </c>
      <c r="J17">
        <v>23.13</v>
      </c>
      <c r="K17">
        <v>50.721699999999998</v>
      </c>
      <c r="L17">
        <v>53.148119999999999</v>
      </c>
      <c r="M17">
        <v>45.1</v>
      </c>
      <c r="N17">
        <v>12.41</v>
      </c>
      <c r="O17">
        <v>0</v>
      </c>
      <c r="P17">
        <v>40.72</v>
      </c>
      <c r="Q17" s="1"/>
      <c r="AO17" s="3">
        <f>Telemetry_flight_LOG_VEGA_team[[#This Row],[accel_X]]*0.09*9.8+AO16</f>
        <v>-0.89082000000000017</v>
      </c>
      <c r="AP17" s="3">
        <f>Telemetry_flight_LOG_VEGA_team[[#This Row],[accel_Y]]*0.09*9.8+AP16</f>
        <v>0</v>
      </c>
      <c r="AQ17">
        <f>Telemetry_flight_LOG_VEGA_team[[#This Row],[accel_Z]]*0.09*9.8-AQ16</f>
        <v>-3.6603000000000017</v>
      </c>
    </row>
    <row r="18" spans="1:43" x14ac:dyDescent="0.3">
      <c r="A18" s="3">
        <v>5.8170000000000002</v>
      </c>
      <c r="B18">
        <v>18.53</v>
      </c>
      <c r="C18" s="2">
        <v>165.06</v>
      </c>
      <c r="D18">
        <v>87.99</v>
      </c>
      <c r="E18">
        <v>-0.13</v>
      </c>
      <c r="F18">
        <v>0.17</v>
      </c>
      <c r="G18">
        <v>0.05</v>
      </c>
      <c r="H18">
        <v>-10.31</v>
      </c>
      <c r="I18">
        <v>18.43</v>
      </c>
      <c r="J18">
        <v>39.979999999999997</v>
      </c>
      <c r="K18">
        <v>50.721699999999998</v>
      </c>
      <c r="L18">
        <v>53.148119999999999</v>
      </c>
      <c r="M18">
        <v>45.1</v>
      </c>
      <c r="N18">
        <v>12.41</v>
      </c>
      <c r="O18">
        <v>0</v>
      </c>
      <c r="P18">
        <v>40.72</v>
      </c>
      <c r="Q18" s="1"/>
      <c r="AO18" s="3">
        <f>Telemetry_flight_LOG_VEGA_team[[#This Row],[accel_X]]*0.09*9.8+AO17</f>
        <v>-1.0054800000000002</v>
      </c>
      <c r="AP18" s="3">
        <f>Telemetry_flight_LOG_VEGA_team[[#This Row],[accel_Y]]*0.09*9.8+AP17</f>
        <v>0.14994000000000002</v>
      </c>
      <c r="AQ18">
        <f>Telemetry_flight_LOG_VEGA_team[[#This Row],[accel_Z]]*0.09*9.8-AQ17</f>
        <v>3.7044000000000015</v>
      </c>
    </row>
    <row r="19" spans="1:43" x14ac:dyDescent="0.3">
      <c r="A19" s="3">
        <v>6.1820000000000004</v>
      </c>
      <c r="B19">
        <v>18.510000000000002</v>
      </c>
      <c r="C19" s="2">
        <v>173.65200000000002</v>
      </c>
      <c r="D19">
        <v>84.16</v>
      </c>
      <c r="E19">
        <v>0.03</v>
      </c>
      <c r="F19">
        <v>-0.1</v>
      </c>
      <c r="G19">
        <v>0.06</v>
      </c>
      <c r="H19">
        <v>-22.95</v>
      </c>
      <c r="I19">
        <v>-6.47</v>
      </c>
      <c r="J19">
        <v>30.52</v>
      </c>
      <c r="K19">
        <v>50.722320000000003</v>
      </c>
      <c r="L19">
        <v>53.148040000000002</v>
      </c>
      <c r="M19">
        <v>217.8</v>
      </c>
      <c r="N19">
        <v>11.17</v>
      </c>
      <c r="O19">
        <v>0</v>
      </c>
      <c r="P19">
        <v>82.69</v>
      </c>
      <c r="Q19" s="1"/>
      <c r="AO19" s="3">
        <f>Telemetry_flight_LOG_VEGA_team[[#This Row],[accel_X]]*0.09*9.8+AO18</f>
        <v>-0.97902000000000011</v>
      </c>
      <c r="AP19" s="3">
        <f>Telemetry_flight_LOG_VEGA_team[[#This Row],[accel_Y]]*0.09*9.8+AP18</f>
        <v>6.1740000000000017E-2</v>
      </c>
      <c r="AQ19">
        <f>Telemetry_flight_LOG_VEGA_team[[#This Row],[accel_Z]]*0.09*9.8-AQ18</f>
        <v>-3.6514800000000016</v>
      </c>
    </row>
    <row r="20" spans="1:43" x14ac:dyDescent="0.3">
      <c r="A20" s="3">
        <v>6.5449999999999999</v>
      </c>
      <c r="B20">
        <v>18.510000000000002</v>
      </c>
      <c r="C20" s="2">
        <v>181.34399999999999</v>
      </c>
      <c r="D20">
        <v>79.81</v>
      </c>
      <c r="E20">
        <v>-0.09</v>
      </c>
      <c r="F20">
        <v>-0.01</v>
      </c>
      <c r="G20">
        <v>0.04</v>
      </c>
      <c r="H20">
        <v>-25.09</v>
      </c>
      <c r="I20">
        <v>-12.45</v>
      </c>
      <c r="J20">
        <v>36.07</v>
      </c>
      <c r="K20">
        <v>50.722320000000003</v>
      </c>
      <c r="L20">
        <v>53.148040000000002</v>
      </c>
      <c r="M20">
        <v>217.8</v>
      </c>
      <c r="N20">
        <v>11.17</v>
      </c>
      <c r="O20">
        <v>1</v>
      </c>
      <c r="P20">
        <v>82.69</v>
      </c>
      <c r="Q20" s="1"/>
      <c r="AO20" s="3">
        <f>Telemetry_flight_LOG_VEGA_team[[#This Row],[accel_X]]*0.09*9.8+AO19</f>
        <v>-1.0584000000000002</v>
      </c>
      <c r="AP20" s="3">
        <f>Telemetry_flight_LOG_VEGA_team[[#This Row],[accel_Y]]*0.09*9.8+AP19</f>
        <v>5.2920000000000016E-2</v>
      </c>
      <c r="AQ20">
        <f>Telemetry_flight_LOG_VEGA_team[[#This Row],[accel_Z]]*0.09*9.8-AQ19</f>
        <v>3.6867600000000018</v>
      </c>
    </row>
    <row r="21" spans="1:43" x14ac:dyDescent="0.3">
      <c r="A21" s="3">
        <v>6.9080000000000004</v>
      </c>
      <c r="B21">
        <v>18.510000000000002</v>
      </c>
      <c r="C21" s="2">
        <v>188.1</v>
      </c>
      <c r="D21">
        <v>74.69</v>
      </c>
      <c r="E21">
        <v>0.02</v>
      </c>
      <c r="F21">
        <v>-7.0000000000000007E-2</v>
      </c>
      <c r="G21">
        <v>0.03</v>
      </c>
      <c r="H21">
        <v>-39.18</v>
      </c>
      <c r="I21">
        <v>-19.84</v>
      </c>
      <c r="J21">
        <v>30.58</v>
      </c>
      <c r="K21">
        <v>50.722320000000003</v>
      </c>
      <c r="L21">
        <v>53.148040000000002</v>
      </c>
      <c r="M21">
        <v>217.8</v>
      </c>
      <c r="N21">
        <v>11.17</v>
      </c>
      <c r="O21">
        <v>1</v>
      </c>
      <c r="P21">
        <v>82.69</v>
      </c>
      <c r="Q21" s="1"/>
      <c r="AO21" s="3">
        <f>Telemetry_flight_LOG_VEGA_team[[#This Row],[accel_X]]*0.09*9.8+AO20</f>
        <v>-1.0407600000000001</v>
      </c>
      <c r="AP21" s="3">
        <f>Telemetry_flight_LOG_VEGA_team[[#This Row],[accel_Y]]*0.09*9.8+AP20</f>
        <v>-8.8199999999999876E-3</v>
      </c>
      <c r="AQ21">
        <f>Telemetry_flight_LOG_VEGA_team[[#This Row],[accel_Z]]*0.09*9.8-AQ20</f>
        <v>-3.6603000000000017</v>
      </c>
    </row>
    <row r="22" spans="1:43" x14ac:dyDescent="0.3">
      <c r="A22" s="3">
        <v>7.27</v>
      </c>
      <c r="B22">
        <v>18.489999999999998</v>
      </c>
      <c r="C22" s="2">
        <v>193.76399999999998</v>
      </c>
      <c r="D22">
        <v>68.86</v>
      </c>
      <c r="E22">
        <v>-0.05</v>
      </c>
      <c r="F22">
        <v>-0.11</v>
      </c>
      <c r="G22">
        <v>0.05</v>
      </c>
      <c r="H22">
        <v>-3.66</v>
      </c>
      <c r="I22">
        <v>-18.190000000000001</v>
      </c>
      <c r="J22">
        <v>29.36</v>
      </c>
      <c r="K22">
        <v>50.722450000000002</v>
      </c>
      <c r="L22">
        <v>53.148049999999998</v>
      </c>
      <c r="M22">
        <v>238.9</v>
      </c>
      <c r="N22">
        <v>10.75</v>
      </c>
      <c r="O22">
        <v>1</v>
      </c>
      <c r="P22">
        <v>91.35</v>
      </c>
      <c r="Q22" s="1"/>
      <c r="AO22" s="3">
        <f>Telemetry_flight_LOG_VEGA_team[[#This Row],[accel_X]]*0.09*9.8+AO21</f>
        <v>-1.0848600000000002</v>
      </c>
      <c r="AP22" s="3">
        <f>Telemetry_flight_LOG_VEGA_team[[#This Row],[accel_Y]]*0.09*9.8+AP21</f>
        <v>-0.10583999999999999</v>
      </c>
      <c r="AQ22">
        <f>Telemetry_flight_LOG_VEGA_team[[#This Row],[accel_Z]]*0.09*9.8-AQ21</f>
        <v>3.7044000000000015</v>
      </c>
    </row>
    <row r="23" spans="1:43" x14ac:dyDescent="0.3">
      <c r="A23" s="3">
        <v>7.6379999999999999</v>
      </c>
      <c r="B23">
        <v>18.47</v>
      </c>
      <c r="C23" s="2">
        <v>198.46799999999999</v>
      </c>
      <c r="D23">
        <v>62.79</v>
      </c>
      <c r="E23">
        <v>-0.04</v>
      </c>
      <c r="F23">
        <v>0</v>
      </c>
      <c r="G23">
        <v>0.05</v>
      </c>
      <c r="H23">
        <v>-23.8</v>
      </c>
      <c r="I23">
        <v>-21.36</v>
      </c>
      <c r="J23">
        <v>29.66</v>
      </c>
      <c r="K23">
        <v>50.722450000000002</v>
      </c>
      <c r="L23">
        <v>53.148049999999998</v>
      </c>
      <c r="M23">
        <v>238.9</v>
      </c>
      <c r="N23">
        <v>10.75</v>
      </c>
      <c r="O23">
        <v>1</v>
      </c>
      <c r="P23">
        <v>91.35</v>
      </c>
      <c r="Q23" s="1"/>
      <c r="AO23" s="3">
        <f>Telemetry_flight_LOG_VEGA_team[[#This Row],[accel_X]]*0.09*9.8+AO22</f>
        <v>-1.1201400000000001</v>
      </c>
      <c r="AP23" s="3">
        <f>Telemetry_flight_LOG_VEGA_team[[#This Row],[accel_Y]]*0.09*9.8+AP22</f>
        <v>-0.10583999999999999</v>
      </c>
      <c r="AQ23">
        <f>Telemetry_flight_LOG_VEGA_team[[#This Row],[accel_Z]]*0.09*9.8-AQ22</f>
        <v>-3.6603000000000017</v>
      </c>
    </row>
    <row r="24" spans="1:43" x14ac:dyDescent="0.3">
      <c r="A24" s="3">
        <v>8</v>
      </c>
      <c r="B24">
        <v>18.41</v>
      </c>
      <c r="C24" s="2">
        <v>202.03200000000001</v>
      </c>
      <c r="D24">
        <v>56.19</v>
      </c>
      <c r="E24">
        <v>0.47</v>
      </c>
      <c r="F24">
        <v>0.11</v>
      </c>
      <c r="G24">
        <v>-0.05</v>
      </c>
      <c r="H24">
        <v>-41.02</v>
      </c>
      <c r="I24">
        <v>53.16</v>
      </c>
      <c r="J24">
        <v>127.69</v>
      </c>
      <c r="K24">
        <v>50.7226</v>
      </c>
      <c r="L24">
        <v>53.148069999999997</v>
      </c>
      <c r="M24">
        <v>238.9</v>
      </c>
      <c r="N24">
        <v>9.68</v>
      </c>
      <c r="O24">
        <v>1</v>
      </c>
      <c r="P24">
        <v>100.62</v>
      </c>
      <c r="Q24" s="1"/>
      <c r="AO24" s="3">
        <f>Telemetry_flight_LOG_VEGA_team[[#This Row],[accel_X]]*0.09*9.8+AO23</f>
        <v>-0.70560000000000012</v>
      </c>
      <c r="AP24" s="3">
        <f>Telemetry_flight_LOG_VEGA_team[[#This Row],[accel_Y]]*0.09*9.8+AP23</f>
        <v>-8.8199999999999945E-3</v>
      </c>
      <c r="AQ24">
        <f>Telemetry_flight_LOG_VEGA_team[[#This Row],[accel_Z]]*0.09*9.8-AQ23</f>
        <v>3.6162000000000019</v>
      </c>
    </row>
    <row r="25" spans="1:43" x14ac:dyDescent="0.3">
      <c r="A25" s="3">
        <v>8.3710000000000004</v>
      </c>
      <c r="B25">
        <v>18.37</v>
      </c>
      <c r="C25" s="2">
        <v>204.45599999999999</v>
      </c>
      <c r="D25">
        <v>49.13</v>
      </c>
      <c r="E25">
        <v>-0.89</v>
      </c>
      <c r="F25">
        <v>-0.04</v>
      </c>
      <c r="G25">
        <v>0.62</v>
      </c>
      <c r="H25">
        <v>-28.93</v>
      </c>
      <c r="I25">
        <v>-43.76</v>
      </c>
      <c r="J25">
        <v>-42.3</v>
      </c>
      <c r="K25">
        <v>50.7226</v>
      </c>
      <c r="L25">
        <v>53.148069999999997</v>
      </c>
      <c r="M25">
        <v>237.4</v>
      </c>
      <c r="N25">
        <v>9.68</v>
      </c>
      <c r="O25">
        <v>1</v>
      </c>
      <c r="P25">
        <v>100.62</v>
      </c>
      <c r="Q25" s="1"/>
      <c r="AO25" s="3">
        <f>Telemetry_flight_LOG_VEGA_team[[#This Row],[accel_X]]*0.09*9.8+AO24</f>
        <v>-1.4905800000000002</v>
      </c>
      <c r="AP25" s="3">
        <f>Telemetry_flight_LOG_VEGA_team[[#This Row],[accel_Y]]*0.09*9.8+AP24</f>
        <v>-4.4099999999999993E-2</v>
      </c>
      <c r="AQ25">
        <f>Telemetry_flight_LOG_VEGA_team[[#This Row],[accel_Z]]*0.09*9.8-AQ24</f>
        <v>-3.0693600000000019</v>
      </c>
    </row>
    <row r="26" spans="1:43" x14ac:dyDescent="0.3">
      <c r="A26" s="3">
        <v>8.7439999999999998</v>
      </c>
      <c r="B26">
        <v>18.39</v>
      </c>
      <c r="C26" s="2">
        <v>205.77599999999998</v>
      </c>
      <c r="D26">
        <v>41.79</v>
      </c>
      <c r="E26">
        <v>-0.85</v>
      </c>
      <c r="F26">
        <v>-1.79</v>
      </c>
      <c r="G26">
        <v>6.13</v>
      </c>
      <c r="H26">
        <v>350.1</v>
      </c>
      <c r="I26">
        <v>-91.25</v>
      </c>
      <c r="J26">
        <v>480.41</v>
      </c>
      <c r="K26">
        <v>50.7226</v>
      </c>
      <c r="L26">
        <v>53.148069999999997</v>
      </c>
      <c r="M26">
        <v>237.4</v>
      </c>
      <c r="N26">
        <v>9.68</v>
      </c>
      <c r="O26">
        <v>1</v>
      </c>
      <c r="P26">
        <v>100.62</v>
      </c>
      <c r="Q26" s="1"/>
      <c r="AO26" s="3">
        <f>Telemetry_flight_LOG_VEGA_team[[#This Row],[accel_X]]*0.09*9.8+AO25</f>
        <v>-2.2402800000000003</v>
      </c>
      <c r="AP26" s="3">
        <f>Telemetry_flight_LOG_VEGA_team[[#This Row],[accel_Y]]*0.09*9.8+AP25</f>
        <v>-1.6228800000000001</v>
      </c>
      <c r="AQ26">
        <f>Telemetry_flight_LOG_VEGA_team[[#This Row],[accel_Z]]*0.09*9.8-AQ25</f>
        <v>8.4760200000000019</v>
      </c>
    </row>
    <row r="27" spans="1:43" x14ac:dyDescent="0.3">
      <c r="A27" s="3">
        <v>9.1150000000000002</v>
      </c>
      <c r="B27">
        <v>18.350000000000001</v>
      </c>
      <c r="C27" s="2">
        <v>206.49600000000001</v>
      </c>
      <c r="D27">
        <v>34.53</v>
      </c>
      <c r="E27">
        <v>1.1200000000000001</v>
      </c>
      <c r="F27">
        <v>0.39</v>
      </c>
      <c r="G27">
        <v>-0.5</v>
      </c>
      <c r="H27">
        <v>-214.23</v>
      </c>
      <c r="I27">
        <v>-288.57</v>
      </c>
      <c r="J27">
        <v>229</v>
      </c>
      <c r="K27">
        <v>50.722769999999997</v>
      </c>
      <c r="L27">
        <v>53.148099999999999</v>
      </c>
      <c r="M27">
        <v>243</v>
      </c>
      <c r="N27">
        <v>10.66</v>
      </c>
      <c r="O27">
        <v>1</v>
      </c>
      <c r="P27">
        <v>110.98</v>
      </c>
      <c r="Q27" s="1"/>
      <c r="AO27" s="3">
        <f>Telemetry_flight_LOG_VEGA_team[[#This Row],[accel_X]]*0.09*9.8+AO26</f>
        <v>-1.2524400000000002</v>
      </c>
      <c r="AP27" s="3">
        <f>Telemetry_flight_LOG_VEGA_team[[#This Row],[accel_Y]]*0.09*9.8+AP26</f>
        <v>-1.2789000000000001</v>
      </c>
      <c r="AQ27">
        <f>Telemetry_flight_LOG_VEGA_team[[#This Row],[accel_Z]]*0.09*9.8-AQ26</f>
        <v>-8.9170200000000026</v>
      </c>
    </row>
    <row r="28" spans="1:43" x14ac:dyDescent="0.3">
      <c r="A28" s="3">
        <v>9.4909999999999997</v>
      </c>
      <c r="B28">
        <v>18.32</v>
      </c>
      <c r="C28" s="2">
        <v>206.74799999999999</v>
      </c>
      <c r="D28">
        <v>27.58</v>
      </c>
      <c r="E28">
        <v>-0.63</v>
      </c>
      <c r="F28">
        <v>-0.16</v>
      </c>
      <c r="G28">
        <v>-1.35</v>
      </c>
      <c r="H28">
        <v>-17.329999999999998</v>
      </c>
      <c r="I28">
        <v>86.06</v>
      </c>
      <c r="J28">
        <v>445.19</v>
      </c>
      <c r="K28">
        <v>50.722769999999997</v>
      </c>
      <c r="L28">
        <v>53.148099999999999</v>
      </c>
      <c r="M28">
        <v>243</v>
      </c>
      <c r="N28">
        <v>10.66</v>
      </c>
      <c r="O28">
        <v>1</v>
      </c>
      <c r="P28">
        <v>110.98</v>
      </c>
      <c r="Q28" s="1"/>
      <c r="AO28" s="3">
        <f>Telemetry_flight_LOG_VEGA_team[[#This Row],[accel_X]]*0.09*9.8+AO27</f>
        <v>-1.8081000000000003</v>
      </c>
      <c r="AP28" s="3">
        <f>Telemetry_flight_LOG_VEGA_team[[#This Row],[accel_Y]]*0.09*9.8+AP27</f>
        <v>-1.4200200000000001</v>
      </c>
      <c r="AQ28">
        <f>Telemetry_flight_LOG_VEGA_team[[#This Row],[accel_Z]]*0.09*9.8-AQ27</f>
        <v>7.726320000000003</v>
      </c>
    </row>
    <row r="29" spans="1:43" x14ac:dyDescent="0.3">
      <c r="A29" s="3">
        <v>9.8640000000000008</v>
      </c>
      <c r="B29">
        <v>18.32</v>
      </c>
      <c r="C29" s="2">
        <v>206.53200000000001</v>
      </c>
      <c r="D29">
        <v>20.99</v>
      </c>
      <c r="E29">
        <v>0.25</v>
      </c>
      <c r="F29">
        <v>-0.44</v>
      </c>
      <c r="G29">
        <v>-1.1100000000000001</v>
      </c>
      <c r="H29">
        <v>18.98</v>
      </c>
      <c r="I29">
        <v>127.99</v>
      </c>
      <c r="J29">
        <v>501.04</v>
      </c>
      <c r="K29">
        <v>50.722769999999997</v>
      </c>
      <c r="L29">
        <v>53.148099999999999</v>
      </c>
      <c r="M29">
        <v>243</v>
      </c>
      <c r="N29">
        <v>10.66</v>
      </c>
      <c r="O29">
        <v>1</v>
      </c>
      <c r="P29">
        <v>110.98</v>
      </c>
      <c r="Q29" s="1"/>
      <c r="AO29" s="3">
        <f>Telemetry_flight_LOG_VEGA_team[[#This Row],[accel_X]]*0.09*9.8+AO28</f>
        <v>-1.5876000000000003</v>
      </c>
      <c r="AP29" s="3">
        <f>Telemetry_flight_LOG_VEGA_team[[#This Row],[accel_Y]]*0.09*9.8+AP28</f>
        <v>-1.8081</v>
      </c>
      <c r="AQ29">
        <f>Telemetry_flight_LOG_VEGA_team[[#This Row],[accel_Z]]*0.09*9.8-AQ28</f>
        <v>-8.7053400000000032</v>
      </c>
    </row>
    <row r="30" spans="1:43" x14ac:dyDescent="0.3">
      <c r="A30" s="3">
        <v>10.237</v>
      </c>
      <c r="B30">
        <v>18.29</v>
      </c>
      <c r="C30" s="2">
        <v>206.196</v>
      </c>
      <c r="D30">
        <v>15.09</v>
      </c>
      <c r="E30">
        <v>-0.3</v>
      </c>
      <c r="F30">
        <v>-0.05</v>
      </c>
      <c r="G30">
        <v>-1.1000000000000001</v>
      </c>
      <c r="H30">
        <v>31.19</v>
      </c>
      <c r="I30">
        <v>26</v>
      </c>
      <c r="J30">
        <v>526.49</v>
      </c>
      <c r="K30">
        <v>50.722700000000003</v>
      </c>
      <c r="L30">
        <v>53.148209999999999</v>
      </c>
      <c r="M30">
        <v>244.5</v>
      </c>
      <c r="N30">
        <v>11.97</v>
      </c>
      <c r="O30">
        <v>1</v>
      </c>
      <c r="P30">
        <v>105.37</v>
      </c>
      <c r="Q30" s="1"/>
      <c r="AO30" s="3">
        <f>Telemetry_flight_LOG_VEGA_team[[#This Row],[accel_X]]*0.09*9.8+AO29</f>
        <v>-1.8522000000000003</v>
      </c>
      <c r="AP30" s="3">
        <f>Telemetry_flight_LOG_VEGA_team[[#This Row],[accel_Y]]*0.09*9.8+AP29</f>
        <v>-1.8522000000000001</v>
      </c>
      <c r="AQ30">
        <f>Telemetry_flight_LOG_VEGA_team[[#This Row],[accel_Z]]*0.09*9.8-AQ29</f>
        <v>7.735140000000003</v>
      </c>
    </row>
    <row r="31" spans="1:43" x14ac:dyDescent="0.3">
      <c r="A31" s="3">
        <v>10.608000000000001</v>
      </c>
      <c r="B31">
        <v>18.28</v>
      </c>
      <c r="C31" s="2">
        <v>205.47599999999997</v>
      </c>
      <c r="D31">
        <v>9.76</v>
      </c>
      <c r="E31">
        <v>0.14000000000000001</v>
      </c>
      <c r="F31">
        <v>-0.45</v>
      </c>
      <c r="G31">
        <v>-1.01</v>
      </c>
      <c r="H31">
        <v>-25.27</v>
      </c>
      <c r="I31">
        <v>114.44</v>
      </c>
      <c r="J31">
        <v>465.45</v>
      </c>
      <c r="K31">
        <v>50.722700000000003</v>
      </c>
      <c r="L31">
        <v>53.148209999999999</v>
      </c>
      <c r="M31">
        <v>244.5</v>
      </c>
      <c r="N31">
        <v>11.97</v>
      </c>
      <c r="O31">
        <v>1</v>
      </c>
      <c r="P31">
        <v>105.37</v>
      </c>
      <c r="Q31" s="1"/>
      <c r="AO31" s="3">
        <f>Telemetry_flight_LOG_VEGA_team[[#This Row],[accel_X]]*0.09*9.8+AO30</f>
        <v>-1.7287200000000003</v>
      </c>
      <c r="AP31" s="3">
        <f>Telemetry_flight_LOG_VEGA_team[[#This Row],[accel_Y]]*0.09*9.8+AP30</f>
        <v>-2.2491000000000003</v>
      </c>
      <c r="AQ31">
        <f>Telemetry_flight_LOG_VEGA_team[[#This Row],[accel_Z]]*0.09*9.8-AQ30</f>
        <v>-8.6259600000000027</v>
      </c>
    </row>
    <row r="32" spans="1:43" x14ac:dyDescent="0.3">
      <c r="A32" s="3">
        <v>10.972</v>
      </c>
      <c r="B32">
        <v>18.25</v>
      </c>
      <c r="C32" s="2">
        <v>204.696</v>
      </c>
      <c r="D32">
        <v>5.19</v>
      </c>
      <c r="E32">
        <v>0.13</v>
      </c>
      <c r="F32">
        <v>-0.11</v>
      </c>
      <c r="G32">
        <v>-0.92</v>
      </c>
      <c r="H32">
        <v>-1.59</v>
      </c>
      <c r="I32">
        <v>37.9</v>
      </c>
      <c r="J32">
        <v>246.64</v>
      </c>
      <c r="K32">
        <v>50.722580000000001</v>
      </c>
      <c r="L32">
        <v>53.148299999999999</v>
      </c>
      <c r="M32">
        <v>244.5</v>
      </c>
      <c r="N32">
        <v>14.32</v>
      </c>
      <c r="O32">
        <v>1</v>
      </c>
      <c r="P32">
        <v>98</v>
      </c>
      <c r="Q32" s="1"/>
      <c r="AO32" s="3">
        <f>Telemetry_flight_LOG_VEGA_team[[#This Row],[accel_X]]*0.09*9.8+AO31</f>
        <v>-1.6140600000000003</v>
      </c>
      <c r="AP32" s="3">
        <f>Telemetry_flight_LOG_VEGA_team[[#This Row],[accel_Y]]*0.09*9.8+AP31</f>
        <v>-2.3461200000000004</v>
      </c>
      <c r="AQ32">
        <f>Telemetry_flight_LOG_VEGA_team[[#This Row],[accel_Z]]*0.09*9.8-AQ31</f>
        <v>7.8145200000000026</v>
      </c>
    </row>
    <row r="33" spans="1:43" x14ac:dyDescent="0.3">
      <c r="A33" s="3">
        <v>11.339</v>
      </c>
      <c r="B33">
        <v>18.239999999999998</v>
      </c>
      <c r="C33" s="2">
        <v>203.68800000000002</v>
      </c>
      <c r="D33">
        <v>1.39</v>
      </c>
      <c r="E33">
        <v>-0.83</v>
      </c>
      <c r="F33">
        <v>0</v>
      </c>
      <c r="G33">
        <v>-0.85</v>
      </c>
      <c r="H33">
        <v>-19.41</v>
      </c>
      <c r="I33">
        <v>-37.9</v>
      </c>
      <c r="J33">
        <v>209.11</v>
      </c>
      <c r="K33">
        <v>50.722580000000001</v>
      </c>
      <c r="L33">
        <v>53.148299999999999</v>
      </c>
      <c r="M33">
        <v>232.7</v>
      </c>
      <c r="N33">
        <v>14.32</v>
      </c>
      <c r="O33">
        <v>1</v>
      </c>
      <c r="P33">
        <v>98</v>
      </c>
      <c r="Q33" s="1"/>
      <c r="AO33" s="3">
        <f>Telemetry_flight_LOG_VEGA_team[[#This Row],[accel_X]]*0.09*9.8+AO32</f>
        <v>-2.34612</v>
      </c>
      <c r="AP33" s="3">
        <f>Telemetry_flight_LOG_VEGA_team[[#This Row],[accel_Y]]*0.09*9.8+AP32</f>
        <v>-2.3461200000000004</v>
      </c>
      <c r="AQ33">
        <f>Telemetry_flight_LOG_VEGA_team[[#This Row],[accel_Z]]*0.09*9.8-AQ32</f>
        <v>-8.5642200000000024</v>
      </c>
    </row>
    <row r="34" spans="1:43" x14ac:dyDescent="0.3">
      <c r="A34" s="3">
        <v>11.702</v>
      </c>
      <c r="B34">
        <v>18.23</v>
      </c>
      <c r="C34" s="2">
        <v>202.47599999999997</v>
      </c>
      <c r="D34">
        <v>-1.65</v>
      </c>
      <c r="E34">
        <v>0.05</v>
      </c>
      <c r="F34">
        <v>-0.14000000000000001</v>
      </c>
      <c r="G34">
        <v>-1.1299999999999999</v>
      </c>
      <c r="H34">
        <v>-71.66</v>
      </c>
      <c r="I34">
        <v>23.5</v>
      </c>
      <c r="J34">
        <v>65.8</v>
      </c>
      <c r="K34">
        <v>50.722580000000001</v>
      </c>
      <c r="L34">
        <v>53.148299999999999</v>
      </c>
      <c r="M34">
        <v>232.7</v>
      </c>
      <c r="N34">
        <v>14.32</v>
      </c>
      <c r="O34">
        <v>1</v>
      </c>
      <c r="P34">
        <v>98</v>
      </c>
      <c r="Q34" s="1"/>
      <c r="AO34" s="3">
        <f>Telemetry_flight_LOG_VEGA_team[[#This Row],[accel_X]]*0.09*9.8+AO33</f>
        <v>-2.3020200000000002</v>
      </c>
      <c r="AP34" s="3">
        <f>Telemetry_flight_LOG_VEGA_team[[#This Row],[accel_Y]]*0.09*9.8+AP33</f>
        <v>-2.4696000000000002</v>
      </c>
      <c r="AQ34">
        <f>Telemetry_flight_LOG_VEGA_team[[#This Row],[accel_Z]]*0.09*9.8-AQ33</f>
        <v>7.5675600000000021</v>
      </c>
    </row>
    <row r="35" spans="1:43" x14ac:dyDescent="0.3">
      <c r="A35" s="3">
        <v>12.065</v>
      </c>
      <c r="B35">
        <v>18.23</v>
      </c>
      <c r="C35" s="2">
        <v>201.072</v>
      </c>
      <c r="D35">
        <v>-3.92</v>
      </c>
      <c r="E35">
        <v>-0.17</v>
      </c>
      <c r="F35">
        <v>-0.15</v>
      </c>
      <c r="G35">
        <v>-1.28</v>
      </c>
      <c r="H35">
        <v>-21.79</v>
      </c>
      <c r="I35">
        <v>-29.6</v>
      </c>
      <c r="J35">
        <v>167.85</v>
      </c>
      <c r="K35">
        <v>50.722479999999997</v>
      </c>
      <c r="L35">
        <v>53.148409999999998</v>
      </c>
      <c r="M35">
        <v>219.4</v>
      </c>
      <c r="N35">
        <v>14.31</v>
      </c>
      <c r="O35">
        <v>1</v>
      </c>
      <c r="P35">
        <v>92.64</v>
      </c>
      <c r="Q35" s="1"/>
      <c r="AO35" s="3">
        <f>Telemetry_flight_LOG_VEGA_team[[#This Row],[accel_X]]*0.09*9.8+AO34</f>
        <v>-2.4519600000000001</v>
      </c>
      <c r="AP35" s="3">
        <f>Telemetry_flight_LOG_VEGA_team[[#This Row],[accel_Y]]*0.09*9.8+AP34</f>
        <v>-2.6019000000000001</v>
      </c>
      <c r="AQ35">
        <f>Telemetry_flight_LOG_VEGA_team[[#This Row],[accel_Z]]*0.09*9.8-AQ34</f>
        <v>-8.6965200000000014</v>
      </c>
    </row>
    <row r="36" spans="1:43" x14ac:dyDescent="0.3">
      <c r="A36" s="3">
        <v>12.428000000000001</v>
      </c>
      <c r="B36">
        <v>18.23</v>
      </c>
      <c r="C36" s="2">
        <v>199.452</v>
      </c>
      <c r="D36">
        <v>-5.86</v>
      </c>
      <c r="E36">
        <v>0.13</v>
      </c>
      <c r="F36">
        <v>-0.18</v>
      </c>
      <c r="G36">
        <v>-0.99</v>
      </c>
      <c r="H36">
        <v>23.56</v>
      </c>
      <c r="I36">
        <v>-0.61</v>
      </c>
      <c r="J36">
        <v>5.8</v>
      </c>
      <c r="K36">
        <v>50.722479999999997</v>
      </c>
      <c r="L36">
        <v>53.148409999999998</v>
      </c>
      <c r="M36">
        <v>219.4</v>
      </c>
      <c r="N36">
        <v>14.31</v>
      </c>
      <c r="O36">
        <v>1</v>
      </c>
      <c r="P36">
        <v>92.64</v>
      </c>
      <c r="Q36" s="1"/>
      <c r="AO36" s="3">
        <f>Telemetry_flight_LOG_VEGA_team[[#This Row],[accel_X]]*0.09*9.8+AO35</f>
        <v>-2.3372999999999999</v>
      </c>
      <c r="AP36" s="3">
        <f>Telemetry_flight_LOG_VEGA_team[[#This Row],[accel_Y]]*0.09*9.8+AP35</f>
        <v>-2.7606600000000001</v>
      </c>
      <c r="AQ36">
        <f>Telemetry_flight_LOG_VEGA_team[[#This Row],[accel_Z]]*0.09*9.8-AQ35</f>
        <v>7.8233400000000017</v>
      </c>
    </row>
    <row r="37" spans="1:43" x14ac:dyDescent="0.3">
      <c r="A37" s="3">
        <v>12.791</v>
      </c>
      <c r="B37">
        <v>18.2</v>
      </c>
      <c r="C37" s="2">
        <v>197.80799999999999</v>
      </c>
      <c r="D37">
        <v>-7.45</v>
      </c>
      <c r="E37">
        <v>0.08</v>
      </c>
      <c r="F37">
        <v>-0.2</v>
      </c>
      <c r="G37">
        <v>-0.91</v>
      </c>
      <c r="H37">
        <v>-10.31</v>
      </c>
      <c r="I37">
        <v>-56.46</v>
      </c>
      <c r="J37">
        <v>-7.08</v>
      </c>
      <c r="K37">
        <v>50.722479999999997</v>
      </c>
      <c r="L37">
        <v>53.148409999999998</v>
      </c>
      <c r="M37">
        <v>219.4</v>
      </c>
      <c r="N37">
        <v>14.31</v>
      </c>
      <c r="O37">
        <v>1</v>
      </c>
      <c r="P37">
        <v>92.64</v>
      </c>
      <c r="Q37" s="1"/>
      <c r="AO37" s="3">
        <f>Telemetry_flight_LOG_VEGA_team[[#This Row],[accel_X]]*0.09*9.8+AO36</f>
        <v>-2.26674</v>
      </c>
      <c r="AP37" s="3">
        <f>Telemetry_flight_LOG_VEGA_team[[#This Row],[accel_Y]]*0.09*9.8+AP36</f>
        <v>-2.9370600000000002</v>
      </c>
      <c r="AQ37">
        <f>Telemetry_flight_LOG_VEGA_team[[#This Row],[accel_Z]]*0.09*9.8-AQ36</f>
        <v>-8.6259600000000027</v>
      </c>
    </row>
    <row r="38" spans="1:43" x14ac:dyDescent="0.3">
      <c r="A38" s="3">
        <v>13.157999999999999</v>
      </c>
      <c r="B38">
        <v>18.149999999999999</v>
      </c>
      <c r="C38" s="2">
        <v>196.04400000000001</v>
      </c>
      <c r="D38">
        <v>-8.74</v>
      </c>
      <c r="E38">
        <v>0.13</v>
      </c>
      <c r="F38">
        <v>-0.2</v>
      </c>
      <c r="G38">
        <v>-1.01</v>
      </c>
      <c r="H38">
        <v>53.22</v>
      </c>
      <c r="I38">
        <v>32.840000000000003</v>
      </c>
      <c r="J38">
        <v>-166.26</v>
      </c>
      <c r="K38">
        <v>50.722380000000001</v>
      </c>
      <c r="L38">
        <v>53.148510000000002</v>
      </c>
      <c r="M38">
        <v>217.4</v>
      </c>
      <c r="N38">
        <v>13.04</v>
      </c>
      <c r="O38">
        <v>1</v>
      </c>
      <c r="P38">
        <v>89.61</v>
      </c>
      <c r="Q38" s="1"/>
      <c r="AO38" s="3">
        <f>Telemetry_flight_LOG_VEGA_team[[#This Row],[accel_X]]*0.09*9.8+AO37</f>
        <v>-2.1520799999999998</v>
      </c>
      <c r="AP38" s="3">
        <f>Telemetry_flight_LOG_VEGA_team[[#This Row],[accel_Y]]*0.09*9.8+AP37</f>
        <v>-3.1134600000000003</v>
      </c>
      <c r="AQ38">
        <f>Telemetry_flight_LOG_VEGA_team[[#This Row],[accel_Z]]*0.09*9.8-AQ37</f>
        <v>7.735140000000003</v>
      </c>
    </row>
    <row r="39" spans="1:43" x14ac:dyDescent="0.3">
      <c r="A39" s="3">
        <v>13.522</v>
      </c>
      <c r="B39">
        <v>18.13</v>
      </c>
      <c r="C39" s="2">
        <v>194.22</v>
      </c>
      <c r="D39">
        <v>-9.98</v>
      </c>
      <c r="E39">
        <v>-0.25</v>
      </c>
      <c r="F39">
        <v>-0.14000000000000001</v>
      </c>
      <c r="G39">
        <v>-1.1000000000000001</v>
      </c>
      <c r="H39">
        <v>2.99</v>
      </c>
      <c r="I39">
        <v>14.4</v>
      </c>
      <c r="J39">
        <v>-248.84</v>
      </c>
      <c r="K39">
        <v>50.722380000000001</v>
      </c>
      <c r="L39">
        <v>53.148510000000002</v>
      </c>
      <c r="M39">
        <v>217.4</v>
      </c>
      <c r="N39">
        <v>13.04</v>
      </c>
      <c r="O39">
        <v>1</v>
      </c>
      <c r="P39">
        <v>89.61</v>
      </c>
      <c r="Q39" s="1"/>
      <c r="AO39" s="3">
        <f>Telemetry_flight_LOG_VEGA_team[[#This Row],[accel_X]]*0.09*9.8+AO38</f>
        <v>-2.3725799999999997</v>
      </c>
      <c r="AP39" s="3">
        <f>Telemetry_flight_LOG_VEGA_team[[#This Row],[accel_Y]]*0.09*9.8+AP38</f>
        <v>-3.2369400000000002</v>
      </c>
      <c r="AQ39">
        <f>Telemetry_flight_LOG_VEGA_team[[#This Row],[accel_Z]]*0.09*9.8-AQ38</f>
        <v>-8.7053400000000032</v>
      </c>
    </row>
    <row r="40" spans="1:43" x14ac:dyDescent="0.3">
      <c r="A40" s="3">
        <v>13.884</v>
      </c>
      <c r="B40">
        <v>18.12</v>
      </c>
      <c r="C40" s="2">
        <v>192.36</v>
      </c>
      <c r="D40">
        <v>-10.93</v>
      </c>
      <c r="E40">
        <v>0</v>
      </c>
      <c r="F40">
        <v>0.09</v>
      </c>
      <c r="G40">
        <v>-1.06</v>
      </c>
      <c r="H40">
        <v>59.39</v>
      </c>
      <c r="I40">
        <v>-83.74</v>
      </c>
      <c r="J40">
        <v>-117.55</v>
      </c>
      <c r="K40">
        <v>50.722380000000001</v>
      </c>
      <c r="L40">
        <v>53.148510000000002</v>
      </c>
      <c r="M40">
        <v>217.4</v>
      </c>
      <c r="N40">
        <v>13.04</v>
      </c>
      <c r="O40">
        <v>1</v>
      </c>
      <c r="P40">
        <v>89.61</v>
      </c>
      <c r="Q40" s="1"/>
      <c r="AO40" s="3">
        <f>Telemetry_flight_LOG_VEGA_team[[#This Row],[accel_X]]*0.09*9.8+AO39</f>
        <v>-2.3725799999999997</v>
      </c>
      <c r="AP40" s="3">
        <f>Telemetry_flight_LOG_VEGA_team[[#This Row],[accel_Y]]*0.09*9.8+AP39</f>
        <v>-3.1575600000000001</v>
      </c>
      <c r="AQ40">
        <f>Telemetry_flight_LOG_VEGA_team[[#This Row],[accel_Z]]*0.09*9.8-AQ39</f>
        <v>7.7704200000000032</v>
      </c>
    </row>
    <row r="41" spans="1:43" x14ac:dyDescent="0.3">
      <c r="A41" s="3">
        <v>14.257</v>
      </c>
      <c r="B41">
        <v>18.13</v>
      </c>
      <c r="C41" s="2">
        <v>190.452</v>
      </c>
      <c r="D41">
        <v>-11.87</v>
      </c>
      <c r="E41">
        <v>0.16</v>
      </c>
      <c r="F41">
        <v>-0.25</v>
      </c>
      <c r="G41">
        <v>-0.96</v>
      </c>
      <c r="H41">
        <v>-52.06</v>
      </c>
      <c r="I41">
        <v>-16.11</v>
      </c>
      <c r="J41">
        <v>-317.93</v>
      </c>
      <c r="K41">
        <v>50.722270000000002</v>
      </c>
      <c r="L41">
        <v>53.148620000000001</v>
      </c>
      <c r="M41">
        <v>214.8</v>
      </c>
      <c r="N41">
        <v>14.52</v>
      </c>
      <c r="O41">
        <v>1</v>
      </c>
      <c r="P41">
        <v>88.62</v>
      </c>
      <c r="Q41" s="1"/>
      <c r="AO41" s="3">
        <f>Telemetry_flight_LOG_VEGA_team[[#This Row],[accel_X]]*0.09*9.8+AO40</f>
        <v>-2.2314599999999998</v>
      </c>
      <c r="AP41" s="3">
        <f>Telemetry_flight_LOG_VEGA_team[[#This Row],[accel_Y]]*0.09*9.8+AP40</f>
        <v>-3.3780600000000001</v>
      </c>
      <c r="AQ41">
        <f>Telemetry_flight_LOG_VEGA_team[[#This Row],[accel_Z]]*0.09*9.8-AQ40</f>
        <v>-8.6171400000000027</v>
      </c>
    </row>
    <row r="42" spans="1:43" x14ac:dyDescent="0.3">
      <c r="A42" s="3">
        <v>14.629</v>
      </c>
      <c r="B42">
        <v>18.100000000000001</v>
      </c>
      <c r="C42" s="2">
        <v>188.256</v>
      </c>
      <c r="D42">
        <v>-12.86</v>
      </c>
      <c r="E42">
        <v>-0.28000000000000003</v>
      </c>
      <c r="F42">
        <v>-0.28000000000000003</v>
      </c>
      <c r="G42">
        <v>-0.95</v>
      </c>
      <c r="H42">
        <v>36.44</v>
      </c>
      <c r="I42">
        <v>13.79</v>
      </c>
      <c r="J42">
        <v>-75.87</v>
      </c>
      <c r="K42">
        <v>50.722270000000002</v>
      </c>
      <c r="L42">
        <v>53.148620000000001</v>
      </c>
      <c r="M42">
        <v>214.8</v>
      </c>
      <c r="N42">
        <v>14.52</v>
      </c>
      <c r="O42">
        <v>1</v>
      </c>
      <c r="P42">
        <v>88.62</v>
      </c>
      <c r="Q42" s="1"/>
      <c r="AO42" s="3">
        <f>Telemetry_flight_LOG_VEGA_team[[#This Row],[accel_X]]*0.09*9.8+AO41</f>
        <v>-2.4784199999999998</v>
      </c>
      <c r="AP42" s="3">
        <f>Telemetry_flight_LOG_VEGA_team[[#This Row],[accel_Y]]*0.09*9.8+AP41</f>
        <v>-3.6250200000000001</v>
      </c>
      <c r="AQ42">
        <f>Telemetry_flight_LOG_VEGA_team[[#This Row],[accel_Z]]*0.09*9.8-AQ41</f>
        <v>7.7792400000000024</v>
      </c>
    </row>
    <row r="43" spans="1:43" x14ac:dyDescent="0.3">
      <c r="A43" s="3">
        <v>15.004</v>
      </c>
      <c r="B43">
        <v>18.059999999999999</v>
      </c>
      <c r="C43" s="2">
        <v>186.01199999999997</v>
      </c>
      <c r="D43">
        <v>-13.72</v>
      </c>
      <c r="E43">
        <v>0.06</v>
      </c>
      <c r="F43">
        <v>-0.32</v>
      </c>
      <c r="G43">
        <v>-0.98</v>
      </c>
      <c r="H43">
        <v>20.94</v>
      </c>
      <c r="I43">
        <v>-22.52</v>
      </c>
      <c r="J43">
        <v>209.23</v>
      </c>
      <c r="K43">
        <v>50.722189999999998</v>
      </c>
      <c r="L43">
        <v>53.148719999999997</v>
      </c>
      <c r="M43">
        <v>214.8</v>
      </c>
      <c r="N43">
        <v>13.64</v>
      </c>
      <c r="O43">
        <v>1</v>
      </c>
      <c r="P43">
        <v>89.36</v>
      </c>
      <c r="Q43" s="1"/>
      <c r="AO43" s="3">
        <f>Telemetry_flight_LOG_VEGA_team[[#This Row],[accel_X]]*0.09*9.8+AO42</f>
        <v>-2.4255</v>
      </c>
      <c r="AP43" s="3">
        <f>Telemetry_flight_LOG_VEGA_team[[#This Row],[accel_Y]]*0.09*9.8+AP42</f>
        <v>-3.90726</v>
      </c>
      <c r="AQ43">
        <f>Telemetry_flight_LOG_VEGA_team[[#This Row],[accel_Z]]*0.09*9.8-AQ42</f>
        <v>-8.6436000000000028</v>
      </c>
    </row>
    <row r="44" spans="1:43" x14ac:dyDescent="0.3">
      <c r="A44" s="3">
        <v>15.375999999999999</v>
      </c>
      <c r="B44">
        <v>18.010000000000002</v>
      </c>
      <c r="C44" s="2">
        <v>183.91199999999998</v>
      </c>
      <c r="D44">
        <v>-14.3</v>
      </c>
      <c r="E44">
        <v>0.21</v>
      </c>
      <c r="F44">
        <v>-0.16</v>
      </c>
      <c r="G44">
        <v>-1.08</v>
      </c>
      <c r="H44">
        <v>30.64</v>
      </c>
      <c r="I44">
        <v>2.3199999999999998</v>
      </c>
      <c r="J44">
        <v>185</v>
      </c>
      <c r="K44">
        <v>50.722189999999998</v>
      </c>
      <c r="L44">
        <v>53.148719999999997</v>
      </c>
      <c r="M44">
        <v>206.8</v>
      </c>
      <c r="N44">
        <v>13.64</v>
      </c>
      <c r="O44">
        <v>1</v>
      </c>
      <c r="P44">
        <v>89.36</v>
      </c>
      <c r="Q44" s="1"/>
      <c r="AO44" s="3">
        <f>Telemetry_flight_LOG_VEGA_team[[#This Row],[accel_X]]*0.09*9.8+AO43</f>
        <v>-2.2402799999999998</v>
      </c>
      <c r="AP44" s="3">
        <f>Telemetry_flight_LOG_VEGA_team[[#This Row],[accel_Y]]*0.09*9.8+AP43</f>
        <v>-4.0483799999999999</v>
      </c>
      <c r="AQ44">
        <f>Telemetry_flight_LOG_VEGA_team[[#This Row],[accel_Z]]*0.09*9.8-AQ43</f>
        <v>7.6910400000000028</v>
      </c>
    </row>
    <row r="45" spans="1:43" x14ac:dyDescent="0.3">
      <c r="A45" s="3">
        <v>15.749000000000001</v>
      </c>
      <c r="B45">
        <v>18.010000000000002</v>
      </c>
      <c r="C45" s="2">
        <v>181.76399999999998</v>
      </c>
      <c r="D45">
        <v>-14.74</v>
      </c>
      <c r="E45">
        <v>0.02</v>
      </c>
      <c r="F45">
        <v>0.2</v>
      </c>
      <c r="G45">
        <v>-1.1399999999999999</v>
      </c>
      <c r="H45">
        <v>23.32</v>
      </c>
      <c r="I45">
        <v>43.64</v>
      </c>
      <c r="J45">
        <v>92.9</v>
      </c>
      <c r="K45">
        <v>50.722189999999998</v>
      </c>
      <c r="L45">
        <v>53.148719999999997</v>
      </c>
      <c r="M45">
        <v>206.8</v>
      </c>
      <c r="N45">
        <v>13.64</v>
      </c>
      <c r="O45">
        <v>1</v>
      </c>
      <c r="P45">
        <v>89.36</v>
      </c>
      <c r="Q45" s="1"/>
      <c r="AO45" s="3">
        <f>Telemetry_flight_LOG_VEGA_team[[#This Row],[accel_X]]*0.09*9.8+AO44</f>
        <v>-2.2226399999999997</v>
      </c>
      <c r="AP45" s="3">
        <f>Telemetry_flight_LOG_VEGA_team[[#This Row],[accel_Y]]*0.09*9.8+AP44</f>
        <v>-3.8719799999999998</v>
      </c>
      <c r="AQ45">
        <f>Telemetry_flight_LOG_VEGA_team[[#This Row],[accel_Z]]*0.09*9.8-AQ44</f>
        <v>-8.6965200000000031</v>
      </c>
    </row>
    <row r="46" spans="1:43" x14ac:dyDescent="0.3">
      <c r="A46" s="3">
        <v>16.12</v>
      </c>
      <c r="B46">
        <v>18.02</v>
      </c>
      <c r="C46" s="2">
        <v>179.59199999999998</v>
      </c>
      <c r="D46">
        <v>-15.18</v>
      </c>
      <c r="E46">
        <v>-0.06</v>
      </c>
      <c r="F46">
        <v>0.06</v>
      </c>
      <c r="G46">
        <v>-1.06</v>
      </c>
      <c r="H46">
        <v>-15.08</v>
      </c>
      <c r="I46">
        <v>11.84</v>
      </c>
      <c r="J46">
        <v>72.510000000000005</v>
      </c>
      <c r="K46">
        <v>50.722110000000001</v>
      </c>
      <c r="L46">
        <v>53.148820000000001</v>
      </c>
      <c r="M46">
        <v>201.7</v>
      </c>
      <c r="N46">
        <v>12.39</v>
      </c>
      <c r="O46">
        <v>1</v>
      </c>
      <c r="P46">
        <v>92.32</v>
      </c>
      <c r="Q46" s="1"/>
      <c r="AO46" s="3">
        <f>Telemetry_flight_LOG_VEGA_team[[#This Row],[accel_X]]*0.09*9.8+AO45</f>
        <v>-2.2755599999999996</v>
      </c>
      <c r="AP46" s="3">
        <f>Telemetry_flight_LOG_VEGA_team[[#This Row],[accel_Y]]*0.09*9.8+AP45</f>
        <v>-3.8190599999999999</v>
      </c>
      <c r="AQ46">
        <f>Telemetry_flight_LOG_VEGA_team[[#This Row],[accel_Z]]*0.09*9.8-AQ45</f>
        <v>7.7616000000000032</v>
      </c>
    </row>
    <row r="47" spans="1:43" x14ac:dyDescent="0.3">
      <c r="A47" s="3">
        <v>16.492000000000001</v>
      </c>
      <c r="B47">
        <v>18.010000000000002</v>
      </c>
      <c r="C47" s="2">
        <v>177.43200000000002</v>
      </c>
      <c r="D47">
        <v>-15.51</v>
      </c>
      <c r="E47">
        <v>-0.21</v>
      </c>
      <c r="F47">
        <v>-0.02</v>
      </c>
      <c r="G47">
        <v>-0.93</v>
      </c>
      <c r="H47">
        <v>5.68</v>
      </c>
      <c r="I47">
        <v>-17.149999999999999</v>
      </c>
      <c r="J47">
        <v>106.93</v>
      </c>
      <c r="K47">
        <v>50.722110000000001</v>
      </c>
      <c r="L47">
        <v>53.148820000000001</v>
      </c>
      <c r="M47">
        <v>201.7</v>
      </c>
      <c r="N47">
        <v>12.39</v>
      </c>
      <c r="O47">
        <v>1</v>
      </c>
      <c r="P47">
        <v>92.32</v>
      </c>
      <c r="Q47" s="1"/>
      <c r="AO47" s="3">
        <f>Telemetry_flight_LOG_VEGA_team[[#This Row],[accel_X]]*0.09*9.8+AO46</f>
        <v>-2.4607799999999997</v>
      </c>
      <c r="AP47" s="3">
        <f>Telemetry_flight_LOG_VEGA_team[[#This Row],[accel_Y]]*0.09*9.8+AP46</f>
        <v>-3.8367</v>
      </c>
      <c r="AQ47">
        <f>Telemetry_flight_LOG_VEGA_team[[#This Row],[accel_Z]]*0.09*9.8-AQ46</f>
        <v>-8.5818600000000025</v>
      </c>
    </row>
    <row r="48" spans="1:43" x14ac:dyDescent="0.3">
      <c r="A48" s="3">
        <v>16.861000000000001</v>
      </c>
      <c r="B48">
        <v>18.010000000000002</v>
      </c>
      <c r="C48" s="2">
        <v>175.27199999999999</v>
      </c>
      <c r="D48">
        <v>-15.79</v>
      </c>
      <c r="E48">
        <v>-0.11</v>
      </c>
      <c r="F48">
        <v>-0.04</v>
      </c>
      <c r="G48">
        <v>-1.04</v>
      </c>
      <c r="H48">
        <v>16.66</v>
      </c>
      <c r="I48">
        <v>-2.87</v>
      </c>
      <c r="J48">
        <v>114.26</v>
      </c>
      <c r="K48">
        <v>50.722110000000001</v>
      </c>
      <c r="L48">
        <v>53.148820000000001</v>
      </c>
      <c r="M48">
        <v>201.7</v>
      </c>
      <c r="N48">
        <v>12.39</v>
      </c>
      <c r="O48">
        <v>1</v>
      </c>
      <c r="P48">
        <v>92.32</v>
      </c>
      <c r="Q48" s="1"/>
      <c r="AO48" s="3">
        <f>Telemetry_flight_LOG_VEGA_team[[#This Row],[accel_X]]*0.09*9.8+AO47</f>
        <v>-2.5577999999999999</v>
      </c>
      <c r="AP48" s="3">
        <f>Telemetry_flight_LOG_VEGA_team[[#This Row],[accel_Y]]*0.09*9.8+AP47</f>
        <v>-3.8719800000000002</v>
      </c>
      <c r="AQ48">
        <f>Telemetry_flight_LOG_VEGA_team[[#This Row],[accel_Z]]*0.09*9.8-AQ47</f>
        <v>7.6645800000000026</v>
      </c>
    </row>
    <row r="49" spans="1:43" x14ac:dyDescent="0.3">
      <c r="A49" s="3">
        <v>17.234999999999999</v>
      </c>
      <c r="B49">
        <v>18.010000000000002</v>
      </c>
      <c r="C49" s="2">
        <v>172.99199999999999</v>
      </c>
      <c r="D49">
        <v>-16.14</v>
      </c>
      <c r="E49">
        <v>-0.11</v>
      </c>
      <c r="F49">
        <v>-0.3</v>
      </c>
      <c r="G49">
        <v>-1.08</v>
      </c>
      <c r="H49">
        <v>57.31</v>
      </c>
      <c r="I49">
        <v>21.24</v>
      </c>
      <c r="J49">
        <v>185.12</v>
      </c>
      <c r="K49">
        <v>50.722029999999997</v>
      </c>
      <c r="L49">
        <v>53.148919999999997</v>
      </c>
      <c r="M49">
        <v>197.3</v>
      </c>
      <c r="N49">
        <v>13.85</v>
      </c>
      <c r="O49">
        <v>1</v>
      </c>
      <c r="P49">
        <v>97.75</v>
      </c>
      <c r="Q49" s="1"/>
      <c r="AO49" s="3">
        <f>Telemetry_flight_LOG_VEGA_team[[#This Row],[accel_X]]*0.09*9.8+AO48</f>
        <v>-2.65482</v>
      </c>
      <c r="AP49" s="3">
        <f>Telemetry_flight_LOG_VEGA_team[[#This Row],[accel_Y]]*0.09*9.8+AP48</f>
        <v>-4.1365800000000004</v>
      </c>
      <c r="AQ49">
        <f>Telemetry_flight_LOG_VEGA_team[[#This Row],[accel_Z]]*0.09*9.8-AQ48</f>
        <v>-8.6171400000000027</v>
      </c>
    </row>
    <row r="50" spans="1:43" x14ac:dyDescent="0.3">
      <c r="A50" s="3">
        <v>17.606999999999999</v>
      </c>
      <c r="B50">
        <v>18</v>
      </c>
      <c r="C50" s="2">
        <v>170.61600000000001</v>
      </c>
      <c r="D50">
        <v>-16.54</v>
      </c>
      <c r="E50">
        <v>-0.13</v>
      </c>
      <c r="F50">
        <v>-0.21</v>
      </c>
      <c r="G50">
        <v>-1.08</v>
      </c>
      <c r="H50">
        <v>-0.92</v>
      </c>
      <c r="I50">
        <v>21.85</v>
      </c>
      <c r="J50">
        <v>197.63</v>
      </c>
      <c r="K50">
        <v>50.722029999999997</v>
      </c>
      <c r="L50">
        <v>53.148919999999997</v>
      </c>
      <c r="M50">
        <v>197.3</v>
      </c>
      <c r="N50">
        <v>13.85</v>
      </c>
      <c r="O50">
        <v>1</v>
      </c>
      <c r="P50">
        <v>97.75</v>
      </c>
      <c r="Q50" s="1"/>
      <c r="AO50" s="3">
        <f>Telemetry_flight_LOG_VEGA_team[[#This Row],[accel_X]]*0.09*9.8+AO49</f>
        <v>-2.7694800000000002</v>
      </c>
      <c r="AP50" s="3">
        <f>Telemetry_flight_LOG_VEGA_team[[#This Row],[accel_Y]]*0.09*9.8+AP49</f>
        <v>-4.3218000000000005</v>
      </c>
      <c r="AQ50">
        <f>Telemetry_flight_LOG_VEGA_team[[#This Row],[accel_Z]]*0.09*9.8-AQ49</f>
        <v>7.6645800000000026</v>
      </c>
    </row>
    <row r="51" spans="1:43" x14ac:dyDescent="0.3">
      <c r="A51" s="3">
        <v>17.978999999999999</v>
      </c>
      <c r="B51">
        <v>18</v>
      </c>
      <c r="C51" s="2">
        <v>168.23999999999998</v>
      </c>
      <c r="D51">
        <v>-16.68</v>
      </c>
      <c r="E51">
        <v>0.08</v>
      </c>
      <c r="F51">
        <v>-0.19</v>
      </c>
      <c r="G51">
        <v>-0.86</v>
      </c>
      <c r="H51">
        <v>-7.75</v>
      </c>
      <c r="I51">
        <v>23.8</v>
      </c>
      <c r="J51">
        <v>188.66</v>
      </c>
      <c r="K51">
        <v>50.72195</v>
      </c>
      <c r="L51">
        <v>53.149009999999997</v>
      </c>
      <c r="M51">
        <v>197.3</v>
      </c>
      <c r="N51">
        <v>10.95</v>
      </c>
      <c r="O51">
        <v>1</v>
      </c>
      <c r="P51">
        <v>102.99</v>
      </c>
      <c r="Q51" s="1"/>
      <c r="AO51" s="3">
        <f>Telemetry_flight_LOG_VEGA_team[[#This Row],[accel_X]]*0.09*9.8+AO50</f>
        <v>-2.6989200000000002</v>
      </c>
      <c r="AP51" s="3">
        <f>Telemetry_flight_LOG_VEGA_team[[#This Row],[accel_Y]]*0.09*9.8+AP50</f>
        <v>-4.4893800000000006</v>
      </c>
      <c r="AQ51">
        <f>Telemetry_flight_LOG_VEGA_team[[#This Row],[accel_Z]]*0.09*9.8-AQ50</f>
        <v>-8.4231000000000034</v>
      </c>
    </row>
    <row r="52" spans="1:43" x14ac:dyDescent="0.3">
      <c r="A52" s="3">
        <v>18.356000000000002</v>
      </c>
      <c r="B52">
        <v>17.96</v>
      </c>
      <c r="C52" s="2">
        <v>165.99600000000001</v>
      </c>
      <c r="D52">
        <v>-16.68</v>
      </c>
      <c r="E52">
        <v>0.17</v>
      </c>
      <c r="F52">
        <v>-0.17</v>
      </c>
      <c r="G52">
        <v>-1</v>
      </c>
      <c r="H52">
        <v>24.84</v>
      </c>
      <c r="I52">
        <v>13.55</v>
      </c>
      <c r="J52">
        <v>104.86</v>
      </c>
      <c r="K52">
        <v>50.72195</v>
      </c>
      <c r="L52">
        <v>53.149009999999997</v>
      </c>
      <c r="M52">
        <v>193.1</v>
      </c>
      <c r="N52">
        <v>10.95</v>
      </c>
      <c r="O52">
        <v>1</v>
      </c>
      <c r="P52">
        <v>102.99</v>
      </c>
      <c r="Q52" s="1"/>
      <c r="AO52" s="3">
        <f>Telemetry_flight_LOG_VEGA_team[[#This Row],[accel_X]]*0.09*9.8+AO51</f>
        <v>-2.5489800000000002</v>
      </c>
      <c r="AP52" s="3">
        <f>Telemetry_flight_LOG_VEGA_team[[#This Row],[accel_Y]]*0.09*9.8+AP51</f>
        <v>-4.6393200000000006</v>
      </c>
      <c r="AQ52">
        <f>Telemetry_flight_LOG_VEGA_team[[#This Row],[accel_Z]]*0.09*9.8-AQ51</f>
        <v>7.5411000000000037</v>
      </c>
    </row>
    <row r="53" spans="1:43" x14ac:dyDescent="0.3">
      <c r="A53" s="3">
        <v>18.728999999999999</v>
      </c>
      <c r="B53">
        <v>17.940000000000001</v>
      </c>
      <c r="C53" s="2">
        <v>163.81199999999998</v>
      </c>
      <c r="D53">
        <v>-16.75</v>
      </c>
      <c r="E53">
        <v>0.21</v>
      </c>
      <c r="F53">
        <v>-0.06</v>
      </c>
      <c r="G53">
        <v>-1.07</v>
      </c>
      <c r="H53">
        <v>26.49</v>
      </c>
      <c r="I53">
        <v>7.45</v>
      </c>
      <c r="J53">
        <v>24.78</v>
      </c>
      <c r="K53">
        <v>50.72195</v>
      </c>
      <c r="L53">
        <v>53.149009999999997</v>
      </c>
      <c r="M53">
        <v>193.1</v>
      </c>
      <c r="N53">
        <v>10.95</v>
      </c>
      <c r="O53">
        <v>1</v>
      </c>
      <c r="P53">
        <v>102.99</v>
      </c>
      <c r="Q53" s="1"/>
      <c r="AO53" s="3">
        <f>Telemetry_flight_LOG_VEGA_team[[#This Row],[accel_X]]*0.09*9.8+AO52</f>
        <v>-2.3637600000000001</v>
      </c>
      <c r="AP53" s="3">
        <f>Telemetry_flight_LOG_VEGA_team[[#This Row],[accel_Y]]*0.09*9.8+AP52</f>
        <v>-4.6922400000000009</v>
      </c>
      <c r="AQ53">
        <f>Telemetry_flight_LOG_VEGA_team[[#This Row],[accel_Z]]*0.09*9.8-AQ52</f>
        <v>-8.4848400000000037</v>
      </c>
    </row>
    <row r="54" spans="1:43" x14ac:dyDescent="0.3">
      <c r="A54" s="3">
        <v>19.100000000000001</v>
      </c>
      <c r="B54">
        <v>17.940000000000001</v>
      </c>
      <c r="C54" s="2">
        <v>161.60399999999998</v>
      </c>
      <c r="D54">
        <v>-16.8</v>
      </c>
      <c r="E54">
        <v>0.21</v>
      </c>
      <c r="F54">
        <v>-0.28000000000000003</v>
      </c>
      <c r="G54">
        <v>-1.08</v>
      </c>
      <c r="H54">
        <v>-28.81</v>
      </c>
      <c r="I54">
        <v>-3.91</v>
      </c>
      <c r="J54">
        <v>-151.18</v>
      </c>
      <c r="K54">
        <v>50.721910000000001</v>
      </c>
      <c r="L54">
        <v>53.149099999999997</v>
      </c>
      <c r="M54">
        <v>190.1</v>
      </c>
      <c r="N54">
        <v>8.6999999999999993</v>
      </c>
      <c r="O54">
        <v>1</v>
      </c>
      <c r="P54">
        <v>109.26</v>
      </c>
      <c r="Q54" s="1"/>
      <c r="AO54" s="3">
        <f>Telemetry_flight_LOG_VEGA_team[[#This Row],[accel_X]]*0.09*9.8+AO53</f>
        <v>-2.1785399999999999</v>
      </c>
      <c r="AP54" s="3">
        <f>Telemetry_flight_LOG_VEGA_team[[#This Row],[accel_Y]]*0.09*9.8+AP53</f>
        <v>-4.9392000000000005</v>
      </c>
      <c r="AQ54">
        <f>Telemetry_flight_LOG_VEGA_team[[#This Row],[accel_Z]]*0.09*9.8-AQ53</f>
        <v>7.5322800000000036</v>
      </c>
    </row>
    <row r="55" spans="1:43" x14ac:dyDescent="0.3">
      <c r="A55" s="3">
        <v>19.472000000000001</v>
      </c>
      <c r="B55">
        <v>17.920000000000002</v>
      </c>
      <c r="C55" s="2">
        <v>159.20399999999998</v>
      </c>
      <c r="D55">
        <v>-16.989999999999998</v>
      </c>
      <c r="E55">
        <v>0.2</v>
      </c>
      <c r="F55">
        <v>-0.26</v>
      </c>
      <c r="G55">
        <v>-0.92</v>
      </c>
      <c r="H55">
        <v>16.170000000000002</v>
      </c>
      <c r="I55">
        <v>-22.28</v>
      </c>
      <c r="J55">
        <v>-167.36</v>
      </c>
      <c r="K55">
        <v>50.721910000000001</v>
      </c>
      <c r="L55">
        <v>53.149099999999997</v>
      </c>
      <c r="M55">
        <v>190.1</v>
      </c>
      <c r="N55">
        <v>8.6999999999999993</v>
      </c>
      <c r="O55">
        <v>1</v>
      </c>
      <c r="P55">
        <v>109.26</v>
      </c>
      <c r="Q55" s="1"/>
      <c r="AO55" s="3">
        <f>Telemetry_flight_LOG_VEGA_team[[#This Row],[accel_X]]*0.09*9.8+AO54</f>
        <v>-2.0021399999999998</v>
      </c>
      <c r="AP55" s="3">
        <f>Telemetry_flight_LOG_VEGA_team[[#This Row],[accel_Y]]*0.09*9.8+AP54</f>
        <v>-5.1685200000000009</v>
      </c>
      <c r="AQ55">
        <f>Telemetry_flight_LOG_VEGA_team[[#This Row],[accel_Z]]*0.09*9.8-AQ54</f>
        <v>-8.3437200000000029</v>
      </c>
    </row>
    <row r="56" spans="1:43" x14ac:dyDescent="0.3">
      <c r="A56" s="3">
        <v>19.844000000000001</v>
      </c>
      <c r="B56">
        <v>17.89</v>
      </c>
      <c r="C56" s="2">
        <v>156.96</v>
      </c>
      <c r="D56">
        <v>-17.059999999999999</v>
      </c>
      <c r="E56">
        <v>-0.27</v>
      </c>
      <c r="F56">
        <v>-0.11</v>
      </c>
      <c r="G56">
        <v>-1.07</v>
      </c>
      <c r="H56">
        <v>-14.89</v>
      </c>
      <c r="I56">
        <v>-28.87</v>
      </c>
      <c r="J56">
        <v>-152.59</v>
      </c>
      <c r="K56">
        <v>50.721910000000001</v>
      </c>
      <c r="L56">
        <v>53.149099999999997</v>
      </c>
      <c r="M56">
        <v>190.1</v>
      </c>
      <c r="N56">
        <v>8.6999999999999993</v>
      </c>
      <c r="O56">
        <v>1</v>
      </c>
      <c r="P56">
        <v>109.26</v>
      </c>
      <c r="Q56" s="1"/>
      <c r="AO56" s="3">
        <f>Telemetry_flight_LOG_VEGA_team[[#This Row],[accel_X]]*0.09*9.8+AO55</f>
        <v>-2.2402799999999998</v>
      </c>
      <c r="AP56" s="3">
        <f>Telemetry_flight_LOG_VEGA_team[[#This Row],[accel_Y]]*0.09*9.8+AP55</f>
        <v>-5.2655400000000006</v>
      </c>
      <c r="AQ56">
        <f>Telemetry_flight_LOG_VEGA_team[[#This Row],[accel_Z]]*0.09*9.8-AQ55</f>
        <v>7.3999800000000029</v>
      </c>
    </row>
    <row r="57" spans="1:43" x14ac:dyDescent="0.3">
      <c r="A57" s="3">
        <v>20.231999999999999</v>
      </c>
      <c r="B57">
        <v>17.87</v>
      </c>
      <c r="C57" s="2">
        <v>154.81199999999998</v>
      </c>
      <c r="D57">
        <v>-17.05</v>
      </c>
      <c r="E57">
        <v>-0.14000000000000001</v>
      </c>
      <c r="F57">
        <v>0</v>
      </c>
      <c r="G57">
        <v>-1.06</v>
      </c>
      <c r="H57">
        <v>61.65</v>
      </c>
      <c r="I57">
        <v>-25.7</v>
      </c>
      <c r="J57">
        <v>-91</v>
      </c>
      <c r="K57">
        <v>50.72186</v>
      </c>
      <c r="L57">
        <v>53.1492</v>
      </c>
      <c r="M57">
        <v>195.6</v>
      </c>
      <c r="N57">
        <v>8.8000000000000007</v>
      </c>
      <c r="O57">
        <v>1</v>
      </c>
      <c r="P57">
        <v>117.67</v>
      </c>
      <c r="Q57" s="1"/>
      <c r="AO57" s="3">
        <f>Telemetry_flight_LOG_VEGA_team[[#This Row],[accel_X]]*0.09*9.8+AO56</f>
        <v>-2.3637599999999996</v>
      </c>
      <c r="AP57" s="3">
        <f>Telemetry_flight_LOG_VEGA_team[[#This Row],[accel_Y]]*0.09*9.8+AP56</f>
        <v>-5.2655400000000006</v>
      </c>
      <c r="AQ57">
        <f>Telemetry_flight_LOG_VEGA_team[[#This Row],[accel_Z]]*0.09*9.8-AQ56</f>
        <v>-8.3349000000000029</v>
      </c>
    </row>
    <row r="58" spans="1:43" x14ac:dyDescent="0.3">
      <c r="A58" s="3">
        <v>20.603999999999999</v>
      </c>
      <c r="B58">
        <v>17.88</v>
      </c>
      <c r="C58" s="2">
        <v>152.59199999999998</v>
      </c>
      <c r="D58">
        <v>-16.989999999999998</v>
      </c>
      <c r="E58">
        <v>-0.03</v>
      </c>
      <c r="F58">
        <v>0.04</v>
      </c>
      <c r="G58">
        <v>-1.08</v>
      </c>
      <c r="H58">
        <v>-21.67</v>
      </c>
      <c r="I58">
        <v>38.700000000000003</v>
      </c>
      <c r="J58">
        <v>-240.48</v>
      </c>
      <c r="K58">
        <v>50.72186</v>
      </c>
      <c r="L58">
        <v>53.1492</v>
      </c>
      <c r="M58">
        <v>195.6</v>
      </c>
      <c r="N58">
        <v>8.8000000000000007</v>
      </c>
      <c r="O58">
        <v>1</v>
      </c>
      <c r="P58">
        <v>117.67</v>
      </c>
      <c r="Q58" s="1"/>
      <c r="AO58" s="3">
        <f>Telemetry_flight_LOG_VEGA_team[[#This Row],[accel_X]]*0.09*9.8+AO57</f>
        <v>-2.3902199999999998</v>
      </c>
      <c r="AP58" s="3">
        <f>Telemetry_flight_LOG_VEGA_team[[#This Row],[accel_Y]]*0.09*9.8+AP57</f>
        <v>-5.2302600000000004</v>
      </c>
      <c r="AQ58">
        <f>Telemetry_flight_LOG_VEGA_team[[#This Row],[accel_Z]]*0.09*9.8-AQ57</f>
        <v>7.3823400000000028</v>
      </c>
    </row>
    <row r="59" spans="1:43" x14ac:dyDescent="0.3">
      <c r="A59" s="3">
        <v>20.975000000000001</v>
      </c>
      <c r="B59">
        <v>17.87</v>
      </c>
      <c r="C59" s="2">
        <v>150.41999999999999</v>
      </c>
      <c r="D59">
        <v>-16.829999999999998</v>
      </c>
      <c r="E59">
        <v>0.24</v>
      </c>
      <c r="F59">
        <v>-0.11</v>
      </c>
      <c r="G59">
        <v>-0.99</v>
      </c>
      <c r="H59">
        <v>-5.98</v>
      </c>
      <c r="I59">
        <v>-33.26</v>
      </c>
      <c r="J59">
        <v>-171.63</v>
      </c>
      <c r="K59">
        <v>50.721809999999998</v>
      </c>
      <c r="L59">
        <v>53.149259999999998</v>
      </c>
      <c r="M59">
        <v>195.6</v>
      </c>
      <c r="N59">
        <v>9.07</v>
      </c>
      <c r="O59">
        <v>1</v>
      </c>
      <c r="P59">
        <v>122.91</v>
      </c>
      <c r="Q59" s="1"/>
      <c r="AO59" s="3">
        <f>Telemetry_flight_LOG_VEGA_team[[#This Row],[accel_X]]*0.09*9.8+AO58</f>
        <v>-2.1785399999999999</v>
      </c>
      <c r="AP59" s="3">
        <f>Telemetry_flight_LOG_VEGA_team[[#This Row],[accel_Y]]*0.09*9.8+AP58</f>
        <v>-5.32728</v>
      </c>
      <c r="AQ59">
        <f>Telemetry_flight_LOG_VEGA_team[[#This Row],[accel_Z]]*0.09*9.8-AQ58</f>
        <v>-8.2555200000000024</v>
      </c>
    </row>
    <row r="60" spans="1:43" x14ac:dyDescent="0.3">
      <c r="A60" s="3">
        <v>21.347000000000001</v>
      </c>
      <c r="B60">
        <v>17.87</v>
      </c>
      <c r="C60" s="2">
        <v>148.24799999999999</v>
      </c>
      <c r="D60">
        <v>-16.66</v>
      </c>
      <c r="E60">
        <v>0.15</v>
      </c>
      <c r="F60">
        <v>-0.15</v>
      </c>
      <c r="G60">
        <v>-1.05</v>
      </c>
      <c r="H60">
        <v>-53.04</v>
      </c>
      <c r="I60">
        <v>-7.51</v>
      </c>
      <c r="J60">
        <v>-251.59</v>
      </c>
      <c r="K60">
        <v>50.721809999999998</v>
      </c>
      <c r="L60">
        <v>53.149259999999998</v>
      </c>
      <c r="M60">
        <v>191.3</v>
      </c>
      <c r="N60">
        <v>9.07</v>
      </c>
      <c r="O60">
        <v>1</v>
      </c>
      <c r="P60">
        <v>122.91</v>
      </c>
      <c r="Q60" s="1"/>
      <c r="AO60" s="3">
        <f>Telemetry_flight_LOG_VEGA_team[[#This Row],[accel_X]]*0.09*9.8+AO59</f>
        <v>-2.0462400000000001</v>
      </c>
      <c r="AP60" s="3">
        <f>Telemetry_flight_LOG_VEGA_team[[#This Row],[accel_Y]]*0.09*9.8+AP59</f>
        <v>-5.4595799999999999</v>
      </c>
      <c r="AQ60">
        <f>Telemetry_flight_LOG_VEGA_team[[#This Row],[accel_Z]]*0.09*9.8-AQ59</f>
        <v>7.3294200000000025</v>
      </c>
    </row>
    <row r="61" spans="1:43" x14ac:dyDescent="0.3">
      <c r="A61" s="3">
        <v>21.721</v>
      </c>
      <c r="B61">
        <v>17.84</v>
      </c>
      <c r="C61" s="2">
        <v>146.07599999999999</v>
      </c>
      <c r="D61">
        <v>-16.61</v>
      </c>
      <c r="E61">
        <v>-0.33</v>
      </c>
      <c r="F61">
        <v>0.02</v>
      </c>
      <c r="G61">
        <v>-1.04</v>
      </c>
      <c r="H61">
        <v>14.4</v>
      </c>
      <c r="I61">
        <v>-23.5</v>
      </c>
      <c r="J61">
        <v>-77.819999999999993</v>
      </c>
      <c r="K61">
        <v>50.721809999999998</v>
      </c>
      <c r="L61">
        <v>53.149259999999998</v>
      </c>
      <c r="M61">
        <v>191.3</v>
      </c>
      <c r="N61">
        <v>9.07</v>
      </c>
      <c r="O61">
        <v>1</v>
      </c>
      <c r="P61">
        <v>122.91</v>
      </c>
      <c r="Q61" s="1"/>
      <c r="AO61" s="3">
        <f>Telemetry_flight_LOG_VEGA_team[[#This Row],[accel_X]]*0.09*9.8+AO60</f>
        <v>-2.3372999999999999</v>
      </c>
      <c r="AP61" s="3">
        <f>Telemetry_flight_LOG_VEGA_team[[#This Row],[accel_Y]]*0.09*9.8+AP60</f>
        <v>-5.4419399999999998</v>
      </c>
      <c r="AQ61">
        <f>Telemetry_flight_LOG_VEGA_team[[#This Row],[accel_Z]]*0.09*9.8-AQ60</f>
        <v>-8.2467000000000024</v>
      </c>
    </row>
    <row r="62" spans="1:43" x14ac:dyDescent="0.3">
      <c r="A62" s="3">
        <v>22.096</v>
      </c>
      <c r="B62">
        <v>17.82</v>
      </c>
      <c r="C62" s="2">
        <v>144.072</v>
      </c>
      <c r="D62">
        <v>-16.45</v>
      </c>
      <c r="E62">
        <v>-0.16</v>
      </c>
      <c r="F62">
        <v>-0.08</v>
      </c>
      <c r="G62">
        <v>-0.91</v>
      </c>
      <c r="H62">
        <v>58.65</v>
      </c>
      <c r="I62">
        <v>5.31</v>
      </c>
      <c r="J62">
        <v>-91.06</v>
      </c>
      <c r="K62">
        <v>50.721739999999997</v>
      </c>
      <c r="L62">
        <v>53.149329999999999</v>
      </c>
      <c r="M62">
        <v>191</v>
      </c>
      <c r="N62">
        <v>9.39</v>
      </c>
      <c r="O62">
        <v>1</v>
      </c>
      <c r="P62">
        <v>128.35</v>
      </c>
      <c r="Q62" s="1"/>
      <c r="AO62" s="3">
        <f>Telemetry_flight_LOG_VEGA_team[[#This Row],[accel_X]]*0.09*9.8+AO61</f>
        <v>-2.4784199999999998</v>
      </c>
      <c r="AP62" s="3">
        <f>Telemetry_flight_LOG_VEGA_team[[#This Row],[accel_Y]]*0.09*9.8+AP61</f>
        <v>-5.5125000000000002</v>
      </c>
      <c r="AQ62">
        <f>Telemetry_flight_LOG_VEGA_team[[#This Row],[accel_Z]]*0.09*9.8-AQ61</f>
        <v>7.4440800000000023</v>
      </c>
    </row>
    <row r="63" spans="1:43" x14ac:dyDescent="0.3">
      <c r="A63" s="3">
        <v>22.466999999999999</v>
      </c>
      <c r="B63">
        <v>17.809999999999999</v>
      </c>
      <c r="C63" s="2">
        <v>142.04400000000001</v>
      </c>
      <c r="D63">
        <v>-16.3</v>
      </c>
      <c r="E63">
        <v>-0.14000000000000001</v>
      </c>
      <c r="F63">
        <v>0.16</v>
      </c>
      <c r="G63">
        <v>-1.02</v>
      </c>
      <c r="H63">
        <v>-57.19</v>
      </c>
      <c r="I63">
        <v>-54.32</v>
      </c>
      <c r="J63">
        <v>-9.4600000000000009</v>
      </c>
      <c r="K63">
        <v>50.721739999999997</v>
      </c>
      <c r="L63">
        <v>53.149329999999999</v>
      </c>
      <c r="M63">
        <v>191</v>
      </c>
      <c r="N63">
        <v>9.39</v>
      </c>
      <c r="O63">
        <v>1</v>
      </c>
      <c r="P63">
        <v>128.35</v>
      </c>
      <c r="Q63" s="1"/>
      <c r="AO63" s="3">
        <f>Telemetry_flight_LOG_VEGA_team[[#This Row],[accel_X]]*0.09*9.8+AO62</f>
        <v>-2.6018999999999997</v>
      </c>
      <c r="AP63" s="3">
        <f>Telemetry_flight_LOG_VEGA_team[[#This Row],[accel_Y]]*0.09*9.8+AP62</f>
        <v>-5.3713800000000003</v>
      </c>
      <c r="AQ63">
        <f>Telemetry_flight_LOG_VEGA_team[[#This Row],[accel_Z]]*0.09*9.8-AQ62</f>
        <v>-8.3437200000000029</v>
      </c>
    </row>
    <row r="64" spans="1:43" x14ac:dyDescent="0.3">
      <c r="A64" s="3">
        <v>22.838999999999999</v>
      </c>
      <c r="B64">
        <v>17.809999999999999</v>
      </c>
      <c r="C64" s="2">
        <v>139.94399999999999</v>
      </c>
      <c r="D64">
        <v>-16.05</v>
      </c>
      <c r="E64">
        <v>-0.11</v>
      </c>
      <c r="F64">
        <v>0.09</v>
      </c>
      <c r="G64">
        <v>-1.1000000000000001</v>
      </c>
      <c r="H64">
        <v>58.11</v>
      </c>
      <c r="I64">
        <v>0.73</v>
      </c>
      <c r="J64">
        <v>63.35</v>
      </c>
      <c r="K64">
        <v>50.721739999999997</v>
      </c>
      <c r="L64">
        <v>53.149329999999999</v>
      </c>
      <c r="M64">
        <v>191</v>
      </c>
      <c r="N64">
        <v>9.39</v>
      </c>
      <c r="O64">
        <v>1</v>
      </c>
      <c r="P64">
        <v>128.35</v>
      </c>
      <c r="Q64" s="1"/>
      <c r="AO64" s="3">
        <f>Telemetry_flight_LOG_VEGA_team[[#This Row],[accel_X]]*0.09*9.8+AO63</f>
        <v>-2.6989199999999998</v>
      </c>
      <c r="AP64" s="3">
        <f>Telemetry_flight_LOG_VEGA_team[[#This Row],[accel_Y]]*0.09*9.8+AP63</f>
        <v>-5.2919999999999998</v>
      </c>
      <c r="AQ64">
        <f>Telemetry_flight_LOG_VEGA_team[[#This Row],[accel_Z]]*0.09*9.8-AQ63</f>
        <v>7.3735200000000027</v>
      </c>
    </row>
    <row r="65" spans="1:43" x14ac:dyDescent="0.3">
      <c r="A65" s="3">
        <v>23.210999999999999</v>
      </c>
      <c r="B65">
        <v>17.809999999999999</v>
      </c>
      <c r="C65" s="2">
        <v>137.80799999999999</v>
      </c>
      <c r="D65">
        <v>-15.95</v>
      </c>
      <c r="E65">
        <v>-0.22</v>
      </c>
      <c r="F65">
        <v>-0.03</v>
      </c>
      <c r="G65">
        <v>-0.97</v>
      </c>
      <c r="H65">
        <v>-65.430000000000007</v>
      </c>
      <c r="I65">
        <v>-17.88</v>
      </c>
      <c r="J65">
        <v>103.33</v>
      </c>
      <c r="K65">
        <v>50.72166</v>
      </c>
      <c r="L65">
        <v>53.1494</v>
      </c>
      <c r="M65">
        <v>190.1</v>
      </c>
      <c r="N65">
        <v>9.41</v>
      </c>
      <c r="O65">
        <v>1</v>
      </c>
      <c r="P65">
        <v>134.18</v>
      </c>
      <c r="Q65" s="1"/>
      <c r="AO65" s="3">
        <f>Telemetry_flight_LOG_VEGA_team[[#This Row],[accel_X]]*0.09*9.8+AO64</f>
        <v>-2.8929599999999995</v>
      </c>
      <c r="AP65" s="3">
        <f>Telemetry_flight_LOG_VEGA_team[[#This Row],[accel_Y]]*0.09*9.8+AP64</f>
        <v>-5.31846</v>
      </c>
      <c r="AQ65">
        <f>Telemetry_flight_LOG_VEGA_team[[#This Row],[accel_Z]]*0.09*9.8-AQ64</f>
        <v>-8.2290600000000023</v>
      </c>
    </row>
    <row r="66" spans="1:43" x14ac:dyDescent="0.3">
      <c r="A66" s="3">
        <v>23.584</v>
      </c>
      <c r="B66">
        <v>17.8</v>
      </c>
      <c r="C66" s="2">
        <v>135.756</v>
      </c>
      <c r="D66">
        <v>-15.88</v>
      </c>
      <c r="E66">
        <v>-0.21</v>
      </c>
      <c r="F66">
        <v>-0.19</v>
      </c>
      <c r="G66">
        <v>-1</v>
      </c>
      <c r="H66">
        <v>-38.51</v>
      </c>
      <c r="I66">
        <v>0.85</v>
      </c>
      <c r="J66">
        <v>202.58</v>
      </c>
      <c r="K66">
        <v>50.72166</v>
      </c>
      <c r="L66">
        <v>53.1494</v>
      </c>
      <c r="M66">
        <v>190.1</v>
      </c>
      <c r="N66">
        <v>9.41</v>
      </c>
      <c r="O66">
        <v>1</v>
      </c>
      <c r="P66">
        <v>134.18</v>
      </c>
      <c r="Q66" s="1"/>
      <c r="AO66" s="3">
        <f>Telemetry_flight_LOG_VEGA_team[[#This Row],[accel_X]]*0.09*9.8+AO65</f>
        <v>-3.0781799999999997</v>
      </c>
      <c r="AP66" s="3">
        <f>Telemetry_flight_LOG_VEGA_team[[#This Row],[accel_Y]]*0.09*9.8+AP65</f>
        <v>-5.48604</v>
      </c>
      <c r="AQ66">
        <f>Telemetry_flight_LOG_VEGA_team[[#This Row],[accel_Z]]*0.09*9.8-AQ65</f>
        <v>7.3470600000000026</v>
      </c>
    </row>
    <row r="67" spans="1:43" x14ac:dyDescent="0.3">
      <c r="A67" s="3">
        <v>23.959</v>
      </c>
      <c r="B67">
        <v>17.8</v>
      </c>
      <c r="C67" s="2">
        <v>133.58399999999997</v>
      </c>
      <c r="D67">
        <v>-15.84</v>
      </c>
      <c r="E67">
        <v>0.3</v>
      </c>
      <c r="F67">
        <v>-0.13</v>
      </c>
      <c r="G67">
        <v>-1.2</v>
      </c>
      <c r="H67">
        <v>16.850000000000001</v>
      </c>
      <c r="I67">
        <v>20.32</v>
      </c>
      <c r="J67">
        <v>180.42</v>
      </c>
      <c r="K67">
        <v>50.72157</v>
      </c>
      <c r="L67">
        <v>53.149459999999998</v>
      </c>
      <c r="M67">
        <v>190.1</v>
      </c>
      <c r="N67">
        <v>9.82</v>
      </c>
      <c r="O67">
        <v>1</v>
      </c>
      <c r="P67">
        <v>139.58000000000001</v>
      </c>
      <c r="Q67" s="1"/>
      <c r="AO67" s="3">
        <f>Telemetry_flight_LOG_VEGA_team[[#This Row],[accel_X]]*0.09*9.8+AO66</f>
        <v>-2.8135799999999995</v>
      </c>
      <c r="AP67" s="3">
        <f>Telemetry_flight_LOG_VEGA_team[[#This Row],[accel_Y]]*0.09*9.8+AP66</f>
        <v>-5.6006999999999998</v>
      </c>
      <c r="AQ67">
        <f>Telemetry_flight_LOG_VEGA_team[[#This Row],[accel_Z]]*0.09*9.8-AQ66</f>
        <v>-8.4054600000000033</v>
      </c>
    </row>
    <row r="68" spans="1:43" x14ac:dyDescent="0.3">
      <c r="A68" s="3">
        <v>24.331</v>
      </c>
      <c r="B68">
        <v>17.760000000000002</v>
      </c>
      <c r="C68" s="2">
        <v>131.50800000000001</v>
      </c>
      <c r="D68">
        <v>-15.76</v>
      </c>
      <c r="E68">
        <v>0.21</v>
      </c>
      <c r="F68">
        <v>-0.03</v>
      </c>
      <c r="G68">
        <v>-1.06</v>
      </c>
      <c r="H68">
        <v>25.02</v>
      </c>
      <c r="I68">
        <v>10.62</v>
      </c>
      <c r="J68">
        <v>106.99</v>
      </c>
      <c r="K68">
        <v>50.72157</v>
      </c>
      <c r="L68">
        <v>53.149459999999998</v>
      </c>
      <c r="M68">
        <v>188.6</v>
      </c>
      <c r="N68">
        <v>9.82</v>
      </c>
      <c r="O68">
        <v>1</v>
      </c>
      <c r="P68">
        <v>139.58000000000001</v>
      </c>
      <c r="Q68" s="1"/>
      <c r="AO68" s="3">
        <f>Telemetry_flight_LOG_VEGA_team[[#This Row],[accel_X]]*0.09*9.8+AO67</f>
        <v>-2.6283599999999994</v>
      </c>
      <c r="AP68" s="3">
        <f>Telemetry_flight_LOG_VEGA_team[[#This Row],[accel_Y]]*0.09*9.8+AP67</f>
        <v>-5.6271599999999999</v>
      </c>
      <c r="AQ68">
        <f>Telemetry_flight_LOG_VEGA_team[[#This Row],[accel_Z]]*0.09*9.8-AQ67</f>
        <v>7.4705400000000033</v>
      </c>
    </row>
    <row r="69" spans="1:43" x14ac:dyDescent="0.3">
      <c r="A69" s="3">
        <v>24.704000000000001</v>
      </c>
      <c r="B69">
        <v>17.760000000000002</v>
      </c>
      <c r="C69" s="2">
        <v>129.41999999999999</v>
      </c>
      <c r="D69">
        <v>-15.69</v>
      </c>
      <c r="E69">
        <v>0.03</v>
      </c>
      <c r="F69">
        <v>7.0000000000000007E-2</v>
      </c>
      <c r="G69">
        <v>-1.0900000000000001</v>
      </c>
      <c r="H69">
        <v>-20.57</v>
      </c>
      <c r="I69">
        <v>-24.11</v>
      </c>
      <c r="J69">
        <v>21.48</v>
      </c>
      <c r="K69">
        <v>50.72157</v>
      </c>
      <c r="L69">
        <v>53.149459999999998</v>
      </c>
      <c r="M69">
        <v>188.6</v>
      </c>
      <c r="N69">
        <v>9.82</v>
      </c>
      <c r="O69">
        <v>1</v>
      </c>
      <c r="P69">
        <v>139.58000000000001</v>
      </c>
      <c r="Q69" s="1"/>
      <c r="AO69" s="3">
        <f>Telemetry_flight_LOG_VEGA_team[[#This Row],[accel_X]]*0.09*9.8+AO68</f>
        <v>-2.6018999999999992</v>
      </c>
      <c r="AP69" s="3">
        <f>Telemetry_flight_LOG_VEGA_team[[#This Row],[accel_Y]]*0.09*9.8+AP68</f>
        <v>-5.5654199999999996</v>
      </c>
      <c r="AQ69">
        <f>Telemetry_flight_LOG_VEGA_team[[#This Row],[accel_Z]]*0.09*9.8-AQ68</f>
        <v>-8.4319200000000034</v>
      </c>
    </row>
    <row r="70" spans="1:43" x14ac:dyDescent="0.3">
      <c r="A70" s="3">
        <v>25.074000000000002</v>
      </c>
      <c r="B70">
        <v>17.77</v>
      </c>
      <c r="C70" s="2">
        <v>127.35599999999999</v>
      </c>
      <c r="D70">
        <v>-15.6</v>
      </c>
      <c r="E70">
        <v>0.18</v>
      </c>
      <c r="F70">
        <v>0.01</v>
      </c>
      <c r="G70">
        <v>-1.17</v>
      </c>
      <c r="H70">
        <v>-28.44</v>
      </c>
      <c r="I70">
        <v>3.78</v>
      </c>
      <c r="J70">
        <v>-179.14</v>
      </c>
      <c r="K70">
        <v>50.721469999999997</v>
      </c>
      <c r="L70">
        <v>53.149520000000003</v>
      </c>
      <c r="M70">
        <v>186.8</v>
      </c>
      <c r="N70">
        <v>9.82</v>
      </c>
      <c r="O70">
        <v>1</v>
      </c>
      <c r="P70">
        <v>144.91999999999999</v>
      </c>
      <c r="Q70" s="1"/>
      <c r="AO70" s="3">
        <f>Telemetry_flight_LOG_VEGA_team[[#This Row],[accel_X]]*0.09*9.8+AO69</f>
        <v>-2.4431399999999992</v>
      </c>
      <c r="AP70" s="3">
        <f>Telemetry_flight_LOG_VEGA_team[[#This Row],[accel_Y]]*0.09*9.8+AP69</f>
        <v>-5.5565999999999995</v>
      </c>
      <c r="AQ70">
        <f>Telemetry_flight_LOG_VEGA_team[[#This Row],[accel_Z]]*0.09*9.8-AQ69</f>
        <v>7.3999800000000029</v>
      </c>
    </row>
    <row r="71" spans="1:43" x14ac:dyDescent="0.3">
      <c r="A71" s="3">
        <v>25.446999999999999</v>
      </c>
      <c r="B71">
        <v>17.75</v>
      </c>
      <c r="C71" s="2">
        <v>125.196</v>
      </c>
      <c r="D71">
        <v>-15.72</v>
      </c>
      <c r="E71">
        <v>-0.1</v>
      </c>
      <c r="F71">
        <v>-0.33</v>
      </c>
      <c r="G71">
        <v>-1.08</v>
      </c>
      <c r="H71">
        <v>19.53</v>
      </c>
      <c r="I71">
        <v>43.03</v>
      </c>
      <c r="J71">
        <v>-138.18</v>
      </c>
      <c r="K71">
        <v>50.721469999999997</v>
      </c>
      <c r="L71">
        <v>53.149520000000003</v>
      </c>
      <c r="M71">
        <v>186.8</v>
      </c>
      <c r="N71">
        <v>9.82</v>
      </c>
      <c r="O71">
        <v>1</v>
      </c>
      <c r="P71">
        <v>144.91999999999999</v>
      </c>
      <c r="Q71" s="1"/>
      <c r="AO71" s="3">
        <f>Telemetry_flight_LOG_VEGA_team[[#This Row],[accel_X]]*0.09*9.8+AO70</f>
        <v>-2.5313399999999993</v>
      </c>
      <c r="AP71" s="3">
        <f>Telemetry_flight_LOG_VEGA_team[[#This Row],[accel_Y]]*0.09*9.8+AP70</f>
        <v>-5.8476599999999994</v>
      </c>
      <c r="AQ71">
        <f>Telemetry_flight_LOG_VEGA_team[[#This Row],[accel_Z]]*0.09*9.8-AQ70</f>
        <v>-8.352540000000003</v>
      </c>
    </row>
    <row r="72" spans="1:43" x14ac:dyDescent="0.3">
      <c r="A72" s="3">
        <v>25.823</v>
      </c>
      <c r="B72">
        <v>17.73</v>
      </c>
      <c r="C72" s="2">
        <v>123.15599999999999</v>
      </c>
      <c r="D72">
        <v>-15.74</v>
      </c>
      <c r="E72">
        <v>-0.17</v>
      </c>
      <c r="F72">
        <v>-0.16</v>
      </c>
      <c r="G72">
        <v>-0.99</v>
      </c>
      <c r="H72">
        <v>-5.43</v>
      </c>
      <c r="I72">
        <v>9.4600000000000009</v>
      </c>
      <c r="J72">
        <v>26.49</v>
      </c>
      <c r="K72">
        <v>50.721469999999997</v>
      </c>
      <c r="L72">
        <v>53.149520000000003</v>
      </c>
      <c r="M72">
        <v>186.8</v>
      </c>
      <c r="N72">
        <v>9.82</v>
      </c>
      <c r="O72">
        <v>1</v>
      </c>
      <c r="P72">
        <v>144.91999999999999</v>
      </c>
      <c r="Q72" s="1"/>
      <c r="AO72" s="3">
        <f>Telemetry_flight_LOG_VEGA_team[[#This Row],[accel_X]]*0.09*9.8+AO71</f>
        <v>-2.6812799999999992</v>
      </c>
      <c r="AP72" s="3">
        <f>Telemetry_flight_LOG_VEGA_team[[#This Row],[accel_Y]]*0.09*9.8+AP71</f>
        <v>-5.9887799999999993</v>
      </c>
      <c r="AQ72">
        <f>Telemetry_flight_LOG_VEGA_team[[#This Row],[accel_Z]]*0.09*9.8-AQ71</f>
        <v>7.4793600000000033</v>
      </c>
    </row>
    <row r="73" spans="1:43" x14ac:dyDescent="0.3">
      <c r="A73" s="3">
        <v>26.195</v>
      </c>
      <c r="B73">
        <v>17.72</v>
      </c>
      <c r="C73" s="2">
        <v>121.008</v>
      </c>
      <c r="D73">
        <v>-15.78</v>
      </c>
      <c r="E73">
        <v>-0.18</v>
      </c>
      <c r="F73">
        <v>-0.43</v>
      </c>
      <c r="G73">
        <v>-0.85</v>
      </c>
      <c r="H73">
        <v>26.18</v>
      </c>
      <c r="I73">
        <v>13.49</v>
      </c>
      <c r="J73">
        <v>150.88</v>
      </c>
      <c r="K73">
        <v>50.721380000000003</v>
      </c>
      <c r="L73">
        <v>53.149569999999997</v>
      </c>
      <c r="M73">
        <v>183.4</v>
      </c>
      <c r="N73">
        <v>9.3000000000000007</v>
      </c>
      <c r="O73">
        <v>1</v>
      </c>
      <c r="P73">
        <v>149.15</v>
      </c>
      <c r="Q73" s="1"/>
      <c r="AO73" s="3">
        <f>Telemetry_flight_LOG_VEGA_team[[#This Row],[accel_X]]*0.09*9.8+AO72</f>
        <v>-2.8400399999999992</v>
      </c>
      <c r="AP73" s="3">
        <f>Telemetry_flight_LOG_VEGA_team[[#This Row],[accel_Y]]*0.09*9.8+AP72</f>
        <v>-6.3680399999999997</v>
      </c>
      <c r="AQ73">
        <f>Telemetry_flight_LOG_VEGA_team[[#This Row],[accel_Z]]*0.09*9.8-AQ72</f>
        <v>-8.229060000000004</v>
      </c>
    </row>
    <row r="74" spans="1:43" x14ac:dyDescent="0.3">
      <c r="A74" s="3">
        <v>26.567</v>
      </c>
      <c r="B74">
        <v>17.71</v>
      </c>
      <c r="C74" s="2">
        <v>118.82399999999998</v>
      </c>
      <c r="D74">
        <v>-15.83</v>
      </c>
      <c r="E74">
        <v>0.01</v>
      </c>
      <c r="F74">
        <v>-0.35</v>
      </c>
      <c r="G74">
        <v>-0.97</v>
      </c>
      <c r="H74">
        <v>43.03</v>
      </c>
      <c r="I74">
        <v>47.3</v>
      </c>
      <c r="J74">
        <v>336.85</v>
      </c>
      <c r="K74">
        <v>50.721380000000003</v>
      </c>
      <c r="L74">
        <v>53.149569999999997</v>
      </c>
      <c r="M74">
        <v>183.4</v>
      </c>
      <c r="N74">
        <v>9.3000000000000007</v>
      </c>
      <c r="O74">
        <v>1</v>
      </c>
      <c r="P74">
        <v>149.15</v>
      </c>
      <c r="Q74" s="1"/>
      <c r="AO74" s="3">
        <f>Telemetry_flight_LOG_VEGA_team[[#This Row],[accel_X]]*0.09*9.8+AO73</f>
        <v>-2.8312199999999992</v>
      </c>
      <c r="AP74" s="3">
        <f>Telemetry_flight_LOG_VEGA_team[[#This Row],[accel_Y]]*0.09*9.8+AP73</f>
        <v>-6.6767399999999997</v>
      </c>
      <c r="AQ74">
        <f>Telemetry_flight_LOG_VEGA_team[[#This Row],[accel_Z]]*0.09*9.8-AQ73</f>
        <v>7.3735200000000045</v>
      </c>
    </row>
    <row r="75" spans="1:43" x14ac:dyDescent="0.3">
      <c r="A75" s="3">
        <v>26.939</v>
      </c>
      <c r="B75">
        <v>17.690000000000001</v>
      </c>
      <c r="C75" s="2">
        <v>116.88</v>
      </c>
      <c r="D75">
        <v>-15.73</v>
      </c>
      <c r="E75">
        <v>0.12</v>
      </c>
      <c r="F75">
        <v>0.13</v>
      </c>
      <c r="G75">
        <v>-1.02</v>
      </c>
      <c r="H75">
        <v>-31.86</v>
      </c>
      <c r="I75">
        <v>7.87</v>
      </c>
      <c r="J75">
        <v>255.49</v>
      </c>
      <c r="K75">
        <v>50.721269999999997</v>
      </c>
      <c r="L75">
        <v>53.149630000000002</v>
      </c>
      <c r="M75">
        <v>183.4</v>
      </c>
      <c r="N75">
        <v>9.98</v>
      </c>
      <c r="O75">
        <v>1</v>
      </c>
      <c r="P75">
        <v>155.11000000000001</v>
      </c>
      <c r="Q75" s="1"/>
      <c r="AO75" s="3">
        <f>Telemetry_flight_LOG_VEGA_team[[#This Row],[accel_X]]*0.09*9.8+AO74</f>
        <v>-2.725379999999999</v>
      </c>
      <c r="AP75" s="3">
        <f>Telemetry_flight_LOG_VEGA_team[[#This Row],[accel_Y]]*0.09*9.8+AP74</f>
        <v>-6.5620799999999999</v>
      </c>
      <c r="AQ75">
        <f>Telemetry_flight_LOG_VEGA_team[[#This Row],[accel_Z]]*0.09*9.8-AQ74</f>
        <v>-8.2731600000000043</v>
      </c>
    </row>
    <row r="76" spans="1:43" x14ac:dyDescent="0.3">
      <c r="A76" s="3">
        <v>27.311</v>
      </c>
      <c r="B76">
        <v>17.690000000000001</v>
      </c>
      <c r="C76" s="2">
        <v>114.91200000000001</v>
      </c>
      <c r="D76">
        <v>-15.56</v>
      </c>
      <c r="E76">
        <v>0.09</v>
      </c>
      <c r="F76">
        <v>0.12</v>
      </c>
      <c r="G76">
        <v>-1.19</v>
      </c>
      <c r="H76">
        <v>-0.24</v>
      </c>
      <c r="I76">
        <v>21.42</v>
      </c>
      <c r="J76">
        <v>-0.49</v>
      </c>
      <c r="K76">
        <v>50.721269999999997</v>
      </c>
      <c r="L76">
        <v>53.149630000000002</v>
      </c>
      <c r="M76">
        <v>181.8</v>
      </c>
      <c r="N76">
        <v>9.98</v>
      </c>
      <c r="O76">
        <v>1</v>
      </c>
      <c r="P76">
        <v>155.11000000000001</v>
      </c>
      <c r="Q76" s="1"/>
      <c r="AO76" s="3">
        <f>Telemetry_flight_LOG_VEGA_team[[#This Row],[accel_X]]*0.09*9.8+AO75</f>
        <v>-2.645999999999999</v>
      </c>
      <c r="AP76" s="3">
        <f>Telemetry_flight_LOG_VEGA_team[[#This Row],[accel_Y]]*0.09*9.8+AP75</f>
        <v>-6.4562400000000002</v>
      </c>
      <c r="AQ76">
        <f>Telemetry_flight_LOG_VEGA_team[[#This Row],[accel_Z]]*0.09*9.8-AQ75</f>
        <v>7.2235800000000046</v>
      </c>
    </row>
    <row r="77" spans="1:43" x14ac:dyDescent="0.3">
      <c r="A77" s="3">
        <v>27.687999999999999</v>
      </c>
      <c r="B77">
        <v>17.7</v>
      </c>
      <c r="C77" s="2">
        <v>112.95599999999999</v>
      </c>
      <c r="D77">
        <v>-15.46</v>
      </c>
      <c r="E77">
        <v>0.13</v>
      </c>
      <c r="F77">
        <v>0.04</v>
      </c>
      <c r="G77">
        <v>-1.1100000000000001</v>
      </c>
      <c r="H77">
        <v>27.28</v>
      </c>
      <c r="I77">
        <v>29.6</v>
      </c>
      <c r="J77">
        <v>-86.67</v>
      </c>
      <c r="K77">
        <v>50.721269999999997</v>
      </c>
      <c r="L77">
        <v>53.149630000000002</v>
      </c>
      <c r="M77">
        <v>181.8</v>
      </c>
      <c r="N77">
        <v>9.98</v>
      </c>
      <c r="O77">
        <v>1</v>
      </c>
      <c r="P77">
        <v>155.11000000000001</v>
      </c>
      <c r="Q77" s="1"/>
      <c r="AO77" s="3">
        <f>Telemetry_flight_LOG_VEGA_team[[#This Row],[accel_X]]*0.09*9.8+AO76</f>
        <v>-2.5313399999999988</v>
      </c>
      <c r="AP77" s="3">
        <f>Telemetry_flight_LOG_VEGA_team[[#This Row],[accel_Y]]*0.09*9.8+AP76</f>
        <v>-6.42096</v>
      </c>
      <c r="AQ77">
        <f>Telemetry_flight_LOG_VEGA_team[[#This Row],[accel_Z]]*0.09*9.8-AQ76</f>
        <v>-8.2026000000000039</v>
      </c>
    </row>
    <row r="78" spans="1:43" x14ac:dyDescent="0.3">
      <c r="A78" s="3">
        <v>28.06</v>
      </c>
      <c r="B78">
        <v>17.71</v>
      </c>
      <c r="C78" s="2">
        <v>111</v>
      </c>
      <c r="D78">
        <v>-15.35</v>
      </c>
      <c r="E78">
        <v>0.14000000000000001</v>
      </c>
      <c r="F78">
        <v>-0.02</v>
      </c>
      <c r="G78">
        <v>-0.98</v>
      </c>
      <c r="H78">
        <v>18.190000000000001</v>
      </c>
      <c r="I78">
        <v>-4.5199999999999996</v>
      </c>
      <c r="J78">
        <v>-170.47</v>
      </c>
      <c r="K78">
        <v>50.721139999999998</v>
      </c>
      <c r="L78">
        <v>53.149709999999999</v>
      </c>
      <c r="M78">
        <v>179</v>
      </c>
      <c r="N78">
        <v>11.49</v>
      </c>
      <c r="O78">
        <v>1</v>
      </c>
      <c r="P78">
        <v>164.1</v>
      </c>
      <c r="Q78" s="1"/>
      <c r="AO78" s="3">
        <f>Telemetry_flight_LOG_VEGA_team[[#This Row],[accel_X]]*0.09*9.8+AO77</f>
        <v>-2.407859999999999</v>
      </c>
      <c r="AP78" s="3">
        <f>Telemetry_flight_LOG_VEGA_team[[#This Row],[accel_Y]]*0.09*9.8+AP77</f>
        <v>-6.4386000000000001</v>
      </c>
      <c r="AQ78">
        <f>Telemetry_flight_LOG_VEGA_team[[#This Row],[accel_Z]]*0.09*9.8-AQ77</f>
        <v>7.3382400000000043</v>
      </c>
    </row>
    <row r="79" spans="1:43" x14ac:dyDescent="0.3">
      <c r="A79" s="3">
        <v>28.431999999999999</v>
      </c>
      <c r="B79">
        <v>17.71</v>
      </c>
      <c r="C79" s="2">
        <v>109.056</v>
      </c>
      <c r="D79">
        <v>-15.25</v>
      </c>
      <c r="E79">
        <v>0.17</v>
      </c>
      <c r="F79">
        <v>-0.22</v>
      </c>
      <c r="G79">
        <v>-0.84</v>
      </c>
      <c r="H79">
        <v>77.7</v>
      </c>
      <c r="I79">
        <v>-30.03</v>
      </c>
      <c r="J79">
        <v>-200.68</v>
      </c>
      <c r="K79">
        <v>50.721139999999998</v>
      </c>
      <c r="L79">
        <v>53.149709999999999</v>
      </c>
      <c r="M79">
        <v>179</v>
      </c>
      <c r="N79">
        <v>11.49</v>
      </c>
      <c r="O79">
        <v>1</v>
      </c>
      <c r="P79">
        <v>164.1</v>
      </c>
      <c r="Q79" s="1"/>
      <c r="AO79" s="3">
        <f>Telemetry_flight_LOG_VEGA_team[[#This Row],[accel_X]]*0.09*9.8+AO78</f>
        <v>-2.257919999999999</v>
      </c>
      <c r="AP79" s="3">
        <f>Telemetry_flight_LOG_VEGA_team[[#This Row],[accel_Y]]*0.09*9.8+AP78</f>
        <v>-6.6326400000000003</v>
      </c>
      <c r="AQ79">
        <f>Telemetry_flight_LOG_VEGA_team[[#This Row],[accel_Z]]*0.09*9.8-AQ78</f>
        <v>-8.079120000000005</v>
      </c>
    </row>
    <row r="80" spans="1:43" x14ac:dyDescent="0.3">
      <c r="A80" s="3">
        <v>28.805</v>
      </c>
      <c r="B80">
        <v>17.7</v>
      </c>
      <c r="C80" s="2">
        <v>107.01600000000001</v>
      </c>
      <c r="D80">
        <v>-15.16</v>
      </c>
      <c r="E80">
        <v>0.14000000000000001</v>
      </c>
      <c r="F80">
        <v>-0.18</v>
      </c>
      <c r="G80">
        <v>-0.99</v>
      </c>
      <c r="H80">
        <v>67.81</v>
      </c>
      <c r="I80">
        <v>-20.94</v>
      </c>
      <c r="J80">
        <v>-274.41000000000003</v>
      </c>
      <c r="K80">
        <v>50.721139999999998</v>
      </c>
      <c r="L80">
        <v>53.149709999999999</v>
      </c>
      <c r="M80">
        <v>179</v>
      </c>
      <c r="N80">
        <v>11.49</v>
      </c>
      <c r="O80">
        <v>1</v>
      </c>
      <c r="P80">
        <v>164.1</v>
      </c>
      <c r="Q80" s="1"/>
      <c r="AO80" s="3">
        <f>Telemetry_flight_LOG_VEGA_team[[#This Row],[accel_X]]*0.09*9.8+AO79</f>
        <v>-2.1344399999999992</v>
      </c>
      <c r="AP80" s="3">
        <f>Telemetry_flight_LOG_VEGA_team[[#This Row],[accel_Y]]*0.09*9.8+AP79</f>
        <v>-6.7914000000000003</v>
      </c>
      <c r="AQ80">
        <f>Telemetry_flight_LOG_VEGA_team[[#This Row],[accel_Z]]*0.09*9.8-AQ79</f>
        <v>7.2059400000000053</v>
      </c>
    </row>
    <row r="81" spans="1:43" x14ac:dyDescent="0.3">
      <c r="A81" s="3">
        <v>29.178000000000001</v>
      </c>
      <c r="B81">
        <v>17.68</v>
      </c>
      <c r="C81" s="2">
        <v>104.86799999999999</v>
      </c>
      <c r="D81">
        <v>-15.24</v>
      </c>
      <c r="E81">
        <v>-0.23</v>
      </c>
      <c r="F81">
        <v>-0.3</v>
      </c>
      <c r="G81">
        <v>-1.03</v>
      </c>
      <c r="H81">
        <v>-16.600000000000001</v>
      </c>
      <c r="I81">
        <v>-30.27</v>
      </c>
      <c r="J81">
        <v>-222.96</v>
      </c>
      <c r="K81">
        <v>50.721029999999999</v>
      </c>
      <c r="L81">
        <v>53.149769999999997</v>
      </c>
      <c r="M81">
        <v>176.8</v>
      </c>
      <c r="N81">
        <v>11.15</v>
      </c>
      <c r="O81">
        <v>1</v>
      </c>
      <c r="P81">
        <v>171.61</v>
      </c>
      <c r="Q81" s="1"/>
      <c r="AO81" s="3">
        <f>Telemetry_flight_LOG_VEGA_team[[#This Row],[accel_X]]*0.09*9.8+AO80</f>
        <v>-2.337299999999999</v>
      </c>
      <c r="AP81" s="3">
        <f>Telemetry_flight_LOG_VEGA_team[[#This Row],[accel_Y]]*0.09*9.8+AP80</f>
        <v>-7.056</v>
      </c>
      <c r="AQ81">
        <f>Telemetry_flight_LOG_VEGA_team[[#This Row],[accel_Z]]*0.09*9.8-AQ80</f>
        <v>-8.1144000000000052</v>
      </c>
    </row>
    <row r="82" spans="1:43" x14ac:dyDescent="0.3">
      <c r="A82" s="3">
        <v>29.552</v>
      </c>
      <c r="B82">
        <v>17.64</v>
      </c>
      <c r="C82" s="2">
        <v>102.64800000000001</v>
      </c>
      <c r="D82">
        <v>-15.3</v>
      </c>
      <c r="E82">
        <v>-0.09</v>
      </c>
      <c r="F82">
        <v>-0.33</v>
      </c>
      <c r="G82">
        <v>-0.99</v>
      </c>
      <c r="H82">
        <v>19.29</v>
      </c>
      <c r="I82">
        <v>-29.48</v>
      </c>
      <c r="J82">
        <v>-16.850000000000001</v>
      </c>
      <c r="K82">
        <v>50.721029999999999</v>
      </c>
      <c r="L82">
        <v>53.149769999999997</v>
      </c>
      <c r="M82">
        <v>176.8</v>
      </c>
      <c r="N82">
        <v>11.15</v>
      </c>
      <c r="O82">
        <v>1</v>
      </c>
      <c r="P82">
        <v>171.61</v>
      </c>
      <c r="Q82" s="1"/>
      <c r="AO82" s="3">
        <f>Telemetry_flight_LOG_VEGA_team[[#This Row],[accel_X]]*0.09*9.8+AO81</f>
        <v>-2.4166799999999991</v>
      </c>
      <c r="AP82" s="3">
        <f>Telemetry_flight_LOG_VEGA_team[[#This Row],[accel_Y]]*0.09*9.8+AP81</f>
        <v>-7.3470599999999999</v>
      </c>
      <c r="AQ82">
        <f>Telemetry_flight_LOG_VEGA_team[[#This Row],[accel_Z]]*0.09*9.8-AQ81</f>
        <v>7.2412200000000055</v>
      </c>
    </row>
    <row r="83" spans="1:43" x14ac:dyDescent="0.3">
      <c r="A83" s="3">
        <v>29.923999999999999</v>
      </c>
      <c r="B83">
        <v>17.62</v>
      </c>
      <c r="C83" s="2">
        <v>100.35599999999999</v>
      </c>
      <c r="D83">
        <v>-15.39</v>
      </c>
      <c r="E83">
        <v>-0.1</v>
      </c>
      <c r="F83">
        <v>-0.37</v>
      </c>
      <c r="G83">
        <v>-1.02</v>
      </c>
      <c r="H83">
        <v>32.29</v>
      </c>
      <c r="I83">
        <v>0.06</v>
      </c>
      <c r="J83">
        <v>164.49</v>
      </c>
      <c r="K83">
        <v>50.720939999999999</v>
      </c>
      <c r="L83">
        <v>53.149830000000001</v>
      </c>
      <c r="M83">
        <v>176.8</v>
      </c>
      <c r="N83">
        <v>10.199999999999999</v>
      </c>
      <c r="O83">
        <v>1</v>
      </c>
      <c r="P83">
        <v>178.38</v>
      </c>
      <c r="Q83" s="1"/>
      <c r="AO83" s="3">
        <f>Telemetry_flight_LOG_VEGA_team[[#This Row],[accel_X]]*0.09*9.8+AO82</f>
        <v>-2.5048799999999991</v>
      </c>
      <c r="AP83" s="3">
        <f>Telemetry_flight_LOG_VEGA_team[[#This Row],[accel_Y]]*0.09*9.8+AP82</f>
        <v>-7.6734</v>
      </c>
      <c r="AQ83">
        <f>Telemetry_flight_LOG_VEGA_team[[#This Row],[accel_Z]]*0.09*9.8-AQ82</f>
        <v>-8.1408600000000053</v>
      </c>
    </row>
    <row r="84" spans="1:43" x14ac:dyDescent="0.3">
      <c r="A84" s="3">
        <v>30.295999999999999</v>
      </c>
      <c r="B84">
        <v>17.59</v>
      </c>
      <c r="C84" s="2">
        <v>98.171999999999997</v>
      </c>
      <c r="D84">
        <v>-15.59</v>
      </c>
      <c r="E84">
        <v>0.24</v>
      </c>
      <c r="F84">
        <v>-0.2</v>
      </c>
      <c r="G84">
        <v>-1.1499999999999999</v>
      </c>
      <c r="H84">
        <v>-24.17</v>
      </c>
      <c r="I84">
        <v>59.02</v>
      </c>
      <c r="J84">
        <v>81.48</v>
      </c>
      <c r="K84">
        <v>50.720939999999999</v>
      </c>
      <c r="L84">
        <v>53.149830000000001</v>
      </c>
      <c r="M84">
        <v>175.1</v>
      </c>
      <c r="N84">
        <v>10.199999999999999</v>
      </c>
      <c r="O84">
        <v>1</v>
      </c>
      <c r="P84">
        <v>178.38</v>
      </c>
      <c r="Q84" s="1"/>
      <c r="AO84" s="3">
        <f>Telemetry_flight_LOG_VEGA_team[[#This Row],[accel_X]]*0.09*9.8+AO83</f>
        <v>-2.2931999999999992</v>
      </c>
      <c r="AP84" s="3">
        <f>Telemetry_flight_LOG_VEGA_team[[#This Row],[accel_Y]]*0.09*9.8+AP83</f>
        <v>-7.8498000000000001</v>
      </c>
      <c r="AQ84">
        <f>Telemetry_flight_LOG_VEGA_team[[#This Row],[accel_Z]]*0.09*9.8-AQ83</f>
        <v>7.1265600000000049</v>
      </c>
    </row>
    <row r="85" spans="1:43" x14ac:dyDescent="0.3">
      <c r="A85" s="3">
        <v>30.667999999999999</v>
      </c>
      <c r="B85">
        <v>17.559999999999999</v>
      </c>
      <c r="C85" s="2">
        <v>96</v>
      </c>
      <c r="D85">
        <v>-15.77</v>
      </c>
      <c r="E85">
        <v>-0.06</v>
      </c>
      <c r="F85">
        <v>-0.17</v>
      </c>
      <c r="G85">
        <v>-1.04</v>
      </c>
      <c r="H85">
        <v>-3.11</v>
      </c>
      <c r="I85">
        <v>28.02</v>
      </c>
      <c r="J85">
        <v>15.5</v>
      </c>
      <c r="K85">
        <v>50.720939999999999</v>
      </c>
      <c r="L85">
        <v>53.149830000000001</v>
      </c>
      <c r="M85">
        <v>175.1</v>
      </c>
      <c r="N85">
        <v>10.199999999999999</v>
      </c>
      <c r="O85">
        <v>1</v>
      </c>
      <c r="P85">
        <v>178.38</v>
      </c>
      <c r="Q85" s="1"/>
      <c r="AO85" s="3">
        <f>Telemetry_flight_LOG_VEGA_team[[#This Row],[accel_X]]*0.09*9.8+AO84</f>
        <v>-2.3461199999999991</v>
      </c>
      <c r="AP85" s="3">
        <f>Telemetry_flight_LOG_VEGA_team[[#This Row],[accel_Y]]*0.09*9.8+AP84</f>
        <v>-7.9997400000000001</v>
      </c>
      <c r="AQ85">
        <f>Telemetry_flight_LOG_VEGA_team[[#This Row],[accel_Z]]*0.09*9.8-AQ84</f>
        <v>-8.0438400000000048</v>
      </c>
    </row>
    <row r="86" spans="1:43" x14ac:dyDescent="0.3">
      <c r="A86" s="3">
        <v>31.039000000000001</v>
      </c>
      <c r="B86">
        <v>17.559999999999999</v>
      </c>
      <c r="C86" s="2">
        <v>93.755999999999986</v>
      </c>
      <c r="D86">
        <v>-16</v>
      </c>
      <c r="E86">
        <v>-0.09</v>
      </c>
      <c r="F86">
        <v>-0.28000000000000003</v>
      </c>
      <c r="G86">
        <v>-0.88</v>
      </c>
      <c r="H86">
        <v>20.39</v>
      </c>
      <c r="I86">
        <v>26.43</v>
      </c>
      <c r="J86">
        <v>114.93</v>
      </c>
      <c r="K86">
        <v>50.720860000000002</v>
      </c>
      <c r="L86">
        <v>53.149880000000003</v>
      </c>
      <c r="M86">
        <v>175.1</v>
      </c>
      <c r="N86">
        <v>9.02</v>
      </c>
      <c r="O86">
        <v>1</v>
      </c>
      <c r="P86">
        <v>184.26</v>
      </c>
      <c r="Q86" s="1"/>
      <c r="AO86" s="3">
        <f>Telemetry_flight_LOG_VEGA_team[[#This Row],[accel_X]]*0.09*9.8+AO85</f>
        <v>-2.4254999999999991</v>
      </c>
      <c r="AP86" s="3">
        <f>Telemetry_flight_LOG_VEGA_team[[#This Row],[accel_Y]]*0.09*9.8+AP85</f>
        <v>-8.2467000000000006</v>
      </c>
      <c r="AQ86">
        <f>Telemetry_flight_LOG_VEGA_team[[#This Row],[accel_Z]]*0.09*9.8-AQ85</f>
        <v>7.2676800000000048</v>
      </c>
    </row>
    <row r="87" spans="1:43" x14ac:dyDescent="0.3">
      <c r="A87" s="3">
        <v>31.414000000000001</v>
      </c>
      <c r="B87">
        <v>17.54</v>
      </c>
      <c r="C87" s="2">
        <v>91.536000000000001</v>
      </c>
      <c r="D87">
        <v>-16.21</v>
      </c>
      <c r="E87">
        <v>0.19</v>
      </c>
      <c r="F87">
        <v>-0.17</v>
      </c>
      <c r="G87">
        <v>-0.9</v>
      </c>
      <c r="H87">
        <v>19.04</v>
      </c>
      <c r="I87">
        <v>-26.92</v>
      </c>
      <c r="J87">
        <v>190.55</v>
      </c>
      <c r="K87">
        <v>50.720860000000002</v>
      </c>
      <c r="L87">
        <v>53.149880000000003</v>
      </c>
      <c r="M87">
        <v>172.9</v>
      </c>
      <c r="N87">
        <v>9.02</v>
      </c>
      <c r="O87">
        <v>1</v>
      </c>
      <c r="P87">
        <v>184.26</v>
      </c>
      <c r="Q87" s="1"/>
      <c r="AO87" s="3">
        <f>Telemetry_flight_LOG_VEGA_team[[#This Row],[accel_X]]*0.09*9.8+AO86</f>
        <v>-2.257919999999999</v>
      </c>
      <c r="AP87" s="3">
        <f>Telemetry_flight_LOG_VEGA_team[[#This Row],[accel_Y]]*0.09*9.8+AP86</f>
        <v>-8.3966400000000014</v>
      </c>
      <c r="AQ87">
        <f>Telemetry_flight_LOG_VEGA_team[[#This Row],[accel_Z]]*0.09*9.8-AQ86</f>
        <v>-8.0614800000000049</v>
      </c>
    </row>
    <row r="88" spans="1:43" x14ac:dyDescent="0.3">
      <c r="A88" s="3">
        <v>31.786999999999999</v>
      </c>
      <c r="B88">
        <v>17.53</v>
      </c>
      <c r="C88" s="2">
        <v>89.268000000000001</v>
      </c>
      <c r="D88">
        <v>-16.489999999999998</v>
      </c>
      <c r="E88">
        <v>0.15</v>
      </c>
      <c r="F88">
        <v>-0.26</v>
      </c>
      <c r="G88">
        <v>-0.97</v>
      </c>
      <c r="H88">
        <v>8.67</v>
      </c>
      <c r="I88">
        <v>41.63</v>
      </c>
      <c r="J88">
        <v>-40.53</v>
      </c>
      <c r="K88">
        <v>50.720860000000002</v>
      </c>
      <c r="L88">
        <v>53.149880000000003</v>
      </c>
      <c r="M88">
        <v>172.9</v>
      </c>
      <c r="N88">
        <v>9.02</v>
      </c>
      <c r="O88">
        <v>1</v>
      </c>
      <c r="P88">
        <v>184.26</v>
      </c>
      <c r="Q88" s="1"/>
      <c r="R88" s="21" t="s">
        <v>16</v>
      </c>
      <c r="S88" s="21"/>
      <c r="T88" s="21"/>
      <c r="U88" s="21"/>
      <c r="V88" s="19">
        <f>A138</f>
        <v>50.331000000000003</v>
      </c>
      <c r="W88" s="14"/>
      <c r="X88" s="14"/>
      <c r="Y88" s="16" t="s">
        <v>17</v>
      </c>
      <c r="AO88" s="3">
        <f>Telemetry_flight_LOG_VEGA_team[[#This Row],[accel_X]]*0.09*9.8+AO87</f>
        <v>-2.1256199999999992</v>
      </c>
      <c r="AP88" s="3">
        <f>Telemetry_flight_LOG_VEGA_team[[#This Row],[accel_Y]]*0.09*9.8+AP87</f>
        <v>-8.625960000000001</v>
      </c>
      <c r="AQ88">
        <f>Telemetry_flight_LOG_VEGA_team[[#This Row],[accel_Z]]*0.09*9.8-AQ87</f>
        <v>7.2059400000000053</v>
      </c>
    </row>
    <row r="89" spans="1:43" x14ac:dyDescent="0.3">
      <c r="A89" s="3">
        <v>32.158999999999999</v>
      </c>
      <c r="B89">
        <v>17.52</v>
      </c>
      <c r="C89" s="2">
        <v>87.072000000000003</v>
      </c>
      <c r="D89">
        <v>-16.61</v>
      </c>
      <c r="E89">
        <v>0.23</v>
      </c>
      <c r="F89">
        <v>-0.22</v>
      </c>
      <c r="G89">
        <v>-1.17</v>
      </c>
      <c r="H89">
        <v>7.2</v>
      </c>
      <c r="I89">
        <v>-27.83</v>
      </c>
      <c r="J89">
        <v>-28.81</v>
      </c>
      <c r="K89">
        <v>50.720750000000002</v>
      </c>
      <c r="L89">
        <v>53.149940000000001</v>
      </c>
      <c r="M89">
        <v>171.2</v>
      </c>
      <c r="N89">
        <v>9.86</v>
      </c>
      <c r="O89">
        <v>1</v>
      </c>
      <c r="P89">
        <v>191.49</v>
      </c>
      <c r="Q89" s="1"/>
      <c r="R89" s="21"/>
      <c r="S89" s="21"/>
      <c r="T89" s="21"/>
      <c r="U89" s="21"/>
      <c r="V89" s="20"/>
      <c r="W89" s="14"/>
      <c r="X89" s="14"/>
      <c r="Y89" s="17"/>
      <c r="AO89" s="3">
        <f>Telemetry_flight_LOG_VEGA_team[[#This Row],[accel_X]]*0.09*9.8+AO88</f>
        <v>-1.9227599999999991</v>
      </c>
      <c r="AP89" s="3">
        <f>Telemetry_flight_LOG_VEGA_team[[#This Row],[accel_Y]]*0.09*9.8+AP88</f>
        <v>-8.82</v>
      </c>
      <c r="AQ89">
        <f>Telemetry_flight_LOG_VEGA_team[[#This Row],[accel_Z]]*0.09*9.8-AQ88</f>
        <v>-8.2378800000000059</v>
      </c>
    </row>
    <row r="90" spans="1:43" x14ac:dyDescent="0.3">
      <c r="A90" s="3">
        <v>32.53</v>
      </c>
      <c r="B90">
        <v>17.52</v>
      </c>
      <c r="C90" s="2">
        <v>84.731999999999999</v>
      </c>
      <c r="D90">
        <v>-16.78</v>
      </c>
      <c r="E90">
        <v>0.15</v>
      </c>
      <c r="F90">
        <v>-0.21</v>
      </c>
      <c r="G90">
        <v>-1.32</v>
      </c>
      <c r="H90">
        <v>41.26</v>
      </c>
      <c r="I90">
        <v>-39.25</v>
      </c>
      <c r="J90">
        <v>-120.91</v>
      </c>
      <c r="K90">
        <v>50.720750000000002</v>
      </c>
      <c r="L90">
        <v>53.149940000000001</v>
      </c>
      <c r="M90">
        <v>171.2</v>
      </c>
      <c r="N90">
        <v>9.86</v>
      </c>
      <c r="O90">
        <v>1</v>
      </c>
      <c r="P90">
        <v>191.49</v>
      </c>
      <c r="Q90" s="1"/>
      <c r="R90" s="21"/>
      <c r="S90" s="21"/>
      <c r="T90" s="21"/>
      <c r="U90" s="21"/>
      <c r="V90" s="20"/>
      <c r="W90" s="14"/>
      <c r="X90" s="14"/>
      <c r="Y90" s="17"/>
      <c r="AO90" s="3">
        <f>Telemetry_flight_LOG_VEGA_team[[#This Row],[accel_X]]*0.09*9.8+AO89</f>
        <v>-1.7904599999999991</v>
      </c>
      <c r="AP90" s="3">
        <f>Telemetry_flight_LOG_VEGA_team[[#This Row],[accel_Y]]*0.09*9.8+AP89</f>
        <v>-9.0052199999999996</v>
      </c>
      <c r="AQ90">
        <f>Telemetry_flight_LOG_VEGA_team[[#This Row],[accel_Z]]*0.09*9.8-AQ89</f>
        <v>7.0736400000000055</v>
      </c>
    </row>
    <row r="91" spans="1:43" x14ac:dyDescent="0.3">
      <c r="A91" s="3">
        <v>32.902999999999999</v>
      </c>
      <c r="B91">
        <v>17.5</v>
      </c>
      <c r="C91" s="2">
        <v>82.295999999999992</v>
      </c>
      <c r="D91">
        <v>-16.97</v>
      </c>
      <c r="E91">
        <v>-0.26</v>
      </c>
      <c r="F91">
        <v>-0.34</v>
      </c>
      <c r="G91">
        <v>-1.1299999999999999</v>
      </c>
      <c r="H91">
        <v>3.85</v>
      </c>
      <c r="I91">
        <v>-17.03</v>
      </c>
      <c r="J91">
        <v>-133.91</v>
      </c>
      <c r="K91">
        <v>50.720649999999999</v>
      </c>
      <c r="L91">
        <v>53.149990000000003</v>
      </c>
      <c r="M91">
        <v>171.2</v>
      </c>
      <c r="N91">
        <v>9.86</v>
      </c>
      <c r="O91">
        <v>1</v>
      </c>
      <c r="P91">
        <v>191.49</v>
      </c>
      <c r="Q91" s="1"/>
      <c r="R91" s="21" t="s">
        <v>18</v>
      </c>
      <c r="S91" s="21"/>
      <c r="T91" s="21"/>
      <c r="U91" s="21"/>
      <c r="V91" s="19">
        <f>A20</f>
        <v>6.5449999999999999</v>
      </c>
      <c r="W91" s="14"/>
      <c r="X91" s="14"/>
      <c r="Y91" s="16" t="s">
        <v>17</v>
      </c>
      <c r="AO91" s="3">
        <f>Telemetry_flight_LOG_VEGA_team[[#This Row],[accel_X]]*0.09*9.8+AO90</f>
        <v>-2.019779999999999</v>
      </c>
      <c r="AP91" s="3">
        <f>Telemetry_flight_LOG_VEGA_team[[#This Row],[accel_Y]]*0.09*9.8+AP90</f>
        <v>-9.3050999999999995</v>
      </c>
      <c r="AQ91">
        <f>Telemetry_flight_LOG_VEGA_team[[#This Row],[accel_Z]]*0.09*9.8-AQ90</f>
        <v>-8.0703000000000049</v>
      </c>
    </row>
    <row r="92" spans="1:43" x14ac:dyDescent="0.3">
      <c r="A92" s="3">
        <v>33.277999999999999</v>
      </c>
      <c r="B92">
        <v>17.47</v>
      </c>
      <c r="C92" s="2">
        <v>79.896000000000001</v>
      </c>
      <c r="D92">
        <v>-17.05</v>
      </c>
      <c r="E92">
        <v>0.13</v>
      </c>
      <c r="F92">
        <v>-0.21</v>
      </c>
      <c r="G92">
        <v>-1.07</v>
      </c>
      <c r="H92">
        <v>17.27</v>
      </c>
      <c r="I92">
        <v>-2.93</v>
      </c>
      <c r="J92">
        <v>36.19</v>
      </c>
      <c r="K92">
        <v>50.720649999999999</v>
      </c>
      <c r="L92">
        <v>53.149990000000003</v>
      </c>
      <c r="M92">
        <v>169.2</v>
      </c>
      <c r="N92">
        <v>9.65</v>
      </c>
      <c r="O92">
        <v>1</v>
      </c>
      <c r="P92">
        <v>198.11</v>
      </c>
      <c r="Q92" s="1"/>
      <c r="R92" s="21"/>
      <c r="S92" s="21"/>
      <c r="T92" s="21"/>
      <c r="U92" s="21"/>
      <c r="V92" s="20"/>
      <c r="W92" s="14"/>
      <c r="X92" s="14"/>
      <c r="Y92" s="17"/>
      <c r="AO92" s="3">
        <f>Telemetry_flight_LOG_VEGA_team[[#This Row],[accel_X]]*0.09*9.8+AO91</f>
        <v>-1.905119999999999</v>
      </c>
      <c r="AP92" s="3">
        <f>Telemetry_flight_LOG_VEGA_team[[#This Row],[accel_Y]]*0.09*9.8+AP91</f>
        <v>-9.4903199999999988</v>
      </c>
      <c r="AQ92">
        <f>Telemetry_flight_LOG_VEGA_team[[#This Row],[accel_Z]]*0.09*9.8-AQ91</f>
        <v>7.1265600000000049</v>
      </c>
    </row>
    <row r="93" spans="1:43" x14ac:dyDescent="0.3">
      <c r="A93" s="3">
        <v>33.65</v>
      </c>
      <c r="B93">
        <v>17.440000000000001</v>
      </c>
      <c r="C93" s="2">
        <v>77.567999999999998</v>
      </c>
      <c r="D93">
        <v>-17.170000000000002</v>
      </c>
      <c r="E93">
        <v>-0.05</v>
      </c>
      <c r="F93">
        <v>-0.13</v>
      </c>
      <c r="G93">
        <v>-1.1200000000000001</v>
      </c>
      <c r="H93">
        <v>7.32</v>
      </c>
      <c r="I93">
        <v>9.4600000000000009</v>
      </c>
      <c r="J93">
        <v>5.98</v>
      </c>
      <c r="K93">
        <v>50.720649999999999</v>
      </c>
      <c r="L93">
        <v>53.149990000000003</v>
      </c>
      <c r="M93">
        <v>169.2</v>
      </c>
      <c r="N93">
        <v>9.65</v>
      </c>
      <c r="O93">
        <v>1</v>
      </c>
      <c r="P93">
        <v>198.11</v>
      </c>
      <c r="Q93" s="1"/>
      <c r="R93" s="21"/>
      <c r="S93" s="21"/>
      <c r="T93" s="21"/>
      <c r="U93" s="21"/>
      <c r="V93" s="20"/>
      <c r="W93" s="14"/>
      <c r="X93" s="14"/>
      <c r="Y93" s="17"/>
      <c r="AO93" s="3">
        <f>Telemetry_flight_LOG_VEGA_team[[#This Row],[accel_X]]*0.09*9.8+AO92</f>
        <v>-1.9492199999999991</v>
      </c>
      <c r="AP93" s="3">
        <f>Telemetry_flight_LOG_VEGA_team[[#This Row],[accel_Y]]*0.09*9.8+AP92</f>
        <v>-9.6049799999999994</v>
      </c>
      <c r="AQ93">
        <f>Telemetry_flight_LOG_VEGA_team[[#This Row],[accel_Z]]*0.09*9.8-AQ92</f>
        <v>-8.1144000000000052</v>
      </c>
    </row>
    <row r="94" spans="1:43" x14ac:dyDescent="0.3">
      <c r="A94" s="3">
        <v>34.021999999999998</v>
      </c>
      <c r="B94">
        <v>17.440000000000001</v>
      </c>
      <c r="C94" s="2">
        <v>75.287999999999997</v>
      </c>
      <c r="D94">
        <v>-17.25</v>
      </c>
      <c r="E94">
        <v>-0.05</v>
      </c>
      <c r="F94">
        <v>-0.25</v>
      </c>
      <c r="G94">
        <v>-1.04</v>
      </c>
      <c r="H94">
        <v>13.55</v>
      </c>
      <c r="I94">
        <v>100.65</v>
      </c>
      <c r="J94">
        <v>14.1</v>
      </c>
      <c r="K94">
        <v>50.720579999999998</v>
      </c>
      <c r="L94">
        <v>53.150019999999998</v>
      </c>
      <c r="M94">
        <v>169.2</v>
      </c>
      <c r="N94">
        <v>8.11</v>
      </c>
      <c r="O94">
        <v>1</v>
      </c>
      <c r="P94">
        <v>202.62</v>
      </c>
      <c r="Q94" s="1"/>
      <c r="R94" s="21" t="s">
        <v>19</v>
      </c>
      <c r="S94" s="21"/>
      <c r="T94" s="21"/>
      <c r="U94" s="21"/>
      <c r="V94" s="19">
        <f>MAX(Telemetry_flight_LOG_VEGA_team[Height_K])</f>
        <v>206.74799999999999</v>
      </c>
      <c r="W94" s="14"/>
      <c r="X94" s="14"/>
      <c r="Y94" s="16" t="s">
        <v>20</v>
      </c>
      <c r="AO94" s="3">
        <f>Telemetry_flight_LOG_VEGA_team[[#This Row],[accel_X]]*0.09*9.8+AO93</f>
        <v>-1.9933199999999991</v>
      </c>
      <c r="AP94" s="3">
        <f>Telemetry_flight_LOG_VEGA_team[[#This Row],[accel_Y]]*0.09*9.8+AP93</f>
        <v>-9.8254799999999989</v>
      </c>
      <c r="AQ94">
        <f>Telemetry_flight_LOG_VEGA_team[[#This Row],[accel_Z]]*0.09*9.8-AQ93</f>
        <v>7.1971200000000053</v>
      </c>
    </row>
    <row r="95" spans="1:43" x14ac:dyDescent="0.3">
      <c r="A95" s="3">
        <v>34.393999999999998</v>
      </c>
      <c r="B95">
        <v>17.43</v>
      </c>
      <c r="C95" s="2">
        <v>72.983999999999995</v>
      </c>
      <c r="D95">
        <v>-17.309999999999999</v>
      </c>
      <c r="E95">
        <v>-0.09</v>
      </c>
      <c r="F95">
        <v>-0.26</v>
      </c>
      <c r="G95">
        <v>-0.96</v>
      </c>
      <c r="H95">
        <v>36.130000000000003</v>
      </c>
      <c r="I95">
        <v>3.36</v>
      </c>
      <c r="J95">
        <v>252.81</v>
      </c>
      <c r="K95">
        <v>50.720579999999998</v>
      </c>
      <c r="L95">
        <v>53.150019999999998</v>
      </c>
      <c r="M95">
        <v>167.8</v>
      </c>
      <c r="N95">
        <v>8.11</v>
      </c>
      <c r="O95">
        <v>1</v>
      </c>
      <c r="P95">
        <v>202.62</v>
      </c>
      <c r="Q95" s="1"/>
      <c r="R95" s="21"/>
      <c r="S95" s="21"/>
      <c r="T95" s="21"/>
      <c r="U95" s="21"/>
      <c r="V95" s="20"/>
      <c r="W95" s="14"/>
      <c r="X95" s="14"/>
      <c r="Y95" s="17"/>
      <c r="AO95" s="3">
        <f>Telemetry_flight_LOG_VEGA_team[[#This Row],[accel_X]]*0.09*9.8+AO94</f>
        <v>-2.0726999999999993</v>
      </c>
      <c r="AP95" s="3">
        <f>Telemetry_flight_LOG_VEGA_team[[#This Row],[accel_Y]]*0.09*9.8+AP94</f>
        <v>-10.054799999999998</v>
      </c>
      <c r="AQ95">
        <f>Telemetry_flight_LOG_VEGA_team[[#This Row],[accel_Z]]*0.09*9.8-AQ94</f>
        <v>-8.0438400000000048</v>
      </c>
    </row>
    <row r="96" spans="1:43" x14ac:dyDescent="0.3">
      <c r="A96" s="3">
        <v>34.765999999999998</v>
      </c>
      <c r="B96">
        <v>17.43</v>
      </c>
      <c r="C96" s="2">
        <v>70.8</v>
      </c>
      <c r="D96">
        <v>-17.29</v>
      </c>
      <c r="E96">
        <v>0.24</v>
      </c>
      <c r="F96">
        <v>-0.19</v>
      </c>
      <c r="G96">
        <v>-0.98</v>
      </c>
      <c r="H96">
        <v>-10.93</v>
      </c>
      <c r="I96">
        <v>-15.08</v>
      </c>
      <c r="J96">
        <v>182.86</v>
      </c>
      <c r="K96">
        <v>50.720579999999998</v>
      </c>
      <c r="L96">
        <v>53.150019999999998</v>
      </c>
      <c r="M96">
        <v>167.8</v>
      </c>
      <c r="N96">
        <v>8.11</v>
      </c>
      <c r="O96">
        <v>1</v>
      </c>
      <c r="P96">
        <v>202.62</v>
      </c>
      <c r="Q96" s="1"/>
      <c r="R96" s="21"/>
      <c r="S96" s="21"/>
      <c r="T96" s="21"/>
      <c r="U96" s="21"/>
      <c r="V96" s="20"/>
      <c r="W96" s="14"/>
      <c r="X96" s="14"/>
      <c r="Y96" s="17"/>
      <c r="AO96" s="3">
        <f>Telemetry_flight_LOG_VEGA_team[[#This Row],[accel_X]]*0.09*9.8+AO95</f>
        <v>-1.8610199999999995</v>
      </c>
      <c r="AP96" s="3">
        <f>Telemetry_flight_LOG_VEGA_team[[#This Row],[accel_Y]]*0.09*9.8+AP95</f>
        <v>-10.222379999999998</v>
      </c>
      <c r="AQ96">
        <f>Telemetry_flight_LOG_VEGA_team[[#This Row],[accel_Z]]*0.09*9.8-AQ95</f>
        <v>7.1794800000000052</v>
      </c>
    </row>
    <row r="97" spans="1:43" x14ac:dyDescent="0.3">
      <c r="A97" s="3">
        <v>35.152000000000001</v>
      </c>
      <c r="B97">
        <v>17.43</v>
      </c>
      <c r="C97" s="2">
        <v>68.64</v>
      </c>
      <c r="D97">
        <v>-17.190000000000001</v>
      </c>
      <c r="E97">
        <v>0.15</v>
      </c>
      <c r="F97">
        <v>-0.24</v>
      </c>
      <c r="G97">
        <v>-0.99</v>
      </c>
      <c r="H97">
        <v>35.71</v>
      </c>
      <c r="I97">
        <v>17.64</v>
      </c>
      <c r="J97">
        <v>110.78</v>
      </c>
      <c r="K97">
        <v>50.720509999999997</v>
      </c>
      <c r="L97">
        <v>53.150060000000003</v>
      </c>
      <c r="M97">
        <v>165.7</v>
      </c>
      <c r="N97">
        <v>7.4</v>
      </c>
      <c r="O97">
        <v>1</v>
      </c>
      <c r="P97">
        <v>207.26</v>
      </c>
      <c r="Q97" s="1"/>
      <c r="R97" s="21" t="s">
        <v>21</v>
      </c>
      <c r="S97" s="21"/>
      <c r="T97" s="21"/>
      <c r="U97" s="21"/>
      <c r="V97" s="19">
        <f>P541</f>
        <v>228.43</v>
      </c>
      <c r="W97" s="14"/>
      <c r="X97" s="14"/>
      <c r="Y97" s="16" t="s">
        <v>20</v>
      </c>
      <c r="AO97" s="3">
        <f>Telemetry_flight_LOG_VEGA_team[[#This Row],[accel_X]]*0.09*9.8+AO96</f>
        <v>-1.7287199999999994</v>
      </c>
      <c r="AP97" s="3">
        <f>Telemetry_flight_LOG_VEGA_team[[#This Row],[accel_Y]]*0.09*9.8+AP96</f>
        <v>-10.434059999999997</v>
      </c>
      <c r="AQ97">
        <f>Telemetry_flight_LOG_VEGA_team[[#This Row],[accel_Z]]*0.09*9.8-AQ96</f>
        <v>-8.0526600000000048</v>
      </c>
    </row>
    <row r="98" spans="1:43" x14ac:dyDescent="0.3">
      <c r="A98" s="3">
        <v>35.523000000000003</v>
      </c>
      <c r="B98">
        <v>17.440000000000001</v>
      </c>
      <c r="C98" s="2">
        <v>66.396000000000001</v>
      </c>
      <c r="D98">
        <v>-17.239999999999998</v>
      </c>
      <c r="E98">
        <v>0.03</v>
      </c>
      <c r="F98">
        <v>0.1</v>
      </c>
      <c r="G98">
        <v>-1.03</v>
      </c>
      <c r="H98">
        <v>2.75</v>
      </c>
      <c r="I98">
        <v>28.56</v>
      </c>
      <c r="J98">
        <v>49.44</v>
      </c>
      <c r="K98">
        <v>50.720509999999997</v>
      </c>
      <c r="L98">
        <v>53.150060000000003</v>
      </c>
      <c r="M98">
        <v>165.7</v>
      </c>
      <c r="N98">
        <v>7.4</v>
      </c>
      <c r="O98">
        <v>1</v>
      </c>
      <c r="P98">
        <v>207.26</v>
      </c>
      <c r="Q98" s="1"/>
      <c r="R98" s="21"/>
      <c r="S98" s="21"/>
      <c r="T98" s="21"/>
      <c r="U98" s="21"/>
      <c r="V98" s="20"/>
      <c r="W98" s="14"/>
      <c r="X98" s="14"/>
      <c r="Y98" s="17"/>
      <c r="AO98" s="3">
        <f>Telemetry_flight_LOG_VEGA_team[[#This Row],[accel_X]]*0.09*9.8+AO97</f>
        <v>-1.7022599999999994</v>
      </c>
      <c r="AP98" s="3">
        <f>Telemetry_flight_LOG_VEGA_team[[#This Row],[accel_Y]]*0.09*9.8+AP97</f>
        <v>-10.345859999999997</v>
      </c>
      <c r="AQ98">
        <f>Telemetry_flight_LOG_VEGA_team[[#This Row],[accel_Z]]*0.09*9.8-AQ97</f>
        <v>7.144200000000005</v>
      </c>
    </row>
    <row r="99" spans="1:43" x14ac:dyDescent="0.3">
      <c r="A99" s="3">
        <v>35.896000000000001</v>
      </c>
      <c r="B99">
        <v>17.440000000000001</v>
      </c>
      <c r="C99" s="2">
        <v>64.152000000000001</v>
      </c>
      <c r="D99">
        <v>-17.149999999999999</v>
      </c>
      <c r="E99">
        <v>0.15</v>
      </c>
      <c r="F99">
        <v>0.03</v>
      </c>
      <c r="G99">
        <v>-1.1599999999999999</v>
      </c>
      <c r="H99">
        <v>13.37</v>
      </c>
      <c r="I99">
        <v>19.29</v>
      </c>
      <c r="J99">
        <v>-121.03</v>
      </c>
      <c r="K99">
        <v>50.720509999999997</v>
      </c>
      <c r="L99">
        <v>53.150060000000003</v>
      </c>
      <c r="M99">
        <v>165.7</v>
      </c>
      <c r="N99">
        <v>7.4</v>
      </c>
      <c r="O99">
        <v>1</v>
      </c>
      <c r="P99">
        <v>207.26</v>
      </c>
      <c r="Q99" s="1"/>
      <c r="R99" s="22"/>
      <c r="S99" s="22"/>
      <c r="T99" s="22"/>
      <c r="U99" s="22"/>
      <c r="V99" s="20"/>
      <c r="W99" s="14"/>
      <c r="X99" s="14"/>
      <c r="Y99" s="17"/>
      <c r="AO99" s="3">
        <f>Telemetry_flight_LOG_VEGA_team[[#This Row],[accel_X]]*0.09*9.8+AO98</f>
        <v>-1.5699599999999994</v>
      </c>
      <c r="AP99" s="3">
        <f>Telemetry_flight_LOG_VEGA_team[[#This Row],[accel_Y]]*0.09*9.8+AP98</f>
        <v>-10.319399999999996</v>
      </c>
      <c r="AQ99">
        <f>Telemetry_flight_LOG_VEGA_team[[#This Row],[accel_Z]]*0.09*9.8-AQ98</f>
        <v>-8.1673200000000055</v>
      </c>
    </row>
    <row r="100" spans="1:43" ht="14.4" customHeight="1" x14ac:dyDescent="0.3">
      <c r="A100" s="3">
        <v>36.268000000000001</v>
      </c>
      <c r="B100">
        <v>17.440000000000001</v>
      </c>
      <c r="C100" s="2">
        <v>61.967999999999996</v>
      </c>
      <c r="D100">
        <v>-16.940000000000001</v>
      </c>
      <c r="E100">
        <v>0.16</v>
      </c>
      <c r="F100">
        <v>-0.17</v>
      </c>
      <c r="G100">
        <v>-1.05</v>
      </c>
      <c r="H100">
        <v>-37.17</v>
      </c>
      <c r="I100">
        <v>-13.73</v>
      </c>
      <c r="J100">
        <v>-227.66</v>
      </c>
      <c r="K100">
        <v>50.72043</v>
      </c>
      <c r="L100">
        <v>53.150109999999998</v>
      </c>
      <c r="M100">
        <v>164.4</v>
      </c>
      <c r="N100">
        <v>7.79</v>
      </c>
      <c r="O100">
        <v>1</v>
      </c>
      <c r="P100">
        <v>213.75</v>
      </c>
      <c r="Q100" s="1"/>
      <c r="R100" s="4" t="s">
        <v>22</v>
      </c>
      <c r="S100" s="5"/>
      <c r="T100" s="5"/>
      <c r="U100" s="6"/>
      <c r="V100" s="19">
        <f>MAX(Telemetry_flight_LOG_VEGA_team[VertSpeed])</f>
        <v>93.7</v>
      </c>
      <c r="W100" s="14"/>
      <c r="X100" s="14"/>
      <c r="Y100" s="16" t="s">
        <v>24</v>
      </c>
      <c r="AO100" s="3">
        <f>Telemetry_flight_LOG_VEGA_team[[#This Row],[accel_X]]*0.09*9.8+AO99</f>
        <v>-1.4288399999999994</v>
      </c>
      <c r="AP100" s="3">
        <f>Telemetry_flight_LOG_VEGA_team[[#This Row],[accel_Y]]*0.09*9.8+AP99</f>
        <v>-10.469339999999997</v>
      </c>
      <c r="AQ100">
        <f>Telemetry_flight_LOG_VEGA_team[[#This Row],[accel_Z]]*0.09*9.8-AQ99</f>
        <v>7.2412200000000055</v>
      </c>
    </row>
    <row r="101" spans="1:43" ht="14.4" customHeight="1" x14ac:dyDescent="0.3">
      <c r="A101" s="3">
        <v>36.640999999999998</v>
      </c>
      <c r="B101">
        <v>17.420000000000002</v>
      </c>
      <c r="C101" s="2">
        <v>59.652000000000001</v>
      </c>
      <c r="D101">
        <v>-16.86</v>
      </c>
      <c r="E101">
        <v>-7.0000000000000007E-2</v>
      </c>
      <c r="F101">
        <v>-0.24</v>
      </c>
      <c r="G101">
        <v>-1.06</v>
      </c>
      <c r="H101">
        <v>33.75</v>
      </c>
      <c r="I101">
        <v>-11.66</v>
      </c>
      <c r="J101">
        <v>-148.25</v>
      </c>
      <c r="K101">
        <v>50.72043</v>
      </c>
      <c r="L101">
        <v>53.150109999999998</v>
      </c>
      <c r="M101">
        <v>164.4</v>
      </c>
      <c r="N101">
        <v>7.79</v>
      </c>
      <c r="O101">
        <v>1</v>
      </c>
      <c r="P101">
        <v>213.75</v>
      </c>
      <c r="Q101" s="1"/>
      <c r="R101" s="7"/>
      <c r="S101" s="8"/>
      <c r="T101" s="8"/>
      <c r="U101" s="9"/>
      <c r="V101" s="20"/>
      <c r="W101" s="14"/>
      <c r="X101" s="14"/>
      <c r="Y101" s="16"/>
      <c r="AO101" s="3">
        <f>Telemetry_flight_LOG_VEGA_team[[#This Row],[accel_X]]*0.09*9.8+AO100</f>
        <v>-1.4905799999999993</v>
      </c>
      <c r="AP101" s="3">
        <f>Telemetry_flight_LOG_VEGA_team[[#This Row],[accel_Y]]*0.09*9.8+AP100</f>
        <v>-10.681019999999997</v>
      </c>
      <c r="AQ101">
        <f>Telemetry_flight_LOG_VEGA_team[[#This Row],[accel_Z]]*0.09*9.8-AQ100</f>
        <v>-8.1761400000000055</v>
      </c>
    </row>
    <row r="102" spans="1:43" ht="14.4" customHeight="1" x14ac:dyDescent="0.3">
      <c r="A102" s="3">
        <v>37.015999999999998</v>
      </c>
      <c r="B102">
        <v>17.399999999999999</v>
      </c>
      <c r="C102" s="2">
        <v>57.503999999999998</v>
      </c>
      <c r="D102">
        <v>-16.72</v>
      </c>
      <c r="E102">
        <v>-0.26</v>
      </c>
      <c r="F102">
        <v>-0.03</v>
      </c>
      <c r="G102">
        <v>-0.89</v>
      </c>
      <c r="H102">
        <v>54.44</v>
      </c>
      <c r="I102">
        <v>29.66</v>
      </c>
      <c r="J102">
        <v>-121.4</v>
      </c>
      <c r="K102">
        <v>50.720350000000003</v>
      </c>
      <c r="L102">
        <v>53.15014</v>
      </c>
      <c r="M102">
        <v>164.4</v>
      </c>
      <c r="N102">
        <v>7.78</v>
      </c>
      <c r="O102">
        <v>1</v>
      </c>
      <c r="P102">
        <v>218.47</v>
      </c>
      <c r="Q102" s="1"/>
      <c r="R102" s="7"/>
      <c r="S102" s="8"/>
      <c r="T102" s="8"/>
      <c r="U102" s="9"/>
      <c r="V102" s="20"/>
      <c r="W102" s="14"/>
      <c r="X102" s="14"/>
      <c r="Y102" s="16"/>
      <c r="AO102" s="3">
        <f>Telemetry_flight_LOG_VEGA_team[[#This Row],[accel_X]]*0.09*9.8+AO101</f>
        <v>-1.7198999999999993</v>
      </c>
      <c r="AP102" s="3">
        <f>Telemetry_flight_LOG_VEGA_team[[#This Row],[accel_Y]]*0.09*9.8+AP101</f>
        <v>-10.707479999999997</v>
      </c>
      <c r="AQ102">
        <f>Telemetry_flight_LOG_VEGA_team[[#This Row],[accel_Z]]*0.09*9.8-AQ101</f>
        <v>7.3911600000000055</v>
      </c>
    </row>
    <row r="103" spans="1:43" ht="14.4" customHeight="1" x14ac:dyDescent="0.3">
      <c r="A103" s="3">
        <v>37.387999999999998</v>
      </c>
      <c r="B103">
        <v>17.39</v>
      </c>
      <c r="C103" s="2">
        <v>55.415999999999997</v>
      </c>
      <c r="D103">
        <v>-16.559999999999999</v>
      </c>
      <c r="E103">
        <v>-0.1</v>
      </c>
      <c r="F103">
        <v>0.09</v>
      </c>
      <c r="G103">
        <v>-0.99</v>
      </c>
      <c r="H103">
        <v>72.27</v>
      </c>
      <c r="I103">
        <v>-65.92</v>
      </c>
      <c r="J103">
        <v>70.98</v>
      </c>
      <c r="K103">
        <v>50.720350000000003</v>
      </c>
      <c r="L103">
        <v>53.15014</v>
      </c>
      <c r="M103">
        <v>161.80000000000001</v>
      </c>
      <c r="N103">
        <v>7.78</v>
      </c>
      <c r="O103">
        <v>1</v>
      </c>
      <c r="P103">
        <v>218.47</v>
      </c>
      <c r="Q103" s="1"/>
      <c r="R103" s="10"/>
      <c r="S103" s="11"/>
      <c r="T103" s="11"/>
      <c r="U103" s="12"/>
      <c r="V103" s="19"/>
      <c r="W103" s="14"/>
      <c r="X103" s="14"/>
      <c r="Y103" s="16"/>
      <c r="AO103" s="3">
        <f>Telemetry_flight_LOG_VEGA_team[[#This Row],[accel_X]]*0.09*9.8+AO102</f>
        <v>-1.8080999999999994</v>
      </c>
      <c r="AP103" s="3">
        <f>Telemetry_flight_LOG_VEGA_team[[#This Row],[accel_Y]]*0.09*9.8+AP102</f>
        <v>-10.628099999999996</v>
      </c>
      <c r="AQ103">
        <f>Telemetry_flight_LOG_VEGA_team[[#This Row],[accel_Z]]*0.09*9.8-AQ102</f>
        <v>-8.264340000000006</v>
      </c>
    </row>
    <row r="104" spans="1:43" ht="14.4" customHeight="1" x14ac:dyDescent="0.3">
      <c r="A104" s="3">
        <v>37.761000000000003</v>
      </c>
      <c r="B104">
        <v>17.38</v>
      </c>
      <c r="C104" s="2">
        <v>53.363999999999997</v>
      </c>
      <c r="D104">
        <v>-16.350000000000001</v>
      </c>
      <c r="E104">
        <v>-0.21</v>
      </c>
      <c r="F104">
        <v>7.0000000000000007E-2</v>
      </c>
      <c r="G104">
        <v>-1.04</v>
      </c>
      <c r="H104">
        <v>-21.79</v>
      </c>
      <c r="I104">
        <v>-27.83</v>
      </c>
      <c r="J104">
        <v>23.13</v>
      </c>
      <c r="K104">
        <v>50.720350000000003</v>
      </c>
      <c r="L104">
        <v>53.15014</v>
      </c>
      <c r="M104">
        <v>161.80000000000001</v>
      </c>
      <c r="N104">
        <v>7.78</v>
      </c>
      <c r="O104">
        <v>1</v>
      </c>
      <c r="P104">
        <v>218.47</v>
      </c>
      <c r="Q104" s="1"/>
      <c r="R104" s="4" t="s">
        <v>23</v>
      </c>
      <c r="S104" s="5"/>
      <c r="T104" s="5"/>
      <c r="U104" s="6"/>
      <c r="V104" s="13">
        <f>MAX(Telemetry_flight_LOG_VEGA_team[Sp])</f>
        <v>14.52</v>
      </c>
      <c r="W104" s="14"/>
      <c r="X104" s="14"/>
      <c r="Y104" s="16" t="s">
        <v>24</v>
      </c>
      <c r="AO104" s="3">
        <f>Telemetry_flight_LOG_VEGA_team[[#This Row],[accel_X]]*0.09*9.8+AO103</f>
        <v>-1.9933199999999993</v>
      </c>
      <c r="AP104" s="3">
        <f>Telemetry_flight_LOG_VEGA_team[[#This Row],[accel_Y]]*0.09*9.8+AP103</f>
        <v>-10.566359999999996</v>
      </c>
      <c r="AQ104">
        <f>Telemetry_flight_LOG_VEGA_team[[#This Row],[accel_Z]]*0.09*9.8-AQ103</f>
        <v>7.3470600000000061</v>
      </c>
    </row>
    <row r="105" spans="1:43" ht="14.4" customHeight="1" x14ac:dyDescent="0.3">
      <c r="A105" s="3">
        <v>38.133000000000003</v>
      </c>
      <c r="B105">
        <v>17.39</v>
      </c>
      <c r="C105" s="2">
        <v>51.335999999999999</v>
      </c>
      <c r="D105">
        <v>-16.22</v>
      </c>
      <c r="E105">
        <v>-0.04</v>
      </c>
      <c r="F105">
        <v>0.3</v>
      </c>
      <c r="G105">
        <v>-1</v>
      </c>
      <c r="H105">
        <v>-18.98</v>
      </c>
      <c r="I105">
        <v>-31.68</v>
      </c>
      <c r="J105">
        <v>-2.2599999999999998</v>
      </c>
      <c r="K105">
        <v>50.720260000000003</v>
      </c>
      <c r="L105">
        <v>53.150190000000002</v>
      </c>
      <c r="M105">
        <v>160.30000000000001</v>
      </c>
      <c r="N105">
        <v>7.85</v>
      </c>
      <c r="O105">
        <v>1</v>
      </c>
      <c r="P105">
        <v>225.42</v>
      </c>
      <c r="Q105" s="1"/>
      <c r="R105" s="7"/>
      <c r="S105" s="8"/>
      <c r="T105" s="8"/>
      <c r="U105" s="9"/>
      <c r="V105" s="15"/>
      <c r="W105" s="14"/>
      <c r="X105" s="14"/>
      <c r="Y105" s="17"/>
      <c r="AO105" s="3">
        <f>Telemetry_flight_LOG_VEGA_team[[#This Row],[accel_X]]*0.09*9.8+AO104</f>
        <v>-2.0285999999999995</v>
      </c>
      <c r="AP105" s="3">
        <f>Telemetry_flight_LOG_VEGA_team[[#This Row],[accel_Y]]*0.09*9.8+AP104</f>
        <v>-10.301759999999996</v>
      </c>
      <c r="AQ105">
        <f>Telemetry_flight_LOG_VEGA_team[[#This Row],[accel_Z]]*0.09*9.8-AQ104</f>
        <v>-8.2290600000000058</v>
      </c>
    </row>
    <row r="106" spans="1:43" ht="14.4" customHeight="1" x14ac:dyDescent="0.3">
      <c r="A106" s="3">
        <v>38.503999999999998</v>
      </c>
      <c r="B106">
        <v>17.37</v>
      </c>
      <c r="C106" s="2">
        <v>49.199999999999996</v>
      </c>
      <c r="D106">
        <v>-16.21</v>
      </c>
      <c r="E106">
        <v>0.23</v>
      </c>
      <c r="F106">
        <v>0.14000000000000001</v>
      </c>
      <c r="G106">
        <v>-0.89</v>
      </c>
      <c r="H106">
        <v>-13</v>
      </c>
      <c r="I106">
        <v>8.61</v>
      </c>
      <c r="J106">
        <v>-72.75</v>
      </c>
      <c r="K106">
        <v>50.720260000000003</v>
      </c>
      <c r="L106">
        <v>53.150190000000002</v>
      </c>
      <c r="M106">
        <v>160.30000000000001</v>
      </c>
      <c r="N106">
        <v>7.85</v>
      </c>
      <c r="O106">
        <v>1</v>
      </c>
      <c r="P106">
        <v>225.42</v>
      </c>
      <c r="Q106" s="1"/>
      <c r="R106" s="7"/>
      <c r="S106" s="8"/>
      <c r="T106" s="8"/>
      <c r="U106" s="9"/>
      <c r="V106" s="15"/>
      <c r="W106" s="14"/>
      <c r="X106" s="14"/>
      <c r="Y106" s="17"/>
      <c r="AO106" s="3">
        <f>Telemetry_flight_LOG_VEGA_team[[#This Row],[accel_X]]*0.09*9.8+AO105</f>
        <v>-1.8257399999999995</v>
      </c>
      <c r="AP106" s="3">
        <f>Telemetry_flight_LOG_VEGA_team[[#This Row],[accel_Y]]*0.09*9.8+AP105</f>
        <v>-10.178279999999996</v>
      </c>
      <c r="AQ106">
        <f>Telemetry_flight_LOG_VEGA_team[[#This Row],[accel_Z]]*0.09*9.8-AQ105</f>
        <v>7.4440800000000058</v>
      </c>
    </row>
    <row r="107" spans="1:43" ht="14.4" customHeight="1" x14ac:dyDescent="0.3">
      <c r="A107" s="3">
        <v>38.881</v>
      </c>
      <c r="B107">
        <v>17.350000000000001</v>
      </c>
      <c r="C107" s="2">
        <v>46.967999999999996</v>
      </c>
      <c r="D107">
        <v>-16.18</v>
      </c>
      <c r="E107">
        <v>0.1</v>
      </c>
      <c r="F107">
        <v>0.04</v>
      </c>
      <c r="G107">
        <v>-1.21</v>
      </c>
      <c r="H107">
        <v>23.25</v>
      </c>
      <c r="I107">
        <v>73.239999999999995</v>
      </c>
      <c r="J107">
        <v>-230.41</v>
      </c>
      <c r="K107">
        <v>50.720260000000003</v>
      </c>
      <c r="L107">
        <v>53.150190000000002</v>
      </c>
      <c r="M107">
        <v>160.30000000000001</v>
      </c>
      <c r="N107">
        <v>7.85</v>
      </c>
      <c r="O107">
        <v>1</v>
      </c>
      <c r="P107">
        <v>225.42</v>
      </c>
      <c r="Q107" s="1"/>
      <c r="R107" s="10"/>
      <c r="S107" s="11"/>
      <c r="T107" s="11"/>
      <c r="U107" s="12"/>
      <c r="AO107" s="3">
        <f>Telemetry_flight_LOG_VEGA_team[[#This Row],[accel_X]]*0.09*9.8+AO106</f>
        <v>-1.7375399999999994</v>
      </c>
      <c r="AP107" s="3">
        <f>Telemetry_flight_LOG_VEGA_team[[#This Row],[accel_Y]]*0.09*9.8+AP106</f>
        <v>-10.142999999999995</v>
      </c>
      <c r="AQ107">
        <f>Telemetry_flight_LOG_VEGA_team[[#This Row],[accel_Z]]*0.09*9.8-AQ106</f>
        <v>-8.5113000000000056</v>
      </c>
    </row>
    <row r="108" spans="1:43" ht="14.4" customHeight="1" x14ac:dyDescent="0.3">
      <c r="A108" s="3">
        <v>39.252000000000002</v>
      </c>
      <c r="B108">
        <v>17.36</v>
      </c>
      <c r="C108" s="2">
        <v>44.82</v>
      </c>
      <c r="D108">
        <v>-16.11</v>
      </c>
      <c r="E108">
        <v>0.21</v>
      </c>
      <c r="F108">
        <v>-0.09</v>
      </c>
      <c r="G108">
        <v>-1.1200000000000001</v>
      </c>
      <c r="H108">
        <v>40.770000000000003</v>
      </c>
      <c r="I108">
        <v>-22.58</v>
      </c>
      <c r="J108">
        <v>-161.62</v>
      </c>
      <c r="K108">
        <v>50.720210000000002</v>
      </c>
      <c r="L108">
        <v>53.15025</v>
      </c>
      <c r="M108">
        <v>157.19999999999999</v>
      </c>
      <c r="N108">
        <v>7.57</v>
      </c>
      <c r="O108">
        <v>1</v>
      </c>
      <c r="P108">
        <v>231.78</v>
      </c>
      <c r="Q108" s="1"/>
      <c r="R108" s="18" t="s">
        <v>25</v>
      </c>
      <c r="S108" s="5"/>
      <c r="T108" s="5"/>
      <c r="U108" s="6"/>
      <c r="V108" s="13" cm="1">
        <f t="array" ref="V108">MAX(ABS(Telemetry_flight_LOG_VEGA_team[[accel_X]:[accel_Z]]))*9.8</f>
        <v>75.166000000000011</v>
      </c>
      <c r="W108" s="14"/>
      <c r="X108" s="14"/>
      <c r="Y108" s="16" t="s">
        <v>26</v>
      </c>
      <c r="AO108" s="3">
        <f>Telemetry_flight_LOG_VEGA_team[[#This Row],[accel_X]]*0.09*9.8+AO107</f>
        <v>-1.5523199999999995</v>
      </c>
      <c r="AP108" s="3">
        <f>Telemetry_flight_LOG_VEGA_team[[#This Row],[accel_Y]]*0.09*9.8+AP107</f>
        <v>-10.222379999999996</v>
      </c>
      <c r="AQ108">
        <f>Telemetry_flight_LOG_VEGA_team[[#This Row],[accel_Z]]*0.09*9.8-AQ107</f>
        <v>7.5234600000000054</v>
      </c>
    </row>
    <row r="109" spans="1:43" ht="14.4" customHeight="1" x14ac:dyDescent="0.3">
      <c r="A109" s="3">
        <v>39.625</v>
      </c>
      <c r="B109">
        <v>17.36</v>
      </c>
      <c r="C109" s="2">
        <v>42.672000000000004</v>
      </c>
      <c r="D109">
        <v>-16.079999999999998</v>
      </c>
      <c r="E109">
        <v>0.14000000000000001</v>
      </c>
      <c r="F109">
        <v>-0.19</v>
      </c>
      <c r="G109">
        <v>-0.97</v>
      </c>
      <c r="H109">
        <v>2.38</v>
      </c>
      <c r="I109">
        <v>3.11</v>
      </c>
      <c r="J109">
        <v>-208.44</v>
      </c>
      <c r="K109">
        <v>50.720210000000002</v>
      </c>
      <c r="L109">
        <v>53.15025</v>
      </c>
      <c r="M109">
        <v>157.19999999999999</v>
      </c>
      <c r="N109">
        <v>7.57</v>
      </c>
      <c r="O109">
        <v>1</v>
      </c>
      <c r="P109">
        <v>231.78</v>
      </c>
      <c r="Q109" s="1"/>
      <c r="R109" s="7"/>
      <c r="S109" s="8"/>
      <c r="T109" s="8"/>
      <c r="U109" s="9"/>
      <c r="V109" s="15"/>
      <c r="W109" s="14"/>
      <c r="X109" s="14"/>
      <c r="Y109" s="17"/>
      <c r="AO109" s="3">
        <f>Telemetry_flight_LOG_VEGA_team[[#This Row],[accel_X]]*0.09*9.8+AO108</f>
        <v>-1.4288399999999994</v>
      </c>
      <c r="AP109" s="3">
        <f>Telemetry_flight_LOG_VEGA_team[[#This Row],[accel_Y]]*0.09*9.8+AP108</f>
        <v>-10.389959999999995</v>
      </c>
      <c r="AQ109">
        <f>Telemetry_flight_LOG_VEGA_team[[#This Row],[accel_Z]]*0.09*9.8-AQ108</f>
        <v>-8.3790000000000049</v>
      </c>
    </row>
    <row r="110" spans="1:43" x14ac:dyDescent="0.3">
      <c r="A110" s="3">
        <v>39.997</v>
      </c>
      <c r="B110">
        <v>17.350000000000001</v>
      </c>
      <c r="C110" s="2">
        <v>40.427999999999997</v>
      </c>
      <c r="D110">
        <v>-16.02</v>
      </c>
      <c r="E110">
        <v>0.1</v>
      </c>
      <c r="F110">
        <v>-0.31</v>
      </c>
      <c r="G110">
        <v>-1.05</v>
      </c>
      <c r="H110">
        <v>46.39</v>
      </c>
      <c r="I110">
        <v>-6.96</v>
      </c>
      <c r="J110">
        <v>-124.27</v>
      </c>
      <c r="K110">
        <v>50.720170000000003</v>
      </c>
      <c r="L110">
        <v>53.150300000000001</v>
      </c>
      <c r="M110">
        <v>157.19999999999999</v>
      </c>
      <c r="N110">
        <v>7.77</v>
      </c>
      <c r="O110">
        <v>1</v>
      </c>
      <c r="P110">
        <v>238.57</v>
      </c>
      <c r="Q110" s="1"/>
      <c r="R110" s="7"/>
      <c r="S110" s="8"/>
      <c r="T110" s="8"/>
      <c r="U110" s="9"/>
      <c r="V110" s="15"/>
      <c r="W110" s="14"/>
      <c r="X110" s="14"/>
      <c r="Y110" s="17"/>
      <c r="AO110" s="3">
        <f>Telemetry_flight_LOG_VEGA_team[[#This Row],[accel_X]]*0.09*9.8+AO109</f>
        <v>-1.3406399999999994</v>
      </c>
      <c r="AP110" s="3">
        <f>Telemetry_flight_LOG_VEGA_team[[#This Row],[accel_Y]]*0.09*9.8+AP109</f>
        <v>-10.663379999999995</v>
      </c>
      <c r="AQ110">
        <f>Telemetry_flight_LOG_VEGA_team[[#This Row],[accel_Z]]*0.09*9.8-AQ109</f>
        <v>7.452900000000005</v>
      </c>
    </row>
    <row r="111" spans="1:43" x14ac:dyDescent="0.3">
      <c r="A111" s="3">
        <v>40.369</v>
      </c>
      <c r="B111">
        <v>17.329999999999998</v>
      </c>
      <c r="C111" s="2">
        <v>38.159999999999997</v>
      </c>
      <c r="D111">
        <v>-16.11</v>
      </c>
      <c r="E111">
        <v>-0.24</v>
      </c>
      <c r="F111">
        <v>-0.26</v>
      </c>
      <c r="G111">
        <v>-1.01</v>
      </c>
      <c r="H111">
        <v>36.44</v>
      </c>
      <c r="I111">
        <v>30.33</v>
      </c>
      <c r="J111">
        <v>-40.1</v>
      </c>
      <c r="K111">
        <v>50.720170000000003</v>
      </c>
      <c r="L111">
        <v>53.150300000000001</v>
      </c>
      <c r="M111">
        <v>153.19999999999999</v>
      </c>
      <c r="N111">
        <v>7.77</v>
      </c>
      <c r="O111">
        <v>1</v>
      </c>
      <c r="P111">
        <v>238.57</v>
      </c>
      <c r="Q111" s="1"/>
      <c r="R111" s="4" t="s">
        <v>27</v>
      </c>
      <c r="S111" s="5"/>
      <c r="T111" s="5"/>
      <c r="U111" s="6"/>
      <c r="V111" s="13">
        <f>(MAX(M3:M541))-(MIN(M3:M541))</f>
        <v>200.4</v>
      </c>
      <c r="W111" s="14"/>
      <c r="X111" s="14"/>
      <c r="Y111" s="16" t="s">
        <v>20</v>
      </c>
      <c r="AO111" s="3">
        <f>Telemetry_flight_LOG_VEGA_team[[#This Row],[accel_X]]*0.09*9.8+AO110</f>
        <v>-1.5523199999999995</v>
      </c>
      <c r="AP111" s="3">
        <f>Telemetry_flight_LOG_VEGA_team[[#This Row],[accel_Y]]*0.09*9.8+AP110</f>
        <v>-10.892699999999994</v>
      </c>
      <c r="AQ111">
        <f>Telemetry_flight_LOG_VEGA_team[[#This Row],[accel_Z]]*0.09*9.8-AQ110</f>
        <v>-8.3437200000000047</v>
      </c>
    </row>
    <row r="112" spans="1:43" x14ac:dyDescent="0.3">
      <c r="A112" s="3">
        <v>40.744999999999997</v>
      </c>
      <c r="B112">
        <v>17.32</v>
      </c>
      <c r="C112" s="2">
        <v>36.095999999999997</v>
      </c>
      <c r="D112">
        <v>-16.100000000000001</v>
      </c>
      <c r="E112">
        <v>-0.28000000000000003</v>
      </c>
      <c r="F112">
        <v>-0.18</v>
      </c>
      <c r="G112">
        <v>-1.05</v>
      </c>
      <c r="H112">
        <v>90.76</v>
      </c>
      <c r="I112">
        <v>24.84</v>
      </c>
      <c r="J112">
        <v>42.3</v>
      </c>
      <c r="K112">
        <v>50.720170000000003</v>
      </c>
      <c r="L112">
        <v>53.150300000000001</v>
      </c>
      <c r="M112">
        <v>153.19999999999999</v>
      </c>
      <c r="N112">
        <v>7.77</v>
      </c>
      <c r="O112">
        <v>1</v>
      </c>
      <c r="P112">
        <v>238.57</v>
      </c>
      <c r="Q112" s="1"/>
      <c r="R112" s="7"/>
      <c r="S112" s="8"/>
      <c r="T112" s="8"/>
      <c r="U112" s="9"/>
      <c r="V112" s="15"/>
      <c r="W112" s="14"/>
      <c r="X112" s="14"/>
      <c r="Y112" s="17"/>
      <c r="AO112" s="3">
        <f>Telemetry_flight_LOG_VEGA_team[[#This Row],[accel_X]]*0.09*9.8+AO111</f>
        <v>-1.7992799999999995</v>
      </c>
      <c r="AP112" s="3">
        <f>Telemetry_flight_LOG_VEGA_team[[#This Row],[accel_Y]]*0.09*9.8+AP111</f>
        <v>-11.051459999999995</v>
      </c>
      <c r="AQ112">
        <f>Telemetry_flight_LOG_VEGA_team[[#This Row],[accel_Z]]*0.09*9.8-AQ111</f>
        <v>7.4176200000000048</v>
      </c>
    </row>
    <row r="113" spans="1:43" x14ac:dyDescent="0.3">
      <c r="A113" s="3">
        <v>41.116</v>
      </c>
      <c r="B113">
        <v>17.32</v>
      </c>
      <c r="C113" s="2">
        <v>33.96</v>
      </c>
      <c r="D113">
        <v>-16.170000000000002</v>
      </c>
      <c r="E113">
        <v>-0.16</v>
      </c>
      <c r="F113">
        <v>-0.32</v>
      </c>
      <c r="G113">
        <v>-0.98</v>
      </c>
      <c r="H113">
        <v>48.16</v>
      </c>
      <c r="I113">
        <v>-16.48</v>
      </c>
      <c r="J113">
        <v>252.01</v>
      </c>
      <c r="K113">
        <v>50.720149999999997</v>
      </c>
      <c r="L113">
        <v>53.150350000000003</v>
      </c>
      <c r="M113">
        <v>148</v>
      </c>
      <c r="N113">
        <v>7.24</v>
      </c>
      <c r="O113">
        <v>1</v>
      </c>
      <c r="P113">
        <v>244.28</v>
      </c>
      <c r="Q113" s="1"/>
      <c r="R113" s="10"/>
      <c r="S113" s="11"/>
      <c r="T113" s="11"/>
      <c r="U113" s="12"/>
      <c r="V113" s="15"/>
      <c r="W113" s="14"/>
      <c r="X113" s="14"/>
      <c r="Y113" s="17"/>
      <c r="AO113" s="3">
        <f>Telemetry_flight_LOG_VEGA_team[[#This Row],[accel_X]]*0.09*9.8+AO112</f>
        <v>-1.9403999999999995</v>
      </c>
      <c r="AP113" s="3">
        <f>Telemetry_flight_LOG_VEGA_team[[#This Row],[accel_Y]]*0.09*9.8+AP112</f>
        <v>-11.333699999999995</v>
      </c>
      <c r="AQ113">
        <f>Telemetry_flight_LOG_VEGA_team[[#This Row],[accel_Z]]*0.09*9.8-AQ112</f>
        <v>-8.2819800000000043</v>
      </c>
    </row>
    <row r="114" spans="1:43" x14ac:dyDescent="0.3">
      <c r="A114" s="3">
        <v>41.488999999999997</v>
      </c>
      <c r="B114">
        <v>17.309999999999999</v>
      </c>
      <c r="C114" s="2">
        <v>31.584</v>
      </c>
      <c r="D114">
        <v>-16.46</v>
      </c>
      <c r="E114">
        <v>-0.24</v>
      </c>
      <c r="F114">
        <v>-0.51</v>
      </c>
      <c r="G114">
        <v>-0.92</v>
      </c>
      <c r="H114">
        <v>30.03</v>
      </c>
      <c r="I114">
        <v>55.36</v>
      </c>
      <c r="J114">
        <v>260.62</v>
      </c>
      <c r="K114">
        <v>50.720149999999997</v>
      </c>
      <c r="L114">
        <v>53.150350000000003</v>
      </c>
      <c r="M114">
        <v>148</v>
      </c>
      <c r="N114">
        <v>7.24</v>
      </c>
      <c r="O114">
        <v>1</v>
      </c>
      <c r="P114">
        <v>244.28</v>
      </c>
      <c r="Q114" s="1"/>
      <c r="AO114" s="3">
        <f>Telemetry_flight_LOG_VEGA_team[[#This Row],[accel_X]]*0.09*9.8+AO113</f>
        <v>-2.1520799999999993</v>
      </c>
      <c r="AP114" s="3">
        <f>Telemetry_flight_LOG_VEGA_team[[#This Row],[accel_Y]]*0.09*9.8+AP113</f>
        <v>-11.783519999999996</v>
      </c>
      <c r="AQ114">
        <f>Telemetry_flight_LOG_VEGA_team[[#This Row],[accel_Z]]*0.09*9.8-AQ113</f>
        <v>7.4705400000000042</v>
      </c>
    </row>
    <row r="115" spans="1:43" x14ac:dyDescent="0.3">
      <c r="A115" s="3">
        <v>41.862000000000002</v>
      </c>
      <c r="B115">
        <v>17.309999999999999</v>
      </c>
      <c r="C115" s="2">
        <v>29.652000000000001</v>
      </c>
      <c r="D115">
        <v>-16.29</v>
      </c>
      <c r="E115">
        <v>0.44</v>
      </c>
      <c r="F115">
        <v>0.08</v>
      </c>
      <c r="G115">
        <v>-1.08</v>
      </c>
      <c r="H115">
        <v>8.24</v>
      </c>
      <c r="I115">
        <v>15.93</v>
      </c>
      <c r="J115">
        <v>441.77</v>
      </c>
      <c r="K115">
        <v>50.720149999999997</v>
      </c>
      <c r="L115">
        <v>53.150350000000003</v>
      </c>
      <c r="M115">
        <v>148</v>
      </c>
      <c r="N115">
        <v>7.24</v>
      </c>
      <c r="O115">
        <v>1</v>
      </c>
      <c r="P115">
        <v>244.28</v>
      </c>
      <c r="Q115" s="1"/>
      <c r="AO115" s="3">
        <f>Telemetry_flight_LOG_VEGA_team[[#This Row],[accel_X]]*0.09*9.8+AO114</f>
        <v>-1.7639999999999993</v>
      </c>
      <c r="AP115" s="3">
        <f>Telemetry_flight_LOG_VEGA_team[[#This Row],[accel_Y]]*0.09*9.8+AP114</f>
        <v>-11.712959999999995</v>
      </c>
      <c r="AQ115">
        <f>Telemetry_flight_LOG_VEGA_team[[#This Row],[accel_Z]]*0.09*9.8-AQ114</f>
        <v>-8.4231000000000051</v>
      </c>
    </row>
    <row r="116" spans="1:43" x14ac:dyDescent="0.3">
      <c r="A116" s="3">
        <v>42.234999999999999</v>
      </c>
      <c r="B116">
        <v>17.309999999999999</v>
      </c>
      <c r="C116" s="2">
        <v>27.479999999999997</v>
      </c>
      <c r="D116">
        <v>-16.25</v>
      </c>
      <c r="E116">
        <v>-0.06</v>
      </c>
      <c r="F116">
        <v>0.1</v>
      </c>
      <c r="G116">
        <v>-1.29</v>
      </c>
      <c r="H116">
        <v>-83.5</v>
      </c>
      <c r="I116">
        <v>-12.7</v>
      </c>
      <c r="J116">
        <v>145.69</v>
      </c>
      <c r="K116">
        <v>50.720100000000002</v>
      </c>
      <c r="L116">
        <v>53.150390000000002</v>
      </c>
      <c r="M116">
        <v>143.1</v>
      </c>
      <c r="N116">
        <v>6.82</v>
      </c>
      <c r="O116">
        <v>1</v>
      </c>
      <c r="P116">
        <v>249.42</v>
      </c>
      <c r="Q116" s="1"/>
      <c r="AO116" s="3">
        <f>Telemetry_flight_LOG_VEGA_team[[#This Row],[accel_X]]*0.09*9.8+AO115</f>
        <v>-1.8169199999999994</v>
      </c>
      <c r="AP116" s="3">
        <f>Telemetry_flight_LOG_VEGA_team[[#This Row],[accel_Y]]*0.09*9.8+AP115</f>
        <v>-11.624759999999995</v>
      </c>
      <c r="AQ116">
        <f>Telemetry_flight_LOG_VEGA_team[[#This Row],[accel_Z]]*0.09*9.8-AQ115</f>
        <v>7.2853200000000049</v>
      </c>
    </row>
    <row r="117" spans="1:43" x14ac:dyDescent="0.3">
      <c r="A117" s="3">
        <v>42.61</v>
      </c>
      <c r="B117">
        <v>17.309999999999999</v>
      </c>
      <c r="C117" s="2">
        <v>25.295999999999996</v>
      </c>
      <c r="D117">
        <v>-16.27</v>
      </c>
      <c r="E117">
        <v>-0.26</v>
      </c>
      <c r="F117">
        <v>0</v>
      </c>
      <c r="G117">
        <v>-1.2</v>
      </c>
      <c r="H117">
        <v>-95.64</v>
      </c>
      <c r="I117">
        <v>-3.23</v>
      </c>
      <c r="J117">
        <v>38.51</v>
      </c>
      <c r="K117">
        <v>50.720100000000002</v>
      </c>
      <c r="L117">
        <v>53.150390000000002</v>
      </c>
      <c r="M117">
        <v>143.1</v>
      </c>
      <c r="N117">
        <v>6.82</v>
      </c>
      <c r="O117">
        <v>1</v>
      </c>
      <c r="P117">
        <v>249.42</v>
      </c>
      <c r="Q117" s="1"/>
      <c r="AO117" s="3">
        <f>Telemetry_flight_LOG_VEGA_team[[#This Row],[accel_X]]*0.09*9.8+AO116</f>
        <v>-2.0462399999999996</v>
      </c>
      <c r="AP117" s="3">
        <f>Telemetry_flight_LOG_VEGA_team[[#This Row],[accel_Y]]*0.09*9.8+AP116</f>
        <v>-11.624759999999995</v>
      </c>
      <c r="AQ117">
        <f>Telemetry_flight_LOG_VEGA_team[[#This Row],[accel_Z]]*0.09*9.8-AQ116</f>
        <v>-8.3437200000000047</v>
      </c>
    </row>
    <row r="118" spans="1:43" x14ac:dyDescent="0.3">
      <c r="A118" s="3">
        <v>42.981999999999999</v>
      </c>
      <c r="B118">
        <v>17.29</v>
      </c>
      <c r="C118" s="2">
        <v>23.123999999999999</v>
      </c>
      <c r="D118">
        <v>-16.29</v>
      </c>
      <c r="E118">
        <v>-0.08</v>
      </c>
      <c r="F118">
        <v>-0.22</v>
      </c>
      <c r="G118">
        <v>-0.86</v>
      </c>
      <c r="H118">
        <v>-18.25</v>
      </c>
      <c r="I118">
        <v>14.47</v>
      </c>
      <c r="J118">
        <v>26</v>
      </c>
      <c r="K118">
        <v>50.72007</v>
      </c>
      <c r="L118">
        <v>53.15043</v>
      </c>
      <c r="M118">
        <v>143.1</v>
      </c>
      <c r="N118">
        <v>6.29</v>
      </c>
      <c r="O118">
        <v>1</v>
      </c>
      <c r="P118">
        <v>254.14</v>
      </c>
      <c r="Q118" s="1"/>
      <c r="AO118" s="3">
        <f>Telemetry_flight_LOG_VEGA_team[[#This Row],[accel_X]]*0.09*9.8+AO117</f>
        <v>-2.1167999999999996</v>
      </c>
      <c r="AP118" s="3">
        <f>Telemetry_flight_LOG_VEGA_team[[#This Row],[accel_Y]]*0.09*9.8+AP117</f>
        <v>-11.818799999999994</v>
      </c>
      <c r="AQ118">
        <f>Telemetry_flight_LOG_VEGA_team[[#This Row],[accel_Z]]*0.09*9.8-AQ117</f>
        <v>7.5852000000000048</v>
      </c>
    </row>
    <row r="119" spans="1:43" x14ac:dyDescent="0.3">
      <c r="A119" s="3">
        <v>43.354999999999997</v>
      </c>
      <c r="B119">
        <v>17.28</v>
      </c>
      <c r="C119" s="2">
        <v>20.867999999999999</v>
      </c>
      <c r="D119">
        <v>-16.3</v>
      </c>
      <c r="E119">
        <v>-0.01</v>
      </c>
      <c r="F119">
        <v>-0.23</v>
      </c>
      <c r="G119">
        <v>-0.96</v>
      </c>
      <c r="H119">
        <v>62.01</v>
      </c>
      <c r="I119">
        <v>20.2</v>
      </c>
      <c r="J119">
        <v>111.88</v>
      </c>
      <c r="K119">
        <v>50.72007</v>
      </c>
      <c r="L119">
        <v>53.15043</v>
      </c>
      <c r="M119">
        <v>137.69999999999999</v>
      </c>
      <c r="N119">
        <v>6.29</v>
      </c>
      <c r="O119">
        <v>1</v>
      </c>
      <c r="P119">
        <v>254.14</v>
      </c>
      <c r="Q119" s="1"/>
      <c r="AO119" s="3">
        <f>Telemetry_flight_LOG_VEGA_team[[#This Row],[accel_X]]*0.09*9.8+AO118</f>
        <v>-2.1256199999999996</v>
      </c>
      <c r="AP119" s="3">
        <f>Telemetry_flight_LOG_VEGA_team[[#This Row],[accel_Y]]*0.09*9.8+AP118</f>
        <v>-12.021659999999994</v>
      </c>
      <c r="AQ119">
        <f>Telemetry_flight_LOG_VEGA_team[[#This Row],[accel_Z]]*0.09*9.8-AQ118</f>
        <v>-8.4319200000000052</v>
      </c>
    </row>
    <row r="120" spans="1:43" x14ac:dyDescent="0.3">
      <c r="A120" s="3">
        <v>43.726999999999997</v>
      </c>
      <c r="B120">
        <v>17.27</v>
      </c>
      <c r="C120" s="2">
        <v>18.623999999999999</v>
      </c>
      <c r="D120">
        <v>-16.29</v>
      </c>
      <c r="E120">
        <v>0.08</v>
      </c>
      <c r="F120">
        <v>-0.36</v>
      </c>
      <c r="G120">
        <v>-1.06</v>
      </c>
      <c r="H120">
        <v>25.63</v>
      </c>
      <c r="I120">
        <v>42.3</v>
      </c>
      <c r="J120">
        <v>54.38</v>
      </c>
      <c r="K120">
        <v>50.72007</v>
      </c>
      <c r="L120">
        <v>53.15043</v>
      </c>
      <c r="M120">
        <v>137.69999999999999</v>
      </c>
      <c r="N120">
        <v>6.29</v>
      </c>
      <c r="O120">
        <v>1</v>
      </c>
      <c r="P120">
        <v>254.14</v>
      </c>
      <c r="Q120" s="1"/>
      <c r="AO120" s="3">
        <f>Telemetry_flight_LOG_VEGA_team[[#This Row],[accel_X]]*0.09*9.8+AO119</f>
        <v>-2.0550599999999997</v>
      </c>
      <c r="AP120" s="3">
        <f>Telemetry_flight_LOG_VEGA_team[[#This Row],[accel_Y]]*0.09*9.8+AP119</f>
        <v>-12.339179999999994</v>
      </c>
      <c r="AQ120">
        <f>Telemetry_flight_LOG_VEGA_team[[#This Row],[accel_Z]]*0.09*9.8-AQ119</f>
        <v>7.4970000000000052</v>
      </c>
    </row>
    <row r="121" spans="1:43" x14ac:dyDescent="0.3">
      <c r="A121" s="3">
        <v>44.097999999999999</v>
      </c>
      <c r="B121">
        <v>17.239999999999998</v>
      </c>
      <c r="C121" s="2">
        <v>16.571999999999999</v>
      </c>
      <c r="D121">
        <v>-16.27</v>
      </c>
      <c r="E121">
        <v>-0.22</v>
      </c>
      <c r="F121">
        <v>0.06</v>
      </c>
      <c r="G121">
        <v>-0.9</v>
      </c>
      <c r="H121">
        <v>45.29</v>
      </c>
      <c r="I121">
        <v>68.91</v>
      </c>
      <c r="J121">
        <v>-24.72</v>
      </c>
      <c r="K121">
        <v>50.720030000000001</v>
      </c>
      <c r="L121">
        <v>53.150460000000002</v>
      </c>
      <c r="M121">
        <v>135.4</v>
      </c>
      <c r="N121">
        <v>5.68</v>
      </c>
      <c r="O121">
        <v>1</v>
      </c>
      <c r="P121">
        <v>258.42</v>
      </c>
      <c r="Q121" s="1"/>
      <c r="AO121" s="3">
        <f>Telemetry_flight_LOG_VEGA_team[[#This Row],[accel_X]]*0.09*9.8+AO120</f>
        <v>-2.2490999999999994</v>
      </c>
      <c r="AP121" s="3">
        <f>Telemetry_flight_LOG_VEGA_team[[#This Row],[accel_Y]]*0.09*9.8+AP120</f>
        <v>-12.286259999999993</v>
      </c>
      <c r="AQ121">
        <f>Telemetry_flight_LOG_VEGA_team[[#This Row],[accel_Z]]*0.09*9.8-AQ120</f>
        <v>-8.2908000000000044</v>
      </c>
    </row>
    <row r="122" spans="1:43" x14ac:dyDescent="0.3">
      <c r="A122" s="3">
        <v>44.473999999999997</v>
      </c>
      <c r="B122">
        <v>17.25</v>
      </c>
      <c r="C122" s="2">
        <v>14.447999999999999</v>
      </c>
      <c r="D122">
        <v>-16.260000000000002</v>
      </c>
      <c r="E122">
        <v>1.49</v>
      </c>
      <c r="F122">
        <v>-1.02</v>
      </c>
      <c r="G122">
        <v>-0.34</v>
      </c>
      <c r="H122">
        <v>335.57</v>
      </c>
      <c r="I122">
        <v>-274.23</v>
      </c>
      <c r="J122">
        <v>60.36</v>
      </c>
      <c r="K122">
        <v>50.720030000000001</v>
      </c>
      <c r="L122">
        <v>53.150460000000002</v>
      </c>
      <c r="M122">
        <v>135.4</v>
      </c>
      <c r="N122">
        <v>5.68</v>
      </c>
      <c r="O122">
        <v>1</v>
      </c>
      <c r="P122">
        <v>258.42</v>
      </c>
      <c r="Q122" s="1"/>
      <c r="AO122" s="3">
        <f>Telemetry_flight_LOG_VEGA_team[[#This Row],[accel_X]]*0.09*9.8+AO121</f>
        <v>-0.93491999999999931</v>
      </c>
      <c r="AP122" s="3">
        <f>Telemetry_flight_LOG_VEGA_team[[#This Row],[accel_Y]]*0.09*9.8+AP121</f>
        <v>-13.185899999999993</v>
      </c>
      <c r="AQ122">
        <f>Telemetry_flight_LOG_VEGA_team[[#This Row],[accel_Z]]*0.09*9.8-AQ121</f>
        <v>7.9909200000000045</v>
      </c>
    </row>
    <row r="123" spans="1:43" x14ac:dyDescent="0.3">
      <c r="A123" s="3">
        <v>44.847000000000001</v>
      </c>
      <c r="B123">
        <v>17.260000000000002</v>
      </c>
      <c r="C123" s="2">
        <v>12.552000000000001</v>
      </c>
      <c r="D123">
        <v>-15.85</v>
      </c>
      <c r="E123">
        <v>-0.17</v>
      </c>
      <c r="F123">
        <v>1.58</v>
      </c>
      <c r="G123">
        <v>-0.24</v>
      </c>
      <c r="H123">
        <v>-88.5</v>
      </c>
      <c r="I123">
        <v>-14.59</v>
      </c>
      <c r="J123">
        <v>361.82</v>
      </c>
      <c r="K123">
        <v>50.720030000000001</v>
      </c>
      <c r="L123">
        <v>53.150460000000002</v>
      </c>
      <c r="M123">
        <v>135.4</v>
      </c>
      <c r="N123">
        <v>5.68</v>
      </c>
      <c r="O123">
        <v>1</v>
      </c>
      <c r="P123">
        <v>258.42</v>
      </c>
      <c r="Q123" s="1"/>
      <c r="AO123" s="3">
        <f>Telemetry_flight_LOG_VEGA_team[[#This Row],[accel_X]]*0.09*9.8+AO122</f>
        <v>-1.0848599999999993</v>
      </c>
      <c r="AP123" s="3">
        <f>Telemetry_flight_LOG_VEGA_team[[#This Row],[accel_Y]]*0.09*9.8+AP122</f>
        <v>-11.792339999999992</v>
      </c>
      <c r="AQ123">
        <f>Telemetry_flight_LOG_VEGA_team[[#This Row],[accel_Z]]*0.09*9.8-AQ122</f>
        <v>-8.2026000000000039</v>
      </c>
    </row>
    <row r="124" spans="1:43" x14ac:dyDescent="0.3">
      <c r="A124" s="3">
        <v>45.22</v>
      </c>
      <c r="B124">
        <v>17.27</v>
      </c>
      <c r="C124" s="2">
        <v>10.92</v>
      </c>
      <c r="D124">
        <v>-15.61</v>
      </c>
      <c r="E124">
        <v>-0.46</v>
      </c>
      <c r="F124">
        <v>0.92</v>
      </c>
      <c r="G124">
        <v>0</v>
      </c>
      <c r="H124">
        <v>-2.75</v>
      </c>
      <c r="I124">
        <v>-5.8</v>
      </c>
      <c r="J124">
        <v>8.48</v>
      </c>
      <c r="K124">
        <v>50.72</v>
      </c>
      <c r="L124">
        <v>53.150489999999998</v>
      </c>
      <c r="M124">
        <v>132.1</v>
      </c>
      <c r="N124">
        <v>5.21</v>
      </c>
      <c r="O124">
        <v>1</v>
      </c>
      <c r="P124">
        <v>262.35000000000002</v>
      </c>
      <c r="Q124" s="1"/>
      <c r="AO124" s="3">
        <f>Telemetry_flight_LOG_VEGA_team[[#This Row],[accel_X]]*0.09*9.8+AO123</f>
        <v>-1.4905799999999993</v>
      </c>
      <c r="AP124" s="3">
        <f>Telemetry_flight_LOG_VEGA_team[[#This Row],[accel_Y]]*0.09*9.8+AP123</f>
        <v>-10.980899999999993</v>
      </c>
      <c r="AQ124">
        <f>Telemetry_flight_LOG_VEGA_team[[#This Row],[accel_Z]]*0.09*9.8-AQ123</f>
        <v>8.2026000000000039</v>
      </c>
    </row>
    <row r="125" spans="1:43" x14ac:dyDescent="0.3">
      <c r="A125" s="3">
        <v>45.582999999999998</v>
      </c>
      <c r="B125">
        <v>17.29</v>
      </c>
      <c r="C125" s="2">
        <v>9.4439999999999991</v>
      </c>
      <c r="D125">
        <v>-15.03</v>
      </c>
      <c r="E125">
        <v>-0.44</v>
      </c>
      <c r="F125">
        <v>0.88</v>
      </c>
      <c r="G125">
        <v>-0.02</v>
      </c>
      <c r="H125">
        <v>-2.14</v>
      </c>
      <c r="I125">
        <v>-5.25</v>
      </c>
      <c r="J125">
        <v>-1.22</v>
      </c>
      <c r="K125">
        <v>50.72</v>
      </c>
      <c r="L125">
        <v>53.150489999999998</v>
      </c>
      <c r="M125">
        <v>132.1</v>
      </c>
      <c r="N125">
        <v>5.21</v>
      </c>
      <c r="O125">
        <v>1</v>
      </c>
      <c r="P125">
        <v>262.35000000000002</v>
      </c>
      <c r="Q125" s="1"/>
      <c r="AO125" s="3">
        <f>Telemetry_flight_LOG_VEGA_team[[#This Row],[accel_X]]*0.09*9.8+AO124</f>
        <v>-1.8786599999999993</v>
      </c>
      <c r="AP125" s="3">
        <f>Telemetry_flight_LOG_VEGA_team[[#This Row],[accel_Y]]*0.09*9.8+AP124</f>
        <v>-10.204739999999994</v>
      </c>
      <c r="AQ125">
        <f>Telemetry_flight_LOG_VEGA_team[[#This Row],[accel_Z]]*0.09*9.8-AQ124</f>
        <v>-8.220240000000004</v>
      </c>
    </row>
    <row r="126" spans="1:43" x14ac:dyDescent="0.3">
      <c r="A126" s="3">
        <v>45.947000000000003</v>
      </c>
      <c r="B126">
        <v>17.3</v>
      </c>
      <c r="C126" s="2">
        <v>8.1239999999999988</v>
      </c>
      <c r="D126">
        <v>-14.31</v>
      </c>
      <c r="E126">
        <v>-0.45</v>
      </c>
      <c r="F126">
        <v>0.92</v>
      </c>
      <c r="G126">
        <v>0</v>
      </c>
      <c r="H126">
        <v>-0.67</v>
      </c>
      <c r="I126">
        <v>-5.13</v>
      </c>
      <c r="J126">
        <v>0.98</v>
      </c>
      <c r="K126">
        <v>50.719990000000003</v>
      </c>
      <c r="L126">
        <v>53.150489999999998</v>
      </c>
      <c r="M126">
        <v>132.1</v>
      </c>
      <c r="N126">
        <v>3.76</v>
      </c>
      <c r="O126">
        <v>1</v>
      </c>
      <c r="P126">
        <v>262.57</v>
      </c>
      <c r="Q126" s="1"/>
      <c r="AO126" s="3">
        <f>Telemetry_flight_LOG_VEGA_team[[#This Row],[accel_X]]*0.09*9.8+AO125</f>
        <v>-2.2755599999999996</v>
      </c>
      <c r="AP126" s="3">
        <f>Telemetry_flight_LOG_VEGA_team[[#This Row],[accel_Y]]*0.09*9.8+AP125</f>
        <v>-9.3932999999999947</v>
      </c>
      <c r="AQ126">
        <f>Telemetry_flight_LOG_VEGA_team[[#This Row],[accel_Z]]*0.09*9.8-AQ125</f>
        <v>8.220240000000004</v>
      </c>
    </row>
    <row r="127" spans="1:43" x14ac:dyDescent="0.3">
      <c r="A127" s="3">
        <v>46.314</v>
      </c>
      <c r="B127">
        <v>17.32</v>
      </c>
      <c r="C127" s="2">
        <v>6.9719999999999995</v>
      </c>
      <c r="D127">
        <v>-13.46</v>
      </c>
      <c r="E127">
        <v>-0.43</v>
      </c>
      <c r="F127">
        <v>0.9</v>
      </c>
      <c r="G127">
        <v>-0.02</v>
      </c>
      <c r="H127">
        <v>0.24</v>
      </c>
      <c r="I127">
        <v>-5.13</v>
      </c>
      <c r="J127">
        <v>0.37</v>
      </c>
      <c r="K127">
        <v>50.719990000000003</v>
      </c>
      <c r="L127">
        <v>53.150489999999998</v>
      </c>
      <c r="M127">
        <v>127.6</v>
      </c>
      <c r="N127">
        <v>3.76</v>
      </c>
      <c r="O127">
        <v>1</v>
      </c>
      <c r="P127">
        <v>262.57</v>
      </c>
      <c r="Q127" s="1"/>
      <c r="AO127" s="3">
        <f>Telemetry_flight_LOG_VEGA_team[[#This Row],[accel_X]]*0.09*9.8+AO126</f>
        <v>-2.6548199999999995</v>
      </c>
      <c r="AP127" s="3">
        <f>Telemetry_flight_LOG_VEGA_team[[#This Row],[accel_Y]]*0.09*9.8+AP126</f>
        <v>-8.5994999999999955</v>
      </c>
      <c r="AQ127">
        <f>Telemetry_flight_LOG_VEGA_team[[#This Row],[accel_Z]]*0.09*9.8-AQ126</f>
        <v>-8.2378800000000041</v>
      </c>
    </row>
    <row r="128" spans="1:43" x14ac:dyDescent="0.3">
      <c r="A128" s="3">
        <v>46.677999999999997</v>
      </c>
      <c r="B128">
        <v>17.329999999999998</v>
      </c>
      <c r="C128" s="2">
        <v>5.9639999999999995</v>
      </c>
      <c r="D128">
        <v>-12.42</v>
      </c>
      <c r="E128">
        <v>-0.45</v>
      </c>
      <c r="F128">
        <v>0.88</v>
      </c>
      <c r="G128">
        <v>-0.01</v>
      </c>
      <c r="H128">
        <v>-1.34</v>
      </c>
      <c r="I128">
        <v>-5</v>
      </c>
      <c r="J128">
        <v>0.06</v>
      </c>
      <c r="K128">
        <v>50.719990000000003</v>
      </c>
      <c r="L128">
        <v>53.150489999999998</v>
      </c>
      <c r="M128">
        <v>127.6</v>
      </c>
      <c r="N128">
        <v>3.76</v>
      </c>
      <c r="O128">
        <v>1</v>
      </c>
      <c r="P128">
        <v>262.57</v>
      </c>
      <c r="Q128" s="1"/>
      <c r="AO128" s="3">
        <f>Telemetry_flight_LOG_VEGA_team[[#This Row],[accel_X]]*0.09*9.8+AO127</f>
        <v>-3.0517199999999995</v>
      </c>
      <c r="AP128" s="3">
        <f>Telemetry_flight_LOG_VEGA_team[[#This Row],[accel_Y]]*0.09*9.8+AP127</f>
        <v>-7.8233399999999955</v>
      </c>
      <c r="AQ128">
        <f>Telemetry_flight_LOG_VEGA_team[[#This Row],[accel_Z]]*0.09*9.8-AQ127</f>
        <v>8.229060000000004</v>
      </c>
    </row>
    <row r="129" spans="1:43" x14ac:dyDescent="0.3">
      <c r="A129" s="3">
        <v>47.04</v>
      </c>
      <c r="B129">
        <v>17.329999999999998</v>
      </c>
      <c r="C129" s="2">
        <v>5.0639999999999992</v>
      </c>
      <c r="D129">
        <v>-11.3</v>
      </c>
      <c r="E129">
        <v>-0.45</v>
      </c>
      <c r="F129">
        <v>0.9</v>
      </c>
      <c r="G129">
        <v>0.02</v>
      </c>
      <c r="H129">
        <v>-2.2000000000000002</v>
      </c>
      <c r="I129">
        <v>-5.07</v>
      </c>
      <c r="J129">
        <v>-0.06</v>
      </c>
      <c r="K129">
        <v>50.719970000000004</v>
      </c>
      <c r="L129">
        <v>53.150489999999998</v>
      </c>
      <c r="M129">
        <v>123</v>
      </c>
      <c r="N129">
        <v>2.97</v>
      </c>
      <c r="O129">
        <v>1</v>
      </c>
      <c r="P129">
        <v>262.25</v>
      </c>
      <c r="Q129" s="1"/>
      <c r="AO129" s="3">
        <f>Telemetry_flight_LOG_VEGA_team[[#This Row],[accel_X]]*0.09*9.8+AO128</f>
        <v>-3.4486199999999996</v>
      </c>
      <c r="AP129" s="3">
        <f>Telemetry_flight_LOG_VEGA_team[[#This Row],[accel_Y]]*0.09*9.8+AP128</f>
        <v>-7.0295399999999955</v>
      </c>
      <c r="AQ129">
        <f>Telemetry_flight_LOG_VEGA_team[[#This Row],[accel_Z]]*0.09*9.8-AQ128</f>
        <v>-8.2114200000000039</v>
      </c>
    </row>
    <row r="130" spans="1:43" x14ac:dyDescent="0.3">
      <c r="A130" s="3">
        <v>47.404000000000003</v>
      </c>
      <c r="B130">
        <v>17.329999999999998</v>
      </c>
      <c r="C130" s="2">
        <v>4.2359999999999998</v>
      </c>
      <c r="D130">
        <v>-10.27</v>
      </c>
      <c r="E130">
        <v>-0.44</v>
      </c>
      <c r="F130">
        <v>0.88</v>
      </c>
      <c r="G130">
        <v>-0.02</v>
      </c>
      <c r="H130">
        <v>-1.46</v>
      </c>
      <c r="I130">
        <v>-5.07</v>
      </c>
      <c r="J130">
        <v>-0.49</v>
      </c>
      <c r="K130">
        <v>50.719970000000004</v>
      </c>
      <c r="L130">
        <v>53.150489999999998</v>
      </c>
      <c r="M130">
        <v>123</v>
      </c>
      <c r="N130">
        <v>2.97</v>
      </c>
      <c r="O130">
        <v>1</v>
      </c>
      <c r="P130">
        <v>262.25</v>
      </c>
      <c r="Q130" s="1"/>
      <c r="AO130" s="3">
        <f>Telemetry_flight_LOG_VEGA_team[[#This Row],[accel_X]]*0.09*9.8+AO129</f>
        <v>-3.8366999999999996</v>
      </c>
      <c r="AP130" s="3">
        <f>Telemetry_flight_LOG_VEGA_team[[#This Row],[accel_Y]]*0.09*9.8+AP129</f>
        <v>-6.2533799999999955</v>
      </c>
      <c r="AQ130">
        <f>Telemetry_flight_LOG_VEGA_team[[#This Row],[accel_Z]]*0.09*9.8-AQ129</f>
        <v>8.1937800000000038</v>
      </c>
    </row>
    <row r="131" spans="1:43" x14ac:dyDescent="0.3">
      <c r="A131" s="3">
        <v>47.765999999999998</v>
      </c>
      <c r="B131">
        <v>17.329999999999998</v>
      </c>
      <c r="C131" s="2">
        <v>3.516</v>
      </c>
      <c r="D131">
        <v>-9.11</v>
      </c>
      <c r="E131">
        <v>-0.44</v>
      </c>
      <c r="F131">
        <v>0.88</v>
      </c>
      <c r="G131">
        <v>-0.02</v>
      </c>
      <c r="H131">
        <v>-1.04</v>
      </c>
      <c r="I131">
        <v>-5.74</v>
      </c>
      <c r="J131">
        <v>0</v>
      </c>
      <c r="K131">
        <v>50.719970000000004</v>
      </c>
      <c r="L131">
        <v>53.150489999999998</v>
      </c>
      <c r="M131">
        <v>123</v>
      </c>
      <c r="N131">
        <v>2.97</v>
      </c>
      <c r="O131">
        <v>1</v>
      </c>
      <c r="P131">
        <v>262.25</v>
      </c>
      <c r="Q131" s="1"/>
      <c r="AO131" s="3">
        <f>Telemetry_flight_LOG_VEGA_team[[#This Row],[accel_X]]*0.09*9.8+AO130</f>
        <v>-4.2247799999999991</v>
      </c>
      <c r="AP131" s="3">
        <f>Telemetry_flight_LOG_VEGA_team[[#This Row],[accel_Y]]*0.09*9.8+AP130</f>
        <v>-5.4772199999999955</v>
      </c>
      <c r="AQ131">
        <f>Telemetry_flight_LOG_VEGA_team[[#This Row],[accel_Z]]*0.09*9.8-AQ130</f>
        <v>-8.2114200000000039</v>
      </c>
    </row>
    <row r="132" spans="1:43" x14ac:dyDescent="0.3">
      <c r="A132" s="3">
        <v>48.133000000000003</v>
      </c>
      <c r="B132">
        <v>17.329999999999998</v>
      </c>
      <c r="C132" s="2">
        <v>2.8319999999999999</v>
      </c>
      <c r="D132">
        <v>-8.1</v>
      </c>
      <c r="E132">
        <v>-0.43</v>
      </c>
      <c r="F132">
        <v>0.9</v>
      </c>
      <c r="G132">
        <v>-0.01</v>
      </c>
      <c r="H132">
        <v>-1.77</v>
      </c>
      <c r="I132">
        <v>-5.62</v>
      </c>
      <c r="J132">
        <v>-0.73</v>
      </c>
      <c r="K132">
        <v>50.720019999999998</v>
      </c>
      <c r="L132">
        <v>53.150460000000002</v>
      </c>
      <c r="M132">
        <v>119.8</v>
      </c>
      <c r="N132">
        <v>0.36</v>
      </c>
      <c r="O132">
        <v>1</v>
      </c>
      <c r="P132">
        <v>258.27999999999997</v>
      </c>
      <c r="Q132" s="1"/>
      <c r="AO132" s="3">
        <f>Telemetry_flight_LOG_VEGA_team[[#This Row],[accel_X]]*0.09*9.8+AO131</f>
        <v>-4.6040399999999995</v>
      </c>
      <c r="AP132" s="3">
        <f>Telemetry_flight_LOG_VEGA_team[[#This Row],[accel_Y]]*0.09*9.8+AP131</f>
        <v>-4.6834199999999955</v>
      </c>
      <c r="AQ132">
        <f>Telemetry_flight_LOG_VEGA_team[[#This Row],[accel_Z]]*0.09*9.8-AQ131</f>
        <v>8.2026000000000039</v>
      </c>
    </row>
    <row r="133" spans="1:43" x14ac:dyDescent="0.3">
      <c r="A133" s="3">
        <v>48.496000000000002</v>
      </c>
      <c r="B133">
        <v>17.34</v>
      </c>
      <c r="C133" s="2">
        <v>2.2320000000000002</v>
      </c>
      <c r="D133">
        <v>-7.24</v>
      </c>
      <c r="E133">
        <v>-0.44</v>
      </c>
      <c r="F133">
        <v>0.9</v>
      </c>
      <c r="G133">
        <v>0.02</v>
      </c>
      <c r="H133">
        <v>-2.0099999999999998</v>
      </c>
      <c r="I133">
        <v>-5.43</v>
      </c>
      <c r="J133">
        <v>0.37</v>
      </c>
      <c r="K133">
        <v>50.720019999999998</v>
      </c>
      <c r="L133">
        <v>53.150460000000002</v>
      </c>
      <c r="M133">
        <v>119.8</v>
      </c>
      <c r="N133">
        <v>0.36</v>
      </c>
      <c r="O133">
        <v>1</v>
      </c>
      <c r="P133">
        <v>258.27999999999997</v>
      </c>
      <c r="Q133" s="1"/>
      <c r="AO133" s="3">
        <f>Telemetry_flight_LOG_VEGA_team[[#This Row],[accel_X]]*0.09*9.8+AO132</f>
        <v>-4.9921199999999999</v>
      </c>
      <c r="AP133" s="3">
        <f>Telemetry_flight_LOG_VEGA_team[[#This Row],[accel_Y]]*0.09*9.8+AP132</f>
        <v>-3.8896199999999954</v>
      </c>
      <c r="AQ133">
        <f>Telemetry_flight_LOG_VEGA_team[[#This Row],[accel_Z]]*0.09*9.8-AQ132</f>
        <v>-8.1849600000000038</v>
      </c>
    </row>
    <row r="134" spans="1:43" x14ac:dyDescent="0.3">
      <c r="A134" s="3">
        <v>48.86</v>
      </c>
      <c r="B134">
        <v>17.34</v>
      </c>
      <c r="C134" s="2">
        <v>1.716</v>
      </c>
      <c r="D134">
        <v>-6.43</v>
      </c>
      <c r="E134">
        <v>-0.43</v>
      </c>
      <c r="F134">
        <v>0.89</v>
      </c>
      <c r="G134">
        <v>-0.03</v>
      </c>
      <c r="H134">
        <v>0.24</v>
      </c>
      <c r="I134">
        <v>-5.25</v>
      </c>
      <c r="J134">
        <v>0.55000000000000004</v>
      </c>
      <c r="K134">
        <v>50.720019999999998</v>
      </c>
      <c r="L134">
        <v>53.150460000000002</v>
      </c>
      <c r="M134">
        <v>119.8</v>
      </c>
      <c r="N134">
        <v>0.36</v>
      </c>
      <c r="O134">
        <v>1</v>
      </c>
      <c r="P134">
        <v>258.27999999999997</v>
      </c>
      <c r="Q134" s="1"/>
      <c r="AO134" s="3">
        <f>Telemetry_flight_LOG_VEGA_team[[#This Row],[accel_X]]*0.09*9.8+AO133</f>
        <v>-5.3713800000000003</v>
      </c>
      <c r="AP134" s="3">
        <f>Telemetry_flight_LOG_VEGA_team[[#This Row],[accel_Y]]*0.09*9.8+AP133</f>
        <v>-3.1046399999999954</v>
      </c>
      <c r="AQ134">
        <f>Telemetry_flight_LOG_VEGA_team[[#This Row],[accel_Z]]*0.09*9.8-AQ133</f>
        <v>8.1585000000000036</v>
      </c>
    </row>
    <row r="135" spans="1:43" x14ac:dyDescent="0.3">
      <c r="A135" s="3">
        <v>49.225000000000001</v>
      </c>
      <c r="B135">
        <v>17.350000000000001</v>
      </c>
      <c r="C135" s="2">
        <v>1.284</v>
      </c>
      <c r="D135">
        <v>-5.7</v>
      </c>
      <c r="E135">
        <v>-0.45</v>
      </c>
      <c r="F135">
        <v>0.9</v>
      </c>
      <c r="G135">
        <v>0.01</v>
      </c>
      <c r="H135">
        <v>-0.92</v>
      </c>
      <c r="I135">
        <v>-5.13</v>
      </c>
      <c r="J135">
        <v>0.55000000000000004</v>
      </c>
      <c r="K135">
        <v>50.720019999999998</v>
      </c>
      <c r="L135">
        <v>53.150460000000002</v>
      </c>
      <c r="M135">
        <v>121.2</v>
      </c>
      <c r="N135">
        <v>0.32</v>
      </c>
      <c r="O135">
        <v>1</v>
      </c>
      <c r="P135">
        <v>258.57</v>
      </c>
      <c r="Q135" s="1"/>
      <c r="AO135" s="3">
        <f>Telemetry_flight_LOG_VEGA_team[[#This Row],[accel_X]]*0.09*9.8+AO134</f>
        <v>-5.7682800000000007</v>
      </c>
      <c r="AP135" s="3">
        <f>Telemetry_flight_LOG_VEGA_team[[#This Row],[accel_Y]]*0.09*9.8+AP134</f>
        <v>-2.3108399999999953</v>
      </c>
      <c r="AQ135">
        <f>Telemetry_flight_LOG_VEGA_team[[#This Row],[accel_Z]]*0.09*9.8-AQ134</f>
        <v>-8.1496800000000036</v>
      </c>
    </row>
    <row r="136" spans="1:43" x14ac:dyDescent="0.3">
      <c r="A136" s="3">
        <v>49.588000000000001</v>
      </c>
      <c r="B136">
        <v>17.350000000000001</v>
      </c>
      <c r="C136" s="2">
        <v>0.876</v>
      </c>
      <c r="D136">
        <v>-5.08</v>
      </c>
      <c r="E136">
        <v>-0.43</v>
      </c>
      <c r="F136">
        <v>0.88</v>
      </c>
      <c r="G136">
        <v>-0.04</v>
      </c>
      <c r="H136">
        <v>-1.34</v>
      </c>
      <c r="I136">
        <v>-5.8</v>
      </c>
      <c r="J136">
        <v>-0.31</v>
      </c>
      <c r="K136">
        <v>50.720019999999998</v>
      </c>
      <c r="L136">
        <v>53.150460000000002</v>
      </c>
      <c r="M136">
        <v>121.2</v>
      </c>
      <c r="N136">
        <v>0.32</v>
      </c>
      <c r="O136">
        <v>1</v>
      </c>
      <c r="P136">
        <v>258.57</v>
      </c>
      <c r="Q136" s="1"/>
      <c r="AO136" s="3">
        <f>Telemetry_flight_LOG_VEGA_team[[#This Row],[accel_X]]*0.09*9.8+AO135</f>
        <v>-6.1475400000000011</v>
      </c>
      <c r="AP136" s="3">
        <f>Telemetry_flight_LOG_VEGA_team[[#This Row],[accel_Y]]*0.09*9.8+AP135</f>
        <v>-1.5346799999999954</v>
      </c>
      <c r="AQ136">
        <f>Telemetry_flight_LOG_VEGA_team[[#This Row],[accel_Z]]*0.09*9.8-AQ135</f>
        <v>8.1144000000000034</v>
      </c>
    </row>
    <row r="137" spans="1:43" x14ac:dyDescent="0.3">
      <c r="A137" s="3">
        <v>49.966999999999999</v>
      </c>
      <c r="B137">
        <v>17.350000000000001</v>
      </c>
      <c r="C137" s="2">
        <v>0.46799999999999997</v>
      </c>
      <c r="D137">
        <v>-4.57</v>
      </c>
      <c r="E137">
        <v>-0.45</v>
      </c>
      <c r="F137">
        <v>0.89</v>
      </c>
      <c r="G137">
        <v>0</v>
      </c>
      <c r="H137">
        <v>-2.62</v>
      </c>
      <c r="I137">
        <v>-5.55</v>
      </c>
      <c r="J137">
        <v>-0.49</v>
      </c>
      <c r="K137">
        <v>50.720030000000001</v>
      </c>
      <c r="L137">
        <v>53.150460000000002</v>
      </c>
      <c r="M137">
        <v>121.2</v>
      </c>
      <c r="N137">
        <v>0.27</v>
      </c>
      <c r="O137">
        <v>1</v>
      </c>
      <c r="P137">
        <v>258.13</v>
      </c>
      <c r="Q137" s="1"/>
      <c r="AO137" s="3">
        <f>Telemetry_flight_LOG_VEGA_team[[#This Row],[accel_X]]*0.09*9.8+AO136</f>
        <v>-6.5444400000000016</v>
      </c>
      <c r="AP137" s="3">
        <f>Telemetry_flight_LOG_VEGA_team[[#This Row],[accel_Y]]*0.09*9.8+AP136</f>
        <v>-0.74969999999999526</v>
      </c>
      <c r="AQ137">
        <f>Telemetry_flight_LOG_VEGA_team[[#This Row],[accel_Z]]*0.09*9.8-AQ136</f>
        <v>-8.1144000000000034</v>
      </c>
    </row>
    <row r="138" spans="1:43" x14ac:dyDescent="0.3">
      <c r="A138" s="3">
        <v>50.331000000000003</v>
      </c>
      <c r="B138">
        <v>17.36</v>
      </c>
      <c r="C138" s="2">
        <v>0.156</v>
      </c>
      <c r="D138">
        <v>-4.09</v>
      </c>
      <c r="E138">
        <v>-0.44</v>
      </c>
      <c r="F138">
        <v>0.88</v>
      </c>
      <c r="G138">
        <v>-0.03</v>
      </c>
      <c r="H138">
        <v>-1.4</v>
      </c>
      <c r="I138">
        <v>-5.31</v>
      </c>
      <c r="J138">
        <v>-0.43</v>
      </c>
      <c r="K138">
        <v>50.720030000000001</v>
      </c>
      <c r="L138">
        <v>53.150460000000002</v>
      </c>
      <c r="M138">
        <v>121.4</v>
      </c>
      <c r="N138">
        <v>0.27</v>
      </c>
      <c r="O138">
        <v>1</v>
      </c>
      <c r="P138">
        <v>258.13</v>
      </c>
      <c r="Q138" s="1"/>
      <c r="AO138" s="3">
        <f>Telemetry_flight_LOG_VEGA_team[[#This Row],[accel_X]]*0.09*9.8+AO137</f>
        <v>-6.932520000000002</v>
      </c>
      <c r="AP138" s="3">
        <f>Telemetry_flight_LOG_VEGA_team[[#This Row],[accel_Y]]*0.09*9.8+AP137</f>
        <v>2.6460000000004702E-2</v>
      </c>
      <c r="AQ138">
        <f>Telemetry_flight_LOG_VEGA_team[[#This Row],[accel_Z]]*0.09*9.8-AQ137</f>
        <v>8.0879400000000032</v>
      </c>
    </row>
    <row r="139" spans="1:43" x14ac:dyDescent="0.3">
      <c r="A139" s="3">
        <v>50.695999999999998</v>
      </c>
      <c r="B139">
        <v>17.37</v>
      </c>
      <c r="C139" s="2">
        <v>-0.108</v>
      </c>
      <c r="D139">
        <v>-3.62</v>
      </c>
      <c r="E139">
        <v>-0.41</v>
      </c>
      <c r="F139">
        <v>0.88</v>
      </c>
      <c r="G139">
        <v>-0.04</v>
      </c>
      <c r="H139">
        <v>0.61</v>
      </c>
      <c r="I139">
        <v>-5.13</v>
      </c>
      <c r="J139">
        <v>0.37</v>
      </c>
      <c r="K139">
        <v>50.720030000000001</v>
      </c>
      <c r="L139">
        <v>53.150460000000002</v>
      </c>
      <c r="M139">
        <v>121.4</v>
      </c>
      <c r="N139">
        <v>0.27</v>
      </c>
      <c r="O139">
        <v>1</v>
      </c>
      <c r="P139">
        <v>258.13</v>
      </c>
      <c r="Q139" s="1"/>
      <c r="AO139" s="3">
        <f>Telemetry_flight_LOG_VEGA_team[[#This Row],[accel_X]]*0.09*9.8+AO138</f>
        <v>-7.2941400000000023</v>
      </c>
      <c r="AP139" s="3">
        <f>Telemetry_flight_LOG_VEGA_team[[#This Row],[accel_Y]]*0.09*9.8+AP138</f>
        <v>0.80262000000000466</v>
      </c>
      <c r="AQ139">
        <f>Telemetry_flight_LOG_VEGA_team[[#This Row],[accel_Z]]*0.09*9.8-AQ138</f>
        <v>-8.1232200000000034</v>
      </c>
    </row>
    <row r="140" spans="1:43" x14ac:dyDescent="0.3">
      <c r="A140" s="3">
        <v>51.06</v>
      </c>
      <c r="B140">
        <v>17.38</v>
      </c>
      <c r="C140" s="2">
        <v>-0.39600000000000002</v>
      </c>
      <c r="D140">
        <v>-3.26</v>
      </c>
      <c r="E140">
        <v>-0.45</v>
      </c>
      <c r="F140">
        <v>0.9</v>
      </c>
      <c r="G140">
        <v>0.02</v>
      </c>
      <c r="H140">
        <v>-1.53</v>
      </c>
      <c r="I140">
        <v>-5.31</v>
      </c>
      <c r="J140">
        <v>0.37</v>
      </c>
      <c r="K140">
        <v>50.720030000000001</v>
      </c>
      <c r="L140">
        <v>53.150460000000002</v>
      </c>
      <c r="M140">
        <v>122.4</v>
      </c>
      <c r="N140">
        <v>0.16</v>
      </c>
      <c r="O140">
        <v>1</v>
      </c>
      <c r="P140">
        <v>258.5</v>
      </c>
      <c r="Q140" s="1"/>
      <c r="AO140" s="3">
        <f>Telemetry_flight_LOG_VEGA_team[[#This Row],[accel_X]]*0.09*9.8+AO139</f>
        <v>-7.6910400000000028</v>
      </c>
      <c r="AP140" s="3">
        <f>Telemetry_flight_LOG_VEGA_team[[#This Row],[accel_Y]]*0.09*9.8+AP139</f>
        <v>1.5964200000000046</v>
      </c>
      <c r="AQ140">
        <f>Telemetry_flight_LOG_VEGA_team[[#This Row],[accel_Z]]*0.09*9.8-AQ139</f>
        <v>8.1408600000000035</v>
      </c>
    </row>
    <row r="141" spans="1:43" x14ac:dyDescent="0.3">
      <c r="A141" s="3">
        <v>51.423000000000002</v>
      </c>
      <c r="B141">
        <v>17.38</v>
      </c>
      <c r="C141" s="2">
        <v>-0.61199999999999999</v>
      </c>
      <c r="D141">
        <v>-2.87</v>
      </c>
      <c r="E141">
        <v>-0.45</v>
      </c>
      <c r="F141">
        <v>0.9</v>
      </c>
      <c r="G141">
        <v>0.02</v>
      </c>
      <c r="H141">
        <v>-2.56</v>
      </c>
      <c r="I141">
        <v>-5</v>
      </c>
      <c r="J141">
        <v>0.18</v>
      </c>
      <c r="K141">
        <v>50.720030000000001</v>
      </c>
      <c r="L141">
        <v>53.150460000000002</v>
      </c>
      <c r="M141">
        <v>122.4</v>
      </c>
      <c r="N141">
        <v>0.16</v>
      </c>
      <c r="O141">
        <v>1</v>
      </c>
      <c r="P141">
        <v>258.5</v>
      </c>
      <c r="Q141" s="1"/>
      <c r="AO141" s="3">
        <f>Telemetry_flight_LOG_VEGA_team[[#This Row],[accel_X]]*0.09*9.8+AO140</f>
        <v>-8.0879400000000032</v>
      </c>
      <c r="AP141" s="3">
        <f>Telemetry_flight_LOG_VEGA_team[[#This Row],[accel_Y]]*0.09*9.8+AP140</f>
        <v>2.3902200000000047</v>
      </c>
      <c r="AQ141">
        <f>Telemetry_flight_LOG_VEGA_team[[#This Row],[accel_Z]]*0.09*9.8-AQ140</f>
        <v>-8.1232200000000034</v>
      </c>
    </row>
    <row r="142" spans="1:43" x14ac:dyDescent="0.3">
      <c r="A142" s="3">
        <v>51.786999999999999</v>
      </c>
      <c r="B142">
        <v>17.39</v>
      </c>
      <c r="C142" s="2">
        <v>-0.81600000000000006</v>
      </c>
      <c r="D142">
        <v>-2.54</v>
      </c>
      <c r="E142">
        <v>-0.41</v>
      </c>
      <c r="F142">
        <v>0.88</v>
      </c>
      <c r="G142">
        <v>-0.04</v>
      </c>
      <c r="H142">
        <v>-0.37</v>
      </c>
      <c r="I142">
        <v>-5.31</v>
      </c>
      <c r="J142">
        <v>-0.37</v>
      </c>
      <c r="K142">
        <v>50.720030000000001</v>
      </c>
      <c r="L142">
        <v>53.150460000000002</v>
      </c>
      <c r="M142">
        <v>122.4</v>
      </c>
      <c r="N142">
        <v>0.16</v>
      </c>
      <c r="O142">
        <v>1</v>
      </c>
      <c r="P142">
        <v>258.5</v>
      </c>
      <c r="Q142" s="1"/>
      <c r="AO142" s="3">
        <f>Telemetry_flight_LOG_VEGA_team[[#This Row],[accel_X]]*0.09*9.8+AO141</f>
        <v>-8.4495600000000035</v>
      </c>
      <c r="AP142" s="3">
        <f>Telemetry_flight_LOG_VEGA_team[[#This Row],[accel_Y]]*0.09*9.8+AP141</f>
        <v>3.1663800000000046</v>
      </c>
      <c r="AQ142">
        <f>Telemetry_flight_LOG_VEGA_team[[#This Row],[accel_Z]]*0.09*9.8-AQ141</f>
        <v>8.0879400000000032</v>
      </c>
    </row>
    <row r="143" spans="1:43" x14ac:dyDescent="0.3">
      <c r="A143" s="3">
        <v>52.154000000000003</v>
      </c>
      <c r="B143">
        <v>17.39</v>
      </c>
      <c r="C143" s="2">
        <v>-1.008</v>
      </c>
      <c r="D143">
        <v>-2.2799999999999998</v>
      </c>
      <c r="E143">
        <v>-0.44</v>
      </c>
      <c r="F143">
        <v>0.88</v>
      </c>
      <c r="G143">
        <v>-0.01</v>
      </c>
      <c r="H143">
        <v>-0.85</v>
      </c>
      <c r="I143">
        <v>-5.62</v>
      </c>
      <c r="J143">
        <v>-0.24</v>
      </c>
      <c r="K143">
        <v>50.720030000000001</v>
      </c>
      <c r="L143">
        <v>53.150460000000002</v>
      </c>
      <c r="M143">
        <v>121.6</v>
      </c>
      <c r="N143">
        <v>0.12</v>
      </c>
      <c r="O143">
        <v>1</v>
      </c>
      <c r="P143">
        <v>258.06</v>
      </c>
      <c r="Q143" s="1"/>
      <c r="AO143" s="3">
        <f>Telemetry_flight_LOG_VEGA_team[[#This Row],[accel_X]]*0.09*9.8+AO142</f>
        <v>-8.8376400000000039</v>
      </c>
      <c r="AP143" s="3">
        <f>Telemetry_flight_LOG_VEGA_team[[#This Row],[accel_Y]]*0.09*9.8+AP142</f>
        <v>3.9425400000000046</v>
      </c>
      <c r="AQ143">
        <f>Telemetry_flight_LOG_VEGA_team[[#This Row],[accel_Z]]*0.09*9.8-AQ142</f>
        <v>-8.0967600000000033</v>
      </c>
    </row>
    <row r="144" spans="1:43" x14ac:dyDescent="0.3">
      <c r="A144" s="3">
        <v>52.518999999999998</v>
      </c>
      <c r="B144">
        <v>17.38</v>
      </c>
      <c r="C144" s="2">
        <v>-1.2</v>
      </c>
      <c r="D144">
        <v>-2.0699999999999998</v>
      </c>
      <c r="E144">
        <v>-0.42</v>
      </c>
      <c r="F144">
        <v>0.91</v>
      </c>
      <c r="G144">
        <v>0.01</v>
      </c>
      <c r="H144">
        <v>-0.31</v>
      </c>
      <c r="I144">
        <v>-4.88</v>
      </c>
      <c r="J144">
        <v>0.18</v>
      </c>
      <c r="K144">
        <v>50.720030000000001</v>
      </c>
      <c r="L144">
        <v>53.150460000000002</v>
      </c>
      <c r="M144">
        <v>121.6</v>
      </c>
      <c r="N144">
        <v>0.12</v>
      </c>
      <c r="O144">
        <v>1</v>
      </c>
      <c r="P144">
        <v>258.06</v>
      </c>
      <c r="Q144" s="1"/>
      <c r="AO144" s="3">
        <f>Telemetry_flight_LOG_VEGA_team[[#This Row],[accel_X]]*0.09*9.8+AO143</f>
        <v>-9.2080800000000043</v>
      </c>
      <c r="AP144" s="3">
        <f>Telemetry_flight_LOG_VEGA_team[[#This Row],[accel_Y]]*0.09*9.8+AP143</f>
        <v>4.7451600000000047</v>
      </c>
      <c r="AQ144">
        <f>Telemetry_flight_LOG_VEGA_team[[#This Row],[accel_Z]]*0.09*9.8-AQ143</f>
        <v>8.1055800000000033</v>
      </c>
    </row>
    <row r="145" spans="1:43" x14ac:dyDescent="0.3">
      <c r="A145" s="3">
        <v>52.881999999999998</v>
      </c>
      <c r="B145">
        <v>17.38</v>
      </c>
      <c r="C145" s="2">
        <v>-1.3320000000000001</v>
      </c>
      <c r="D145">
        <v>-1.83</v>
      </c>
      <c r="E145">
        <v>-0.44</v>
      </c>
      <c r="F145">
        <v>0.89</v>
      </c>
      <c r="G145">
        <v>-0.01</v>
      </c>
      <c r="H145">
        <v>0.24</v>
      </c>
      <c r="I145">
        <v>-5.19</v>
      </c>
      <c r="J145">
        <v>0.18</v>
      </c>
      <c r="K145">
        <v>50.720030000000001</v>
      </c>
      <c r="L145">
        <v>53.150460000000002</v>
      </c>
      <c r="M145">
        <v>121.6</v>
      </c>
      <c r="N145">
        <v>0.12</v>
      </c>
      <c r="O145">
        <v>1</v>
      </c>
      <c r="P145">
        <v>258.06</v>
      </c>
      <c r="Q145" s="1"/>
      <c r="AO145" s="3">
        <f>Telemetry_flight_LOG_VEGA_team[[#This Row],[accel_X]]*0.09*9.8+AO144</f>
        <v>-9.5961600000000047</v>
      </c>
      <c r="AP145" s="3">
        <f>Telemetry_flight_LOG_VEGA_team[[#This Row],[accel_Y]]*0.09*9.8+AP144</f>
        <v>5.5301400000000047</v>
      </c>
      <c r="AQ145">
        <f>Telemetry_flight_LOG_VEGA_team[[#This Row],[accel_Z]]*0.09*9.8-AQ144</f>
        <v>-8.1144000000000034</v>
      </c>
    </row>
    <row r="146" spans="1:43" x14ac:dyDescent="0.3">
      <c r="A146" s="3">
        <v>53.247999999999998</v>
      </c>
      <c r="B146">
        <v>17.39</v>
      </c>
      <c r="C146" s="2">
        <v>-1.452</v>
      </c>
      <c r="D146">
        <v>-1.61</v>
      </c>
      <c r="E146">
        <v>-0.43</v>
      </c>
      <c r="F146">
        <v>0.88</v>
      </c>
      <c r="G146">
        <v>-0.03</v>
      </c>
      <c r="H146">
        <v>-0.43</v>
      </c>
      <c r="I146">
        <v>-5.25</v>
      </c>
      <c r="J146">
        <v>0.12</v>
      </c>
      <c r="K146">
        <v>50.720039999999997</v>
      </c>
      <c r="L146">
        <v>53.150449999999999</v>
      </c>
      <c r="M146">
        <v>119.8</v>
      </c>
      <c r="N146">
        <v>0.15</v>
      </c>
      <c r="O146">
        <v>1</v>
      </c>
      <c r="P146">
        <v>257.19</v>
      </c>
      <c r="Q146" s="1"/>
      <c r="AO146" s="3">
        <f>Telemetry_flight_LOG_VEGA_team[[#This Row],[accel_X]]*0.09*9.8+AO145</f>
        <v>-9.9754200000000051</v>
      </c>
      <c r="AP146" s="3">
        <f>Telemetry_flight_LOG_VEGA_team[[#This Row],[accel_Y]]*0.09*9.8+AP145</f>
        <v>6.3063000000000047</v>
      </c>
      <c r="AQ146">
        <f>Telemetry_flight_LOG_VEGA_team[[#This Row],[accel_Z]]*0.09*9.8-AQ145</f>
        <v>8.0879400000000032</v>
      </c>
    </row>
    <row r="147" spans="1:43" x14ac:dyDescent="0.3">
      <c r="A147" s="3">
        <v>53.612000000000002</v>
      </c>
      <c r="B147">
        <v>17.38</v>
      </c>
      <c r="C147" s="2">
        <v>-1.5720000000000001</v>
      </c>
      <c r="D147">
        <v>-1.44</v>
      </c>
      <c r="E147">
        <v>-0.46</v>
      </c>
      <c r="F147">
        <v>0.9</v>
      </c>
      <c r="G147">
        <v>0.01</v>
      </c>
      <c r="H147">
        <v>-2.08</v>
      </c>
      <c r="I147">
        <v>-5.13</v>
      </c>
      <c r="J147">
        <v>0.18</v>
      </c>
      <c r="K147">
        <v>50.720039999999997</v>
      </c>
      <c r="L147">
        <v>53.150449999999999</v>
      </c>
      <c r="M147">
        <v>119.8</v>
      </c>
      <c r="N147">
        <v>0.15</v>
      </c>
      <c r="O147">
        <v>1</v>
      </c>
      <c r="P147">
        <v>257.19</v>
      </c>
      <c r="Q147" s="1"/>
      <c r="AO147" s="3">
        <f>Telemetry_flight_LOG_VEGA_team[[#This Row],[accel_X]]*0.09*9.8+AO146</f>
        <v>-10.381140000000006</v>
      </c>
      <c r="AP147" s="3">
        <f>Telemetry_flight_LOG_VEGA_team[[#This Row],[accel_Y]]*0.09*9.8+AP146</f>
        <v>7.1001000000000047</v>
      </c>
      <c r="AQ147">
        <f>Telemetry_flight_LOG_VEGA_team[[#This Row],[accel_Z]]*0.09*9.8-AQ146</f>
        <v>-8.0791200000000032</v>
      </c>
    </row>
    <row r="148" spans="1:43" x14ac:dyDescent="0.3">
      <c r="A148" s="3">
        <v>53.978999999999999</v>
      </c>
      <c r="B148">
        <v>17.38</v>
      </c>
      <c r="C148" s="2">
        <v>-1.6440000000000001</v>
      </c>
      <c r="D148">
        <v>-1.28</v>
      </c>
      <c r="E148">
        <v>-0.44</v>
      </c>
      <c r="F148">
        <v>0.91</v>
      </c>
      <c r="G148">
        <v>0</v>
      </c>
      <c r="H148">
        <v>-1.22</v>
      </c>
      <c r="I148">
        <v>-5.43</v>
      </c>
      <c r="J148">
        <v>-0.12</v>
      </c>
      <c r="K148">
        <v>50.720050000000001</v>
      </c>
      <c r="L148">
        <v>53.150449999999999</v>
      </c>
      <c r="M148">
        <v>119.8</v>
      </c>
      <c r="N148">
        <v>0.14000000000000001</v>
      </c>
      <c r="O148">
        <v>1</v>
      </c>
      <c r="P148">
        <v>256.86</v>
      </c>
      <c r="Q148" s="1"/>
      <c r="AO148" s="3">
        <f>Telemetry_flight_LOG_VEGA_team[[#This Row],[accel_X]]*0.09*9.8+AO147</f>
        <v>-10.769220000000006</v>
      </c>
      <c r="AP148" s="3">
        <f>Telemetry_flight_LOG_VEGA_team[[#This Row],[accel_Y]]*0.09*9.8+AP147</f>
        <v>7.9027200000000049</v>
      </c>
      <c r="AQ148">
        <f>Telemetry_flight_LOG_VEGA_team[[#This Row],[accel_Z]]*0.09*9.8-AQ147</f>
        <v>8.0791200000000032</v>
      </c>
    </row>
    <row r="149" spans="1:43" x14ac:dyDescent="0.3">
      <c r="A149" s="3">
        <v>54.344999999999999</v>
      </c>
      <c r="B149">
        <v>17.39</v>
      </c>
      <c r="C149" s="2">
        <v>-1.728</v>
      </c>
      <c r="D149">
        <v>-1.1100000000000001</v>
      </c>
      <c r="E149">
        <v>-0.42</v>
      </c>
      <c r="F149">
        <v>0.91</v>
      </c>
      <c r="G149">
        <v>-0.01</v>
      </c>
      <c r="H149">
        <v>-1.1000000000000001</v>
      </c>
      <c r="I149">
        <v>-5</v>
      </c>
      <c r="J149">
        <v>0.55000000000000004</v>
      </c>
      <c r="K149">
        <v>50.720050000000001</v>
      </c>
      <c r="L149">
        <v>53.150449999999999</v>
      </c>
      <c r="M149">
        <v>118.1</v>
      </c>
      <c r="N149">
        <v>0.14000000000000001</v>
      </c>
      <c r="O149">
        <v>1</v>
      </c>
      <c r="P149">
        <v>256.86</v>
      </c>
      <c r="Q149" s="1"/>
      <c r="AO149" s="3">
        <f>Telemetry_flight_LOG_VEGA_team[[#This Row],[accel_X]]*0.09*9.8+AO148</f>
        <v>-11.139660000000006</v>
      </c>
      <c r="AP149" s="3">
        <f>Telemetry_flight_LOG_VEGA_team[[#This Row],[accel_Y]]*0.09*9.8+AP148</f>
        <v>8.705340000000005</v>
      </c>
      <c r="AQ149">
        <f>Telemetry_flight_LOG_VEGA_team[[#This Row],[accel_Z]]*0.09*9.8-AQ148</f>
        <v>-8.0879400000000032</v>
      </c>
    </row>
    <row r="150" spans="1:43" x14ac:dyDescent="0.3">
      <c r="A150" s="3">
        <v>54.709000000000003</v>
      </c>
      <c r="B150">
        <v>17.399999999999999</v>
      </c>
      <c r="C150" s="2">
        <v>-1.7999999999999998</v>
      </c>
      <c r="D150">
        <v>-0.99</v>
      </c>
      <c r="E150">
        <v>-0.42</v>
      </c>
      <c r="F150">
        <v>0.87</v>
      </c>
      <c r="G150">
        <v>-0.04</v>
      </c>
      <c r="H150">
        <v>0.43</v>
      </c>
      <c r="I150">
        <v>-4.88</v>
      </c>
      <c r="J150">
        <v>0.31</v>
      </c>
      <c r="K150">
        <v>50.720050000000001</v>
      </c>
      <c r="L150">
        <v>53.150449999999999</v>
      </c>
      <c r="M150">
        <v>118.1</v>
      </c>
      <c r="N150">
        <v>0.14000000000000001</v>
      </c>
      <c r="O150">
        <v>1</v>
      </c>
      <c r="P150">
        <v>256.86</v>
      </c>
      <c r="Q150" s="1"/>
      <c r="AO150" s="3">
        <f>Telemetry_flight_LOG_VEGA_team[[#This Row],[accel_X]]*0.09*9.8+AO149</f>
        <v>-11.510100000000007</v>
      </c>
      <c r="AP150" s="3">
        <f>Telemetry_flight_LOG_VEGA_team[[#This Row],[accel_Y]]*0.09*9.8+AP149</f>
        <v>9.4726800000000058</v>
      </c>
      <c r="AQ150">
        <f>Telemetry_flight_LOG_VEGA_team[[#This Row],[accel_Z]]*0.09*9.8-AQ149</f>
        <v>8.052660000000003</v>
      </c>
    </row>
    <row r="151" spans="1:43" x14ac:dyDescent="0.3">
      <c r="A151" s="3">
        <v>55.073</v>
      </c>
      <c r="B151">
        <v>17.399999999999999</v>
      </c>
      <c r="C151" s="2">
        <v>-1.8959999999999999</v>
      </c>
      <c r="D151">
        <v>-0.9</v>
      </c>
      <c r="E151">
        <v>-0.43</v>
      </c>
      <c r="F151">
        <v>0.88</v>
      </c>
      <c r="G151">
        <v>-0.03</v>
      </c>
      <c r="H151">
        <v>-0.06</v>
      </c>
      <c r="I151">
        <v>-5.55</v>
      </c>
      <c r="J151">
        <v>-0.06</v>
      </c>
      <c r="K151">
        <v>50.720050000000001</v>
      </c>
      <c r="L151">
        <v>53.150440000000003</v>
      </c>
      <c r="M151">
        <v>116</v>
      </c>
      <c r="N151">
        <v>0.11</v>
      </c>
      <c r="O151">
        <v>1</v>
      </c>
      <c r="P151">
        <v>255.52</v>
      </c>
      <c r="Q151" s="1"/>
      <c r="AO151" s="3">
        <f>Telemetry_flight_LOG_VEGA_team[[#This Row],[accel_X]]*0.09*9.8+AO150</f>
        <v>-11.889360000000007</v>
      </c>
      <c r="AP151" s="3">
        <f>Telemetry_flight_LOG_VEGA_team[[#This Row],[accel_Y]]*0.09*9.8+AP150</f>
        <v>10.248840000000005</v>
      </c>
      <c r="AQ151">
        <f>Telemetry_flight_LOG_VEGA_team[[#This Row],[accel_Z]]*0.09*9.8-AQ150</f>
        <v>-8.0791200000000032</v>
      </c>
    </row>
    <row r="152" spans="1:43" x14ac:dyDescent="0.3">
      <c r="A152" s="3">
        <v>55.436999999999998</v>
      </c>
      <c r="B152">
        <v>17.399999999999999</v>
      </c>
      <c r="C152" s="2">
        <v>-1.9559999999999997</v>
      </c>
      <c r="D152">
        <v>-0.79</v>
      </c>
      <c r="E152">
        <v>-0.45</v>
      </c>
      <c r="F152">
        <v>0.89</v>
      </c>
      <c r="G152">
        <v>0.01</v>
      </c>
      <c r="H152">
        <v>-3.54</v>
      </c>
      <c r="I152">
        <v>-5.25</v>
      </c>
      <c r="J152">
        <v>-0.43</v>
      </c>
      <c r="K152">
        <v>50.720050000000001</v>
      </c>
      <c r="L152">
        <v>53.150440000000003</v>
      </c>
      <c r="M152">
        <v>116</v>
      </c>
      <c r="N152">
        <v>0.11</v>
      </c>
      <c r="O152">
        <v>1</v>
      </c>
      <c r="P152">
        <v>255.52</v>
      </c>
      <c r="Q152" s="1"/>
      <c r="AO152" s="3">
        <f>Telemetry_flight_LOG_VEGA_team[[#This Row],[accel_X]]*0.09*9.8+AO151</f>
        <v>-12.286260000000008</v>
      </c>
      <c r="AP152" s="3">
        <f>Telemetry_flight_LOG_VEGA_team[[#This Row],[accel_Y]]*0.09*9.8+AP151</f>
        <v>11.033820000000006</v>
      </c>
      <c r="AQ152">
        <f>Telemetry_flight_LOG_VEGA_team[[#This Row],[accel_Z]]*0.09*9.8-AQ151</f>
        <v>8.0879400000000032</v>
      </c>
    </row>
    <row r="153" spans="1:43" x14ac:dyDescent="0.3">
      <c r="A153" s="3">
        <v>55.805</v>
      </c>
      <c r="B153">
        <v>17.41</v>
      </c>
      <c r="C153" s="2">
        <v>-2.004</v>
      </c>
      <c r="D153">
        <v>-0.67</v>
      </c>
      <c r="E153">
        <v>-0.45</v>
      </c>
      <c r="F153">
        <v>0.9</v>
      </c>
      <c r="G153">
        <v>0.02</v>
      </c>
      <c r="H153">
        <v>0</v>
      </c>
      <c r="I153">
        <v>-5.07</v>
      </c>
      <c r="J153">
        <v>1.1000000000000001</v>
      </c>
      <c r="K153">
        <v>50.720050000000001</v>
      </c>
      <c r="L153">
        <v>53.150440000000003</v>
      </c>
      <c r="M153">
        <v>116</v>
      </c>
      <c r="N153">
        <v>0.11</v>
      </c>
      <c r="O153">
        <v>1</v>
      </c>
      <c r="P153">
        <v>255.52</v>
      </c>
      <c r="Q153" s="1"/>
      <c r="AO153" s="3">
        <f>Telemetry_flight_LOG_VEGA_team[[#This Row],[accel_X]]*0.09*9.8+AO152</f>
        <v>-12.683160000000008</v>
      </c>
      <c r="AP153" s="3">
        <f>Telemetry_flight_LOG_VEGA_team[[#This Row],[accel_Y]]*0.09*9.8+AP152</f>
        <v>11.827620000000007</v>
      </c>
      <c r="AQ153">
        <f>Telemetry_flight_LOG_VEGA_team[[#This Row],[accel_Z]]*0.09*9.8-AQ152</f>
        <v>-8.0703000000000031</v>
      </c>
    </row>
    <row r="154" spans="1:43" x14ac:dyDescent="0.3">
      <c r="A154" s="3">
        <v>56.168999999999997</v>
      </c>
      <c r="B154">
        <v>17.41</v>
      </c>
      <c r="C154" s="2">
        <v>-2.0760000000000001</v>
      </c>
      <c r="D154">
        <v>-0.62</v>
      </c>
      <c r="E154">
        <v>-0.42</v>
      </c>
      <c r="F154">
        <v>0.89</v>
      </c>
      <c r="G154">
        <v>-0.01</v>
      </c>
      <c r="H154">
        <v>-0.18</v>
      </c>
      <c r="I154">
        <v>-5.19</v>
      </c>
      <c r="J154">
        <v>-0.12</v>
      </c>
      <c r="K154">
        <v>50.720050000000001</v>
      </c>
      <c r="L154">
        <v>53.15043</v>
      </c>
      <c r="M154">
        <v>113.8</v>
      </c>
      <c r="N154">
        <v>0.13</v>
      </c>
      <c r="O154">
        <v>1</v>
      </c>
      <c r="P154">
        <v>254.72</v>
      </c>
      <c r="Q154" s="1"/>
      <c r="AO154" s="3">
        <f>Telemetry_flight_LOG_VEGA_team[[#This Row],[accel_X]]*0.09*9.8+AO153</f>
        <v>-13.053600000000008</v>
      </c>
      <c r="AP154" s="3">
        <f>Telemetry_flight_LOG_VEGA_team[[#This Row],[accel_Y]]*0.09*9.8+AP153</f>
        <v>12.612600000000008</v>
      </c>
      <c r="AQ154">
        <f>Telemetry_flight_LOG_VEGA_team[[#This Row],[accel_Z]]*0.09*9.8-AQ153</f>
        <v>8.0614800000000031</v>
      </c>
    </row>
    <row r="155" spans="1:43" x14ac:dyDescent="0.3">
      <c r="A155" s="3">
        <v>56.533000000000001</v>
      </c>
      <c r="B155">
        <v>17.420000000000002</v>
      </c>
      <c r="C155" s="2">
        <v>-2.1360000000000001</v>
      </c>
      <c r="D155">
        <v>-0.56999999999999995</v>
      </c>
      <c r="E155">
        <v>-0.43</v>
      </c>
      <c r="F155">
        <v>0.88</v>
      </c>
      <c r="G155">
        <v>-0.04</v>
      </c>
      <c r="H155">
        <v>-2.3199999999999998</v>
      </c>
      <c r="I155">
        <v>-5.68</v>
      </c>
      <c r="J155">
        <v>-0.73</v>
      </c>
      <c r="K155">
        <v>50.720050000000001</v>
      </c>
      <c r="L155">
        <v>53.15043</v>
      </c>
      <c r="M155">
        <v>113.8</v>
      </c>
      <c r="N155">
        <v>0.13</v>
      </c>
      <c r="O155">
        <v>1</v>
      </c>
      <c r="P155">
        <v>254.72</v>
      </c>
      <c r="Q155" s="1"/>
      <c r="AO155" s="3">
        <f>Telemetry_flight_LOG_VEGA_team[[#This Row],[accel_X]]*0.09*9.8+AO154</f>
        <v>-13.432860000000009</v>
      </c>
      <c r="AP155" s="3">
        <f>Telemetry_flight_LOG_VEGA_team[[#This Row],[accel_Y]]*0.09*9.8+AP154</f>
        <v>13.388760000000008</v>
      </c>
      <c r="AQ155">
        <f>Telemetry_flight_LOG_VEGA_team[[#This Row],[accel_Z]]*0.09*9.8-AQ154</f>
        <v>-8.0967600000000033</v>
      </c>
    </row>
    <row r="156" spans="1:43" x14ac:dyDescent="0.3">
      <c r="A156" s="3">
        <v>56.896000000000001</v>
      </c>
      <c r="B156">
        <v>17.420000000000002</v>
      </c>
      <c r="C156" s="2">
        <v>-2.1840000000000002</v>
      </c>
      <c r="D156">
        <v>-0.51</v>
      </c>
      <c r="E156">
        <v>-0.41</v>
      </c>
      <c r="F156">
        <v>0.89</v>
      </c>
      <c r="G156">
        <v>-0.03</v>
      </c>
      <c r="H156">
        <v>-0.06</v>
      </c>
      <c r="I156">
        <v>-5.43</v>
      </c>
      <c r="J156">
        <v>0.24</v>
      </c>
      <c r="K156">
        <v>50.720050000000001</v>
      </c>
      <c r="L156">
        <v>53.15043</v>
      </c>
      <c r="M156">
        <v>113.8</v>
      </c>
      <c r="N156">
        <v>0.13</v>
      </c>
      <c r="O156">
        <v>1</v>
      </c>
      <c r="P156">
        <v>254.72</v>
      </c>
      <c r="Q156" s="1"/>
      <c r="AO156" s="3">
        <f>Telemetry_flight_LOG_VEGA_team[[#This Row],[accel_X]]*0.09*9.8+AO155</f>
        <v>-13.794480000000009</v>
      </c>
      <c r="AP156" s="3">
        <f>Telemetry_flight_LOG_VEGA_team[[#This Row],[accel_Y]]*0.09*9.8+AP155</f>
        <v>14.173740000000009</v>
      </c>
      <c r="AQ156">
        <f>Telemetry_flight_LOG_VEGA_team[[#This Row],[accel_Z]]*0.09*9.8-AQ155</f>
        <v>8.0703000000000031</v>
      </c>
    </row>
    <row r="157" spans="1:43" x14ac:dyDescent="0.3">
      <c r="A157" s="3">
        <v>57.261000000000003</v>
      </c>
      <c r="B157">
        <v>17.420000000000002</v>
      </c>
      <c r="C157" s="2">
        <v>-2.2320000000000002</v>
      </c>
      <c r="D157">
        <v>-0.49</v>
      </c>
      <c r="E157">
        <v>-0.45</v>
      </c>
      <c r="F157">
        <v>0.91</v>
      </c>
      <c r="G157">
        <v>0.02</v>
      </c>
      <c r="H157">
        <v>-2.69</v>
      </c>
      <c r="I157">
        <v>-4.88</v>
      </c>
      <c r="J157">
        <v>-0.06</v>
      </c>
      <c r="K157">
        <v>50.720059999999997</v>
      </c>
      <c r="L157">
        <v>53.150419999999997</v>
      </c>
      <c r="M157">
        <v>111.8</v>
      </c>
      <c r="N157">
        <v>0.11</v>
      </c>
      <c r="O157">
        <v>1</v>
      </c>
      <c r="P157">
        <v>253.92</v>
      </c>
      <c r="Q157" s="1"/>
      <c r="AO157" s="3">
        <f>Telemetry_flight_LOG_VEGA_team[[#This Row],[accel_X]]*0.09*9.8+AO156</f>
        <v>-14.191380000000009</v>
      </c>
      <c r="AP157" s="3">
        <f>Telemetry_flight_LOG_VEGA_team[[#This Row],[accel_Y]]*0.09*9.8+AP156</f>
        <v>14.97636000000001</v>
      </c>
      <c r="AQ157">
        <f>Telemetry_flight_LOG_VEGA_team[[#This Row],[accel_Z]]*0.09*9.8-AQ156</f>
        <v>-8.052660000000003</v>
      </c>
    </row>
    <row r="158" spans="1:43" x14ac:dyDescent="0.3">
      <c r="A158" s="3">
        <v>57.628</v>
      </c>
      <c r="B158">
        <v>17.43</v>
      </c>
      <c r="C158" s="2">
        <v>-2.2559999999999998</v>
      </c>
      <c r="D158">
        <v>-0.45</v>
      </c>
      <c r="E158">
        <v>-0.42</v>
      </c>
      <c r="F158">
        <v>0.88</v>
      </c>
      <c r="G158">
        <v>-0.05</v>
      </c>
      <c r="H158">
        <v>-0.73</v>
      </c>
      <c r="I158">
        <v>-5.13</v>
      </c>
      <c r="J158">
        <v>-0.24</v>
      </c>
      <c r="K158">
        <v>50.720059999999997</v>
      </c>
      <c r="L158">
        <v>53.150419999999997</v>
      </c>
      <c r="M158">
        <v>111.8</v>
      </c>
      <c r="N158">
        <v>0.11</v>
      </c>
      <c r="O158">
        <v>1</v>
      </c>
      <c r="P158">
        <v>253.92</v>
      </c>
      <c r="Q158" s="1"/>
      <c r="AO158" s="3">
        <f>Telemetry_flight_LOG_VEGA_team[[#This Row],[accel_X]]*0.09*9.8+AO157</f>
        <v>-14.56182000000001</v>
      </c>
      <c r="AP158" s="3">
        <f>Telemetry_flight_LOG_VEGA_team[[#This Row],[accel_Y]]*0.09*9.8+AP157</f>
        <v>15.752520000000011</v>
      </c>
      <c r="AQ158">
        <f>Telemetry_flight_LOG_VEGA_team[[#This Row],[accel_Z]]*0.09*9.8-AQ157</f>
        <v>8.0085600000000028</v>
      </c>
    </row>
    <row r="159" spans="1:43" x14ac:dyDescent="0.3">
      <c r="A159" s="3">
        <v>57.993000000000002</v>
      </c>
      <c r="B159">
        <v>17.43</v>
      </c>
      <c r="C159" s="2">
        <v>-2.2919999999999998</v>
      </c>
      <c r="D159">
        <v>-0.41</v>
      </c>
      <c r="E159">
        <v>-0.42</v>
      </c>
      <c r="F159">
        <v>0.9</v>
      </c>
      <c r="G159">
        <v>-0.02</v>
      </c>
      <c r="H159">
        <v>0.37</v>
      </c>
      <c r="I159">
        <v>-4.9400000000000004</v>
      </c>
      <c r="J159">
        <v>0.37</v>
      </c>
      <c r="K159">
        <v>50.720059999999997</v>
      </c>
      <c r="L159">
        <v>53.150419999999997</v>
      </c>
      <c r="M159">
        <v>111.8</v>
      </c>
      <c r="N159">
        <v>0.12</v>
      </c>
      <c r="O159">
        <v>1</v>
      </c>
      <c r="P159">
        <v>253.11</v>
      </c>
      <c r="Q159" s="1"/>
      <c r="AO159" s="3">
        <f>Telemetry_flight_LOG_VEGA_team[[#This Row],[accel_X]]*0.09*9.8+AO158</f>
        <v>-14.93226000000001</v>
      </c>
      <c r="AP159" s="3">
        <f>Telemetry_flight_LOG_VEGA_team[[#This Row],[accel_Y]]*0.09*9.8+AP158</f>
        <v>16.546320000000012</v>
      </c>
      <c r="AQ159">
        <f>Telemetry_flight_LOG_VEGA_team[[#This Row],[accel_Z]]*0.09*9.8-AQ158</f>
        <v>-8.0262000000000029</v>
      </c>
    </row>
    <row r="160" spans="1:43" x14ac:dyDescent="0.3">
      <c r="A160" s="3">
        <v>58.356999999999999</v>
      </c>
      <c r="B160">
        <v>17.43</v>
      </c>
      <c r="C160" s="2">
        <v>-2.3159999999999998</v>
      </c>
      <c r="D160">
        <v>-0.35</v>
      </c>
      <c r="E160">
        <v>-0.42</v>
      </c>
      <c r="F160">
        <v>0.9</v>
      </c>
      <c r="G160">
        <v>-0.02</v>
      </c>
      <c r="H160">
        <v>-0.43</v>
      </c>
      <c r="I160">
        <v>-5.25</v>
      </c>
      <c r="J160">
        <v>0.79</v>
      </c>
      <c r="K160">
        <v>50.720059999999997</v>
      </c>
      <c r="L160">
        <v>53.150419999999997</v>
      </c>
      <c r="M160">
        <v>109.9</v>
      </c>
      <c r="N160">
        <v>0.12</v>
      </c>
      <c r="O160">
        <v>1</v>
      </c>
      <c r="P160">
        <v>253.11</v>
      </c>
      <c r="Q160" s="1"/>
      <c r="AO160" s="3">
        <f>Telemetry_flight_LOG_VEGA_team[[#This Row],[accel_X]]*0.09*9.8+AO159</f>
        <v>-15.30270000000001</v>
      </c>
      <c r="AP160" s="3">
        <f>Telemetry_flight_LOG_VEGA_team[[#This Row],[accel_Y]]*0.09*9.8+AP159</f>
        <v>17.340120000000013</v>
      </c>
      <c r="AQ160">
        <f>Telemetry_flight_LOG_VEGA_team[[#This Row],[accel_Z]]*0.09*9.8-AQ159</f>
        <v>8.0085600000000028</v>
      </c>
    </row>
    <row r="161" spans="1:43" x14ac:dyDescent="0.3">
      <c r="A161" s="3">
        <v>58.720999999999997</v>
      </c>
      <c r="B161">
        <v>17.43</v>
      </c>
      <c r="C161" s="2">
        <v>-2.34</v>
      </c>
      <c r="D161">
        <v>-0.32</v>
      </c>
      <c r="E161">
        <v>-0.43</v>
      </c>
      <c r="F161">
        <v>0.91</v>
      </c>
      <c r="G161">
        <v>0.01</v>
      </c>
      <c r="H161">
        <v>-0.55000000000000004</v>
      </c>
      <c r="I161">
        <v>-4.9400000000000004</v>
      </c>
      <c r="J161">
        <v>0.37</v>
      </c>
      <c r="K161">
        <v>50.720059999999997</v>
      </c>
      <c r="L161">
        <v>53.150419999999997</v>
      </c>
      <c r="M161">
        <v>109.9</v>
      </c>
      <c r="N161">
        <v>0.12</v>
      </c>
      <c r="O161">
        <v>1</v>
      </c>
      <c r="P161">
        <v>253.11</v>
      </c>
      <c r="Q161" s="1"/>
      <c r="AO161" s="3">
        <f>Telemetry_flight_LOG_VEGA_team[[#This Row],[accel_X]]*0.09*9.8+AO160</f>
        <v>-15.681960000000011</v>
      </c>
      <c r="AP161" s="3">
        <f>Telemetry_flight_LOG_VEGA_team[[#This Row],[accel_Y]]*0.09*9.8+AP160</f>
        <v>18.142740000000014</v>
      </c>
      <c r="AQ161">
        <f>Telemetry_flight_LOG_VEGA_team[[#This Row],[accel_Z]]*0.09*9.8-AQ160</f>
        <v>-7.9997400000000027</v>
      </c>
    </row>
    <row r="162" spans="1:43" x14ac:dyDescent="0.3">
      <c r="A162" s="3">
        <v>59.085000000000001</v>
      </c>
      <c r="B162">
        <v>17.440000000000001</v>
      </c>
      <c r="C162" s="2">
        <v>-2.3519999999999999</v>
      </c>
      <c r="D162">
        <v>-0.28999999999999998</v>
      </c>
      <c r="E162">
        <v>-0.41</v>
      </c>
      <c r="F162">
        <v>0.88</v>
      </c>
      <c r="G162">
        <v>-0.04</v>
      </c>
      <c r="H162">
        <v>-2.75</v>
      </c>
      <c r="I162">
        <v>-5.55</v>
      </c>
      <c r="J162">
        <v>-1.1000000000000001</v>
      </c>
      <c r="K162">
        <v>50.72007</v>
      </c>
      <c r="L162">
        <v>53.150410000000001</v>
      </c>
      <c r="M162">
        <v>108.3</v>
      </c>
      <c r="N162">
        <v>0.11</v>
      </c>
      <c r="O162">
        <v>1</v>
      </c>
      <c r="P162">
        <v>251.95</v>
      </c>
      <c r="Q162" s="1"/>
      <c r="AO162" s="3">
        <f>Telemetry_flight_LOG_VEGA_team[[#This Row],[accel_X]]*0.09*9.8+AO161</f>
        <v>-16.043580000000009</v>
      </c>
      <c r="AP162" s="3">
        <f>Telemetry_flight_LOG_VEGA_team[[#This Row],[accel_Y]]*0.09*9.8+AP161</f>
        <v>18.918900000000015</v>
      </c>
      <c r="AQ162">
        <f>Telemetry_flight_LOG_VEGA_team[[#This Row],[accel_Z]]*0.09*9.8-AQ161</f>
        <v>7.9644600000000025</v>
      </c>
    </row>
    <row r="163" spans="1:43" x14ac:dyDescent="0.3">
      <c r="A163" s="3">
        <v>59.453000000000003</v>
      </c>
      <c r="B163">
        <v>17.43</v>
      </c>
      <c r="C163" s="2">
        <v>-2.3759999999999999</v>
      </c>
      <c r="D163">
        <v>-0.25</v>
      </c>
      <c r="E163">
        <v>-0.41</v>
      </c>
      <c r="F163">
        <v>0.89</v>
      </c>
      <c r="G163">
        <v>-0.03</v>
      </c>
      <c r="H163">
        <v>-0.06</v>
      </c>
      <c r="I163">
        <v>-5.8</v>
      </c>
      <c r="J163">
        <v>0</v>
      </c>
      <c r="K163">
        <v>50.72007</v>
      </c>
      <c r="L163">
        <v>53.150410000000001</v>
      </c>
      <c r="M163">
        <v>108.3</v>
      </c>
      <c r="N163">
        <v>0.11</v>
      </c>
      <c r="O163">
        <v>1</v>
      </c>
      <c r="P163">
        <v>251.95</v>
      </c>
      <c r="Q163" s="1"/>
      <c r="AO163" s="3">
        <f>Telemetry_flight_LOG_VEGA_team[[#This Row],[accel_X]]*0.09*9.8+AO162</f>
        <v>-16.405200000000008</v>
      </c>
      <c r="AP163" s="3">
        <f>Telemetry_flight_LOG_VEGA_team[[#This Row],[accel_Y]]*0.09*9.8+AP162</f>
        <v>19.703880000000016</v>
      </c>
      <c r="AQ163">
        <f>Telemetry_flight_LOG_VEGA_team[[#This Row],[accel_Z]]*0.09*9.8-AQ162</f>
        <v>-7.9909200000000027</v>
      </c>
    </row>
    <row r="164" spans="1:43" x14ac:dyDescent="0.3">
      <c r="A164" s="3">
        <v>59.817</v>
      </c>
      <c r="B164">
        <v>17.43</v>
      </c>
      <c r="C164" s="2">
        <v>-2.3639999999999999</v>
      </c>
      <c r="D164">
        <v>-0.19</v>
      </c>
      <c r="E164">
        <v>-0.44</v>
      </c>
      <c r="F164">
        <v>0.91</v>
      </c>
      <c r="G164">
        <v>0.02</v>
      </c>
      <c r="H164">
        <v>-1.1599999999999999</v>
      </c>
      <c r="I164">
        <v>-5.31</v>
      </c>
      <c r="J164">
        <v>0.12</v>
      </c>
      <c r="K164">
        <v>50.72007</v>
      </c>
      <c r="L164">
        <v>53.150410000000001</v>
      </c>
      <c r="M164">
        <v>108.3</v>
      </c>
      <c r="N164">
        <v>0.11</v>
      </c>
      <c r="O164">
        <v>1</v>
      </c>
      <c r="P164">
        <v>251.95</v>
      </c>
      <c r="Q164" s="1"/>
      <c r="AO164" s="3">
        <f>Telemetry_flight_LOG_VEGA_team[[#This Row],[accel_X]]*0.09*9.8+AO163</f>
        <v>-16.793280000000006</v>
      </c>
      <c r="AP164" s="3">
        <f>Telemetry_flight_LOG_VEGA_team[[#This Row],[accel_Y]]*0.09*9.8+AP163</f>
        <v>20.506500000000017</v>
      </c>
      <c r="AQ164">
        <f>Telemetry_flight_LOG_VEGA_team[[#This Row],[accel_Z]]*0.09*9.8-AQ163</f>
        <v>8.0085600000000028</v>
      </c>
    </row>
    <row r="165" spans="1:43" x14ac:dyDescent="0.3">
      <c r="A165" s="3">
        <v>60.180999999999997</v>
      </c>
      <c r="B165">
        <v>17.440000000000001</v>
      </c>
      <c r="C165" s="2">
        <v>-2.3759999999999999</v>
      </c>
      <c r="D165">
        <v>-0.16</v>
      </c>
      <c r="E165">
        <v>-0.42</v>
      </c>
      <c r="F165">
        <v>0.88</v>
      </c>
      <c r="G165">
        <v>-0.04</v>
      </c>
      <c r="H165">
        <v>-0.61</v>
      </c>
      <c r="I165">
        <v>-5.49</v>
      </c>
      <c r="J165">
        <v>-0.24</v>
      </c>
      <c r="K165">
        <v>50.72007</v>
      </c>
      <c r="L165">
        <v>53.150410000000001</v>
      </c>
      <c r="M165">
        <v>106.8</v>
      </c>
      <c r="N165">
        <v>0.04</v>
      </c>
      <c r="O165">
        <v>1</v>
      </c>
      <c r="P165">
        <v>252.06</v>
      </c>
      <c r="Q165" s="1"/>
      <c r="AO165" s="3">
        <f>Telemetry_flight_LOG_VEGA_team[[#This Row],[accel_X]]*0.09*9.8+AO164</f>
        <v>-17.163720000000005</v>
      </c>
      <c r="AP165" s="3">
        <f>Telemetry_flight_LOG_VEGA_team[[#This Row],[accel_Y]]*0.09*9.8+AP164</f>
        <v>21.282660000000018</v>
      </c>
      <c r="AQ165">
        <f>Telemetry_flight_LOG_VEGA_team[[#This Row],[accel_Z]]*0.09*9.8-AQ164</f>
        <v>-8.043840000000003</v>
      </c>
    </row>
    <row r="166" spans="1:43" x14ac:dyDescent="0.3">
      <c r="A166" s="3">
        <v>60.545000000000002</v>
      </c>
      <c r="B166">
        <v>17.440000000000001</v>
      </c>
      <c r="C166" s="2">
        <v>-2.3879999999999999</v>
      </c>
      <c r="D166">
        <v>-0.13</v>
      </c>
      <c r="E166">
        <v>-0.45</v>
      </c>
      <c r="F166">
        <v>0.88</v>
      </c>
      <c r="G166">
        <v>0.01</v>
      </c>
      <c r="H166">
        <v>-2.08</v>
      </c>
      <c r="I166">
        <v>-5</v>
      </c>
      <c r="J166">
        <v>0</v>
      </c>
      <c r="K166">
        <v>50.72007</v>
      </c>
      <c r="L166">
        <v>53.150410000000001</v>
      </c>
      <c r="M166">
        <v>106.8</v>
      </c>
      <c r="N166">
        <v>0.04</v>
      </c>
      <c r="O166">
        <v>1</v>
      </c>
      <c r="P166">
        <v>252.06</v>
      </c>
      <c r="Q166" s="1"/>
      <c r="AO166" s="3">
        <f>Telemetry_flight_LOG_VEGA_team[[#This Row],[accel_X]]*0.09*9.8+AO165</f>
        <v>-17.560620000000004</v>
      </c>
      <c r="AP166" s="3">
        <f>Telemetry_flight_LOG_VEGA_team[[#This Row],[accel_Y]]*0.09*9.8+AP165</f>
        <v>22.058820000000019</v>
      </c>
      <c r="AQ166">
        <f>Telemetry_flight_LOG_VEGA_team[[#This Row],[accel_Z]]*0.09*9.8-AQ165</f>
        <v>8.052660000000003</v>
      </c>
    </row>
    <row r="167" spans="1:43" x14ac:dyDescent="0.3">
      <c r="A167" s="3">
        <v>60.908000000000001</v>
      </c>
      <c r="B167">
        <v>17.440000000000001</v>
      </c>
      <c r="C167" s="2">
        <v>-2.4</v>
      </c>
      <c r="D167">
        <v>-0.12</v>
      </c>
      <c r="E167">
        <v>-0.44</v>
      </c>
      <c r="F167">
        <v>0.9</v>
      </c>
      <c r="G167">
        <v>0.02</v>
      </c>
      <c r="H167">
        <v>-1.71</v>
      </c>
      <c r="I167">
        <v>-5.55</v>
      </c>
      <c r="J167">
        <v>0.43</v>
      </c>
      <c r="K167">
        <v>50.72007</v>
      </c>
      <c r="L167">
        <v>53.150410000000001</v>
      </c>
      <c r="M167">
        <v>106.8</v>
      </c>
      <c r="N167">
        <v>0.04</v>
      </c>
      <c r="O167">
        <v>1</v>
      </c>
      <c r="P167">
        <v>252.06</v>
      </c>
      <c r="Q167" s="1"/>
      <c r="AO167" s="3">
        <f>Telemetry_flight_LOG_VEGA_team[[#This Row],[accel_X]]*0.09*9.8+AO166</f>
        <v>-17.948700000000002</v>
      </c>
      <c r="AP167" s="3">
        <f>Telemetry_flight_LOG_VEGA_team[[#This Row],[accel_Y]]*0.09*9.8+AP166</f>
        <v>22.852620000000019</v>
      </c>
      <c r="AQ167">
        <f>Telemetry_flight_LOG_VEGA_team[[#This Row],[accel_Z]]*0.09*9.8-AQ166</f>
        <v>-8.0350200000000029</v>
      </c>
    </row>
    <row r="168" spans="1:43" x14ac:dyDescent="0.3">
      <c r="A168" s="3">
        <v>61.277000000000001</v>
      </c>
      <c r="B168">
        <v>17.45</v>
      </c>
      <c r="C168" s="2">
        <v>-2.4119999999999995</v>
      </c>
      <c r="D168">
        <v>-0.1</v>
      </c>
      <c r="E168">
        <v>-0.44</v>
      </c>
      <c r="F168">
        <v>0.9</v>
      </c>
      <c r="G168">
        <v>0.02</v>
      </c>
      <c r="H168">
        <v>-2.38</v>
      </c>
      <c r="I168">
        <v>-5.13</v>
      </c>
      <c r="J168">
        <v>0.37</v>
      </c>
      <c r="K168">
        <v>50.72007</v>
      </c>
      <c r="L168">
        <v>53.150399999999998</v>
      </c>
      <c r="M168">
        <v>105.2</v>
      </c>
      <c r="N168">
        <v>0.09</v>
      </c>
      <c r="O168">
        <v>1</v>
      </c>
      <c r="P168">
        <v>250.53</v>
      </c>
      <c r="Q168" s="1"/>
      <c r="AO168" s="3">
        <f>Telemetry_flight_LOG_VEGA_team[[#This Row],[accel_X]]*0.09*9.8+AO167</f>
        <v>-18.336780000000001</v>
      </c>
      <c r="AP168" s="3">
        <f>Telemetry_flight_LOG_VEGA_team[[#This Row],[accel_Y]]*0.09*9.8+AP167</f>
        <v>23.64642000000002</v>
      </c>
      <c r="AQ168">
        <f>Telemetry_flight_LOG_VEGA_team[[#This Row],[accel_Z]]*0.09*9.8-AQ167</f>
        <v>8.052660000000003</v>
      </c>
    </row>
    <row r="169" spans="1:43" x14ac:dyDescent="0.3">
      <c r="A169" s="3">
        <v>61.642000000000003</v>
      </c>
      <c r="B169">
        <v>17.45</v>
      </c>
      <c r="C169" s="2">
        <v>-2.4</v>
      </c>
      <c r="D169">
        <v>-7.0000000000000007E-2</v>
      </c>
      <c r="E169">
        <v>-0.44</v>
      </c>
      <c r="F169">
        <v>0.89</v>
      </c>
      <c r="G169">
        <v>-0.02</v>
      </c>
      <c r="H169">
        <v>-1.89</v>
      </c>
      <c r="I169">
        <v>-5.86</v>
      </c>
      <c r="J169">
        <v>-0.55000000000000004</v>
      </c>
      <c r="K169">
        <v>50.72007</v>
      </c>
      <c r="L169">
        <v>53.150399999999998</v>
      </c>
      <c r="M169">
        <v>105.2</v>
      </c>
      <c r="N169">
        <v>0.09</v>
      </c>
      <c r="O169">
        <v>1</v>
      </c>
      <c r="P169">
        <v>250.53</v>
      </c>
      <c r="Q169" s="1"/>
      <c r="AO169" s="3">
        <f>Telemetry_flight_LOG_VEGA_team[[#This Row],[accel_X]]*0.09*9.8+AO168</f>
        <v>-18.72486</v>
      </c>
      <c r="AP169" s="3">
        <f>Telemetry_flight_LOG_VEGA_team[[#This Row],[accel_Y]]*0.09*9.8+AP168</f>
        <v>24.431400000000021</v>
      </c>
      <c r="AQ169">
        <f>Telemetry_flight_LOG_VEGA_team[[#This Row],[accel_Z]]*0.09*9.8-AQ168</f>
        <v>-8.0703000000000031</v>
      </c>
    </row>
    <row r="170" spans="1:43" x14ac:dyDescent="0.3">
      <c r="A170" s="3">
        <v>62.006</v>
      </c>
      <c r="B170">
        <v>17.45</v>
      </c>
      <c r="C170" s="2">
        <v>-2.3879999999999999</v>
      </c>
      <c r="D170">
        <v>-0.04</v>
      </c>
      <c r="E170">
        <v>-0.45</v>
      </c>
      <c r="F170">
        <v>0.91</v>
      </c>
      <c r="G170">
        <v>0.01</v>
      </c>
      <c r="H170">
        <v>-1.95</v>
      </c>
      <c r="I170">
        <v>-5.31</v>
      </c>
      <c r="J170">
        <v>0.31</v>
      </c>
      <c r="K170">
        <v>50.720080000000003</v>
      </c>
      <c r="L170">
        <v>53.150390000000002</v>
      </c>
      <c r="M170">
        <v>105.2</v>
      </c>
      <c r="N170">
        <v>0.1</v>
      </c>
      <c r="O170">
        <v>1</v>
      </c>
      <c r="P170">
        <v>250.28</v>
      </c>
      <c r="Q170" s="1"/>
      <c r="AO170" s="3">
        <f>Telemetry_flight_LOG_VEGA_team[[#This Row],[accel_X]]*0.09*9.8+AO169</f>
        <v>-19.121759999999998</v>
      </c>
      <c r="AP170" s="3">
        <f>Telemetry_flight_LOG_VEGA_team[[#This Row],[accel_Y]]*0.09*9.8+AP169</f>
        <v>25.234020000000022</v>
      </c>
      <c r="AQ170">
        <f>Telemetry_flight_LOG_VEGA_team[[#This Row],[accel_Z]]*0.09*9.8-AQ169</f>
        <v>8.0791200000000032</v>
      </c>
    </row>
    <row r="171" spans="1:43" x14ac:dyDescent="0.3">
      <c r="A171" s="3">
        <v>62.372</v>
      </c>
      <c r="B171">
        <v>17.45</v>
      </c>
      <c r="C171" s="2">
        <v>-2.3879999999999999</v>
      </c>
      <c r="D171">
        <v>-0.03</v>
      </c>
      <c r="E171">
        <v>-0.45</v>
      </c>
      <c r="F171">
        <v>0.89</v>
      </c>
      <c r="G171">
        <v>0</v>
      </c>
      <c r="H171">
        <v>2.14</v>
      </c>
      <c r="I171">
        <v>-5.68</v>
      </c>
      <c r="J171">
        <v>0.98</v>
      </c>
      <c r="K171">
        <v>50.720080000000003</v>
      </c>
      <c r="L171">
        <v>53.150390000000002</v>
      </c>
      <c r="M171">
        <v>103.7</v>
      </c>
      <c r="N171">
        <v>0.1</v>
      </c>
      <c r="O171">
        <v>1</v>
      </c>
      <c r="P171">
        <v>250.28</v>
      </c>
      <c r="Q171" s="1"/>
      <c r="AO171" s="3">
        <f>Telemetry_flight_LOG_VEGA_team[[#This Row],[accel_X]]*0.09*9.8+AO170</f>
        <v>-19.518659999999997</v>
      </c>
      <c r="AP171" s="3">
        <f>Telemetry_flight_LOG_VEGA_team[[#This Row],[accel_Y]]*0.09*9.8+AP170</f>
        <v>26.019000000000023</v>
      </c>
      <c r="AQ171">
        <f>Telemetry_flight_LOG_VEGA_team[[#This Row],[accel_Z]]*0.09*9.8-AQ170</f>
        <v>-8.0791200000000032</v>
      </c>
    </row>
    <row r="172" spans="1:43" x14ac:dyDescent="0.3">
      <c r="A172" s="3">
        <v>62.734999999999999</v>
      </c>
      <c r="B172">
        <v>17.45</v>
      </c>
      <c r="C172" s="2">
        <v>-2.3639999999999999</v>
      </c>
      <c r="D172">
        <v>0.01</v>
      </c>
      <c r="E172">
        <v>-0.42</v>
      </c>
      <c r="F172">
        <v>0.9</v>
      </c>
      <c r="G172">
        <v>-0.02</v>
      </c>
      <c r="H172">
        <v>-2.3199999999999998</v>
      </c>
      <c r="I172">
        <v>-5.31</v>
      </c>
      <c r="J172">
        <v>-0.37</v>
      </c>
      <c r="K172">
        <v>50.720080000000003</v>
      </c>
      <c r="L172">
        <v>53.150390000000002</v>
      </c>
      <c r="M172">
        <v>103.7</v>
      </c>
      <c r="N172">
        <v>0.1</v>
      </c>
      <c r="O172">
        <v>1</v>
      </c>
      <c r="P172">
        <v>250.28</v>
      </c>
      <c r="Q172" s="1"/>
      <c r="AO172" s="3">
        <f>Telemetry_flight_LOG_VEGA_team[[#This Row],[accel_X]]*0.09*9.8+AO171</f>
        <v>-19.889099999999996</v>
      </c>
      <c r="AP172" s="3">
        <f>Telemetry_flight_LOG_VEGA_team[[#This Row],[accel_Y]]*0.09*9.8+AP171</f>
        <v>26.812800000000024</v>
      </c>
      <c r="AQ172">
        <f>Telemetry_flight_LOG_VEGA_team[[#This Row],[accel_Z]]*0.09*9.8-AQ171</f>
        <v>8.0614800000000031</v>
      </c>
    </row>
    <row r="173" spans="1:43" x14ac:dyDescent="0.3">
      <c r="A173" s="3">
        <v>63.1</v>
      </c>
      <c r="B173">
        <v>17.45</v>
      </c>
      <c r="C173" s="2">
        <v>-2.3639999999999999</v>
      </c>
      <c r="D173">
        <v>0.01</v>
      </c>
      <c r="E173">
        <v>-0.43</v>
      </c>
      <c r="F173">
        <v>0.88</v>
      </c>
      <c r="G173">
        <v>-0.03</v>
      </c>
      <c r="H173">
        <v>-2.99</v>
      </c>
      <c r="I173">
        <v>-5.43</v>
      </c>
      <c r="J173">
        <v>-0.98</v>
      </c>
      <c r="K173">
        <v>50.720080000000003</v>
      </c>
      <c r="L173">
        <v>53.150390000000002</v>
      </c>
      <c r="M173">
        <v>102.5</v>
      </c>
      <c r="N173">
        <v>0.05</v>
      </c>
      <c r="O173">
        <v>1</v>
      </c>
      <c r="P173">
        <v>249.73</v>
      </c>
      <c r="Q173" s="1"/>
      <c r="AO173" s="3">
        <f>Telemetry_flight_LOG_VEGA_team[[#This Row],[accel_X]]*0.09*9.8+AO172</f>
        <v>-20.268359999999994</v>
      </c>
      <c r="AP173" s="3">
        <f>Telemetry_flight_LOG_VEGA_team[[#This Row],[accel_Y]]*0.09*9.8+AP172</f>
        <v>27.588960000000025</v>
      </c>
      <c r="AQ173">
        <f>Telemetry_flight_LOG_VEGA_team[[#This Row],[accel_Z]]*0.09*9.8-AQ172</f>
        <v>-8.0879400000000032</v>
      </c>
    </row>
    <row r="174" spans="1:43" x14ac:dyDescent="0.3">
      <c r="A174" s="3">
        <v>63.468000000000004</v>
      </c>
      <c r="B174">
        <v>17.46</v>
      </c>
      <c r="C174" s="2">
        <v>-2.3879999999999999</v>
      </c>
      <c r="D174">
        <v>-0.01</v>
      </c>
      <c r="E174">
        <v>-0.44</v>
      </c>
      <c r="F174">
        <v>0.89</v>
      </c>
      <c r="G174">
        <v>-0.01</v>
      </c>
      <c r="H174">
        <v>-0.37</v>
      </c>
      <c r="I174">
        <v>-5.37</v>
      </c>
      <c r="J174">
        <v>-0.31</v>
      </c>
      <c r="K174">
        <v>50.720080000000003</v>
      </c>
      <c r="L174">
        <v>53.150390000000002</v>
      </c>
      <c r="M174">
        <v>102.5</v>
      </c>
      <c r="N174">
        <v>0.05</v>
      </c>
      <c r="O174">
        <v>1</v>
      </c>
      <c r="P174">
        <v>249.73</v>
      </c>
      <c r="Q174" s="1"/>
      <c r="AO174" s="3">
        <f>Telemetry_flight_LOG_VEGA_team[[#This Row],[accel_X]]*0.09*9.8+AO173</f>
        <v>-20.656439999999993</v>
      </c>
      <c r="AP174" s="3">
        <f>Telemetry_flight_LOG_VEGA_team[[#This Row],[accel_Y]]*0.09*9.8+AP173</f>
        <v>28.373940000000026</v>
      </c>
      <c r="AQ174">
        <f>Telemetry_flight_LOG_VEGA_team[[#This Row],[accel_Z]]*0.09*9.8-AQ173</f>
        <v>8.0791200000000032</v>
      </c>
    </row>
    <row r="175" spans="1:43" x14ac:dyDescent="0.3">
      <c r="A175" s="3">
        <v>63.832000000000001</v>
      </c>
      <c r="B175">
        <v>17.47</v>
      </c>
      <c r="C175" s="2">
        <v>-2.4119999999999995</v>
      </c>
      <c r="D175">
        <v>-0.02</v>
      </c>
      <c r="E175">
        <v>-0.43</v>
      </c>
      <c r="F175">
        <v>0.88</v>
      </c>
      <c r="G175">
        <v>-0.04</v>
      </c>
      <c r="H175">
        <v>-0.12</v>
      </c>
      <c r="I175">
        <v>-5.37</v>
      </c>
      <c r="J175">
        <v>-0.24</v>
      </c>
      <c r="K175">
        <v>50.720080000000003</v>
      </c>
      <c r="L175">
        <v>53.150390000000002</v>
      </c>
      <c r="M175">
        <v>102.5</v>
      </c>
      <c r="N175">
        <v>0.05</v>
      </c>
      <c r="O175">
        <v>1</v>
      </c>
      <c r="P175">
        <v>249.73</v>
      </c>
      <c r="Q175" s="1"/>
      <c r="AO175" s="3">
        <f>Telemetry_flight_LOG_VEGA_team[[#This Row],[accel_X]]*0.09*9.8+AO174</f>
        <v>-21.035699999999991</v>
      </c>
      <c r="AP175" s="3">
        <f>Telemetry_flight_LOG_VEGA_team[[#This Row],[accel_Y]]*0.09*9.8+AP174</f>
        <v>29.150100000000027</v>
      </c>
      <c r="AQ175">
        <f>Telemetry_flight_LOG_VEGA_team[[#This Row],[accel_Z]]*0.09*9.8-AQ174</f>
        <v>-8.1144000000000034</v>
      </c>
    </row>
    <row r="176" spans="1:43" x14ac:dyDescent="0.3">
      <c r="A176" s="3">
        <v>64.195999999999998</v>
      </c>
      <c r="B176">
        <v>17.47</v>
      </c>
      <c r="C176" s="2">
        <v>-2.4</v>
      </c>
      <c r="D176">
        <v>0</v>
      </c>
      <c r="E176">
        <v>-0.44</v>
      </c>
      <c r="F176">
        <v>0.91</v>
      </c>
      <c r="G176">
        <v>0.01</v>
      </c>
      <c r="H176">
        <v>0.73</v>
      </c>
      <c r="I176">
        <v>-5.13</v>
      </c>
      <c r="J176">
        <v>0.85</v>
      </c>
      <c r="K176">
        <v>50.720080000000003</v>
      </c>
      <c r="L176">
        <v>53.150390000000002</v>
      </c>
      <c r="M176">
        <v>101.2</v>
      </c>
      <c r="N176">
        <v>0.08</v>
      </c>
      <c r="O176">
        <v>1</v>
      </c>
      <c r="P176">
        <v>249.48</v>
      </c>
      <c r="Q176" s="1"/>
      <c r="AO176" s="3">
        <f>Telemetry_flight_LOG_VEGA_team[[#This Row],[accel_X]]*0.09*9.8+AO175</f>
        <v>-21.42377999999999</v>
      </c>
      <c r="AP176" s="3">
        <f>Telemetry_flight_LOG_VEGA_team[[#This Row],[accel_Y]]*0.09*9.8+AP175</f>
        <v>29.952720000000028</v>
      </c>
      <c r="AQ176">
        <f>Telemetry_flight_LOG_VEGA_team[[#This Row],[accel_Z]]*0.09*9.8-AQ175</f>
        <v>8.1232200000000034</v>
      </c>
    </row>
    <row r="177" spans="1:43" x14ac:dyDescent="0.3">
      <c r="A177" s="3">
        <v>64.56</v>
      </c>
      <c r="B177">
        <v>17.47</v>
      </c>
      <c r="C177" s="2">
        <v>-2.3879999999999999</v>
      </c>
      <c r="D177">
        <v>0.02</v>
      </c>
      <c r="E177">
        <v>-0.42</v>
      </c>
      <c r="F177">
        <v>0.87</v>
      </c>
      <c r="G177">
        <v>-0.02</v>
      </c>
      <c r="H177">
        <v>-1.77</v>
      </c>
      <c r="I177">
        <v>-5.43</v>
      </c>
      <c r="J177">
        <v>-0.61</v>
      </c>
      <c r="K177">
        <v>50.720080000000003</v>
      </c>
      <c r="L177">
        <v>53.150390000000002</v>
      </c>
      <c r="M177">
        <v>101.2</v>
      </c>
      <c r="N177">
        <v>0.08</v>
      </c>
      <c r="O177">
        <v>1</v>
      </c>
      <c r="P177">
        <v>249.48</v>
      </c>
      <c r="Q177" s="1"/>
      <c r="AO177" s="3">
        <f>Telemetry_flight_LOG_VEGA_team[[#This Row],[accel_X]]*0.09*9.8+AO176</f>
        <v>-21.794219999999989</v>
      </c>
      <c r="AP177" s="3">
        <f>Telemetry_flight_LOG_VEGA_team[[#This Row],[accel_Y]]*0.09*9.8+AP176</f>
        <v>30.720060000000029</v>
      </c>
      <c r="AQ177">
        <f>Telemetry_flight_LOG_VEGA_team[[#This Row],[accel_Z]]*0.09*9.8-AQ176</f>
        <v>-8.1408600000000035</v>
      </c>
    </row>
    <row r="178" spans="1:43" x14ac:dyDescent="0.3">
      <c r="A178" s="3">
        <v>64.924000000000007</v>
      </c>
      <c r="B178">
        <v>17.48</v>
      </c>
      <c r="C178" s="2">
        <v>-2.3879999999999999</v>
      </c>
      <c r="D178">
        <v>0.01</v>
      </c>
      <c r="E178">
        <v>-0.42</v>
      </c>
      <c r="F178">
        <v>0.89</v>
      </c>
      <c r="G178">
        <v>-0.02</v>
      </c>
      <c r="H178">
        <v>-1.4</v>
      </c>
      <c r="I178">
        <v>-5.43</v>
      </c>
      <c r="J178">
        <v>0.37</v>
      </c>
      <c r="K178">
        <v>50.720080000000003</v>
      </c>
      <c r="L178">
        <v>53.150379999999998</v>
      </c>
      <c r="M178">
        <v>101.2</v>
      </c>
      <c r="N178">
        <v>7.0000000000000007E-2</v>
      </c>
      <c r="O178">
        <v>1</v>
      </c>
      <c r="P178">
        <v>248.38</v>
      </c>
      <c r="Q178" s="1"/>
      <c r="AO178" s="3">
        <f>Telemetry_flight_LOG_VEGA_team[[#This Row],[accel_X]]*0.09*9.8+AO177</f>
        <v>-22.164659999999987</v>
      </c>
      <c r="AP178" s="3">
        <f>Telemetry_flight_LOG_VEGA_team[[#This Row],[accel_Y]]*0.09*9.8+AP177</f>
        <v>31.505040000000029</v>
      </c>
      <c r="AQ178">
        <f>Telemetry_flight_LOG_VEGA_team[[#This Row],[accel_Z]]*0.09*9.8-AQ177</f>
        <v>8.1232200000000034</v>
      </c>
    </row>
    <row r="179" spans="1:43" x14ac:dyDescent="0.3">
      <c r="A179" s="3">
        <v>65.304000000000002</v>
      </c>
      <c r="B179">
        <v>17.48</v>
      </c>
      <c r="C179" s="2">
        <v>-2.4239999999999999</v>
      </c>
      <c r="D179">
        <v>-0.02</v>
      </c>
      <c r="E179">
        <v>-0.42</v>
      </c>
      <c r="F179">
        <v>0.89</v>
      </c>
      <c r="G179">
        <v>-0.04</v>
      </c>
      <c r="H179">
        <v>-0.12</v>
      </c>
      <c r="I179">
        <v>-4.76</v>
      </c>
      <c r="J179">
        <v>0.55000000000000004</v>
      </c>
      <c r="K179">
        <v>50.720080000000003</v>
      </c>
      <c r="L179">
        <v>53.150379999999998</v>
      </c>
      <c r="M179">
        <v>99.8</v>
      </c>
      <c r="N179">
        <v>7.0000000000000007E-2</v>
      </c>
      <c r="O179">
        <v>1</v>
      </c>
      <c r="P179">
        <v>248.38</v>
      </c>
      <c r="Q179" s="1"/>
      <c r="AO179" s="3">
        <f>Telemetry_flight_LOG_VEGA_team[[#This Row],[accel_X]]*0.09*9.8+AO178</f>
        <v>-22.535099999999986</v>
      </c>
      <c r="AP179" s="3">
        <f>Telemetry_flight_LOG_VEGA_team[[#This Row],[accel_Y]]*0.09*9.8+AP178</f>
        <v>32.290020000000027</v>
      </c>
      <c r="AQ179">
        <f>Telemetry_flight_LOG_VEGA_team[[#This Row],[accel_Z]]*0.09*9.8-AQ178</f>
        <v>-8.1585000000000036</v>
      </c>
    </row>
    <row r="180" spans="1:43" x14ac:dyDescent="0.3">
      <c r="A180" s="3">
        <v>65.668000000000006</v>
      </c>
      <c r="B180">
        <v>17.489999999999998</v>
      </c>
      <c r="C180" s="2">
        <v>-2.4119999999999995</v>
      </c>
      <c r="D180">
        <v>-0.02</v>
      </c>
      <c r="E180">
        <v>-0.45</v>
      </c>
      <c r="F180">
        <v>0.91</v>
      </c>
      <c r="G180">
        <v>0.02</v>
      </c>
      <c r="H180">
        <v>-0.37</v>
      </c>
      <c r="I180">
        <v>-4.88</v>
      </c>
      <c r="J180">
        <v>0.73</v>
      </c>
      <c r="K180">
        <v>50.720080000000003</v>
      </c>
      <c r="L180">
        <v>53.150379999999998</v>
      </c>
      <c r="M180">
        <v>99.8</v>
      </c>
      <c r="N180">
        <v>7.0000000000000007E-2</v>
      </c>
      <c r="O180">
        <v>1</v>
      </c>
      <c r="P180">
        <v>248.38</v>
      </c>
      <c r="Q180" s="1"/>
      <c r="AO180" s="3">
        <f>Telemetry_flight_LOG_VEGA_team[[#This Row],[accel_X]]*0.09*9.8+AO179</f>
        <v>-22.931999999999984</v>
      </c>
      <c r="AP180" s="3">
        <f>Telemetry_flight_LOG_VEGA_team[[#This Row],[accel_Y]]*0.09*9.8+AP179</f>
        <v>33.092640000000024</v>
      </c>
      <c r="AQ180">
        <f>Telemetry_flight_LOG_VEGA_team[[#This Row],[accel_Z]]*0.09*9.8-AQ179</f>
        <v>8.1761400000000037</v>
      </c>
    </row>
    <row r="181" spans="1:43" x14ac:dyDescent="0.3">
      <c r="A181" s="3">
        <v>66.031000000000006</v>
      </c>
      <c r="B181">
        <v>17.489999999999998</v>
      </c>
      <c r="C181" s="2">
        <v>-2.4</v>
      </c>
      <c r="D181">
        <v>-0.03</v>
      </c>
      <c r="E181">
        <v>-0.42</v>
      </c>
      <c r="F181">
        <v>0.9</v>
      </c>
      <c r="G181">
        <v>-0.01</v>
      </c>
      <c r="H181">
        <v>-2.69</v>
      </c>
      <c r="I181">
        <v>-5.55</v>
      </c>
      <c r="J181">
        <v>-0.31</v>
      </c>
      <c r="K181">
        <v>50.720089999999999</v>
      </c>
      <c r="L181">
        <v>53.150379999999998</v>
      </c>
      <c r="M181">
        <v>99.8</v>
      </c>
      <c r="N181">
        <v>0.11</v>
      </c>
      <c r="O181">
        <v>1</v>
      </c>
      <c r="P181">
        <v>248.13</v>
      </c>
      <c r="Q181" s="1"/>
      <c r="AO181" s="3">
        <f>Telemetry_flight_LOG_VEGA_team[[#This Row],[accel_X]]*0.09*9.8+AO180</f>
        <v>-23.302439999999983</v>
      </c>
      <c r="AP181" s="3">
        <f>Telemetry_flight_LOG_VEGA_team[[#This Row],[accel_Y]]*0.09*9.8+AP180</f>
        <v>33.886440000000022</v>
      </c>
      <c r="AQ181">
        <f>Telemetry_flight_LOG_VEGA_team[[#This Row],[accel_Z]]*0.09*9.8-AQ180</f>
        <v>-8.1849600000000038</v>
      </c>
    </row>
    <row r="182" spans="1:43" x14ac:dyDescent="0.3">
      <c r="A182" s="3">
        <v>66.396000000000001</v>
      </c>
      <c r="B182">
        <v>17.489999999999998</v>
      </c>
      <c r="C182" s="2">
        <v>-2.4</v>
      </c>
      <c r="D182">
        <v>-0.03</v>
      </c>
      <c r="E182">
        <v>-0.45</v>
      </c>
      <c r="F182">
        <v>0.9</v>
      </c>
      <c r="G182">
        <v>0.01</v>
      </c>
      <c r="H182">
        <v>-1.65</v>
      </c>
      <c r="I182">
        <v>-5.31</v>
      </c>
      <c r="J182">
        <v>0.24</v>
      </c>
      <c r="K182">
        <v>50.720089999999999</v>
      </c>
      <c r="L182">
        <v>53.150379999999998</v>
      </c>
      <c r="M182">
        <v>98.8</v>
      </c>
      <c r="N182">
        <v>0.11</v>
      </c>
      <c r="O182">
        <v>1</v>
      </c>
      <c r="P182">
        <v>248.13</v>
      </c>
      <c r="Q182" s="1"/>
      <c r="AO182" s="3">
        <f>Telemetry_flight_LOG_VEGA_team[[#This Row],[accel_X]]*0.09*9.8+AO181</f>
        <v>-23.699339999999982</v>
      </c>
      <c r="AP182" s="3">
        <f>Telemetry_flight_LOG_VEGA_team[[#This Row],[accel_Y]]*0.09*9.8+AP181</f>
        <v>34.680240000000019</v>
      </c>
      <c r="AQ182">
        <f>Telemetry_flight_LOG_VEGA_team[[#This Row],[accel_Z]]*0.09*9.8-AQ181</f>
        <v>8.1937800000000038</v>
      </c>
    </row>
    <row r="183" spans="1:43" x14ac:dyDescent="0.3">
      <c r="A183" s="3">
        <v>66.759</v>
      </c>
      <c r="B183">
        <v>17.5</v>
      </c>
      <c r="C183" s="2">
        <v>-2.3759999999999999</v>
      </c>
      <c r="D183">
        <v>0.01</v>
      </c>
      <c r="E183">
        <v>-0.43</v>
      </c>
      <c r="F183">
        <v>0.88</v>
      </c>
      <c r="G183">
        <v>-0.03</v>
      </c>
      <c r="H183">
        <v>-0.06</v>
      </c>
      <c r="I183">
        <v>-5.49</v>
      </c>
      <c r="J183">
        <v>0.06</v>
      </c>
      <c r="K183">
        <v>50.720089999999999</v>
      </c>
      <c r="L183">
        <v>53.150379999999998</v>
      </c>
      <c r="M183">
        <v>98.8</v>
      </c>
      <c r="N183">
        <v>0.11</v>
      </c>
      <c r="O183">
        <v>1</v>
      </c>
      <c r="P183">
        <v>248.13</v>
      </c>
      <c r="Q183" s="1"/>
      <c r="AO183" s="3">
        <f>Telemetry_flight_LOG_VEGA_team[[#This Row],[accel_X]]*0.09*9.8+AO182</f>
        <v>-24.07859999999998</v>
      </c>
      <c r="AP183" s="3">
        <f>Telemetry_flight_LOG_VEGA_team[[#This Row],[accel_Y]]*0.09*9.8+AP182</f>
        <v>35.456400000000016</v>
      </c>
      <c r="AQ183">
        <f>Telemetry_flight_LOG_VEGA_team[[#This Row],[accel_Z]]*0.09*9.8-AQ182</f>
        <v>-8.220240000000004</v>
      </c>
    </row>
    <row r="184" spans="1:43" x14ac:dyDescent="0.3">
      <c r="A184" s="3">
        <v>67.126999999999995</v>
      </c>
      <c r="B184">
        <v>17.5</v>
      </c>
      <c r="C184" s="2">
        <v>-2.4</v>
      </c>
      <c r="D184">
        <v>0.01</v>
      </c>
      <c r="E184">
        <v>-0.45</v>
      </c>
      <c r="F184">
        <v>0.91</v>
      </c>
      <c r="G184">
        <v>0.02</v>
      </c>
      <c r="H184">
        <v>-0.24</v>
      </c>
      <c r="I184">
        <v>-5.43</v>
      </c>
      <c r="J184">
        <v>0.37</v>
      </c>
      <c r="K184">
        <v>50.720089999999999</v>
      </c>
      <c r="L184">
        <v>53.150370000000002</v>
      </c>
      <c r="M184">
        <v>97.6</v>
      </c>
      <c r="N184">
        <v>0.06</v>
      </c>
      <c r="O184">
        <v>1</v>
      </c>
      <c r="P184">
        <v>247.95</v>
      </c>
      <c r="Q184" s="1"/>
      <c r="AO184" s="3">
        <f>Telemetry_flight_LOG_VEGA_team[[#This Row],[accel_X]]*0.09*9.8+AO183</f>
        <v>-24.475499999999979</v>
      </c>
      <c r="AP184" s="3">
        <f>Telemetry_flight_LOG_VEGA_team[[#This Row],[accel_Y]]*0.09*9.8+AP183</f>
        <v>36.259020000000014</v>
      </c>
      <c r="AQ184">
        <f>Telemetry_flight_LOG_VEGA_team[[#This Row],[accel_Z]]*0.09*9.8-AQ183</f>
        <v>8.2378800000000041</v>
      </c>
    </row>
    <row r="185" spans="1:43" x14ac:dyDescent="0.3">
      <c r="A185" s="3">
        <v>67.492000000000004</v>
      </c>
      <c r="B185">
        <v>17.510000000000002</v>
      </c>
      <c r="C185" s="2">
        <v>-2.4239999999999999</v>
      </c>
      <c r="D185">
        <v>-0.02</v>
      </c>
      <c r="E185">
        <v>-0.42</v>
      </c>
      <c r="F185">
        <v>0.89</v>
      </c>
      <c r="G185">
        <v>-0.04</v>
      </c>
      <c r="H185">
        <v>-0.31</v>
      </c>
      <c r="I185">
        <v>-5.31</v>
      </c>
      <c r="J185">
        <v>0.24</v>
      </c>
      <c r="K185">
        <v>50.720089999999999</v>
      </c>
      <c r="L185">
        <v>53.150370000000002</v>
      </c>
      <c r="M185">
        <v>97.6</v>
      </c>
      <c r="N185">
        <v>0.06</v>
      </c>
      <c r="O185">
        <v>1</v>
      </c>
      <c r="P185">
        <v>247.95</v>
      </c>
      <c r="Q185" s="1"/>
      <c r="AO185" s="3">
        <f>Telemetry_flight_LOG_VEGA_team[[#This Row],[accel_X]]*0.09*9.8+AO184</f>
        <v>-24.845939999999977</v>
      </c>
      <c r="AP185" s="3">
        <f>Telemetry_flight_LOG_VEGA_team[[#This Row],[accel_Y]]*0.09*9.8+AP184</f>
        <v>37.044000000000011</v>
      </c>
      <c r="AQ185">
        <f>Telemetry_flight_LOG_VEGA_team[[#This Row],[accel_Z]]*0.09*9.8-AQ184</f>
        <v>-8.2731600000000043</v>
      </c>
    </row>
    <row r="186" spans="1:43" x14ac:dyDescent="0.3">
      <c r="A186" s="3">
        <v>67.855999999999995</v>
      </c>
      <c r="B186">
        <v>17.52</v>
      </c>
      <c r="C186" s="2">
        <v>-2.4119999999999995</v>
      </c>
      <c r="D186">
        <v>-0.02</v>
      </c>
      <c r="E186">
        <v>-0.44</v>
      </c>
      <c r="F186">
        <v>0.89</v>
      </c>
      <c r="G186">
        <v>0</v>
      </c>
      <c r="H186">
        <v>-1.1000000000000001</v>
      </c>
      <c r="I186">
        <v>-5.68</v>
      </c>
      <c r="J186">
        <v>-0.12</v>
      </c>
      <c r="K186">
        <v>50.720089999999999</v>
      </c>
      <c r="L186">
        <v>53.150370000000002</v>
      </c>
      <c r="M186">
        <v>97.6</v>
      </c>
      <c r="N186">
        <v>0.06</v>
      </c>
      <c r="O186">
        <v>1</v>
      </c>
      <c r="P186">
        <v>247.95</v>
      </c>
      <c r="Q186" s="1"/>
      <c r="AO186" s="3">
        <f>Telemetry_flight_LOG_VEGA_team[[#This Row],[accel_X]]*0.09*9.8+AO185</f>
        <v>-25.234019999999976</v>
      </c>
      <c r="AP186" s="3">
        <f>Telemetry_flight_LOG_VEGA_team[[#This Row],[accel_Y]]*0.09*9.8+AP185</f>
        <v>37.828980000000008</v>
      </c>
      <c r="AQ186">
        <f>Telemetry_flight_LOG_VEGA_team[[#This Row],[accel_Z]]*0.09*9.8-AQ185</f>
        <v>8.2731600000000043</v>
      </c>
    </row>
    <row r="187" spans="1:43" x14ac:dyDescent="0.3">
      <c r="A187" s="3">
        <v>68.221000000000004</v>
      </c>
      <c r="B187">
        <v>17.53</v>
      </c>
      <c r="C187" s="2">
        <v>-2.4</v>
      </c>
      <c r="D187">
        <v>0</v>
      </c>
      <c r="E187">
        <v>-0.44</v>
      </c>
      <c r="F187">
        <v>0.88</v>
      </c>
      <c r="G187">
        <v>-0.01</v>
      </c>
      <c r="H187">
        <v>-1.95</v>
      </c>
      <c r="I187">
        <v>-5.37</v>
      </c>
      <c r="J187">
        <v>0.37</v>
      </c>
      <c r="K187">
        <v>50.720089999999999</v>
      </c>
      <c r="L187">
        <v>53.150370000000002</v>
      </c>
      <c r="M187">
        <v>96.4</v>
      </c>
      <c r="N187">
        <v>0.06</v>
      </c>
      <c r="O187">
        <v>1</v>
      </c>
      <c r="P187">
        <v>247.33</v>
      </c>
      <c r="Q187" s="1"/>
      <c r="AO187" s="3">
        <f>Telemetry_flight_LOG_VEGA_team[[#This Row],[accel_X]]*0.09*9.8+AO186</f>
        <v>-25.622099999999975</v>
      </c>
      <c r="AP187" s="3">
        <f>Telemetry_flight_LOG_VEGA_team[[#This Row],[accel_Y]]*0.09*9.8+AP186</f>
        <v>38.605140000000006</v>
      </c>
      <c r="AQ187">
        <f>Telemetry_flight_LOG_VEGA_team[[#This Row],[accel_Z]]*0.09*9.8-AQ186</f>
        <v>-8.2819800000000043</v>
      </c>
    </row>
    <row r="188" spans="1:43" x14ac:dyDescent="0.3">
      <c r="A188" s="3">
        <v>68.584000000000003</v>
      </c>
      <c r="B188">
        <v>17.52</v>
      </c>
      <c r="C188" s="2">
        <v>-2.4</v>
      </c>
      <c r="D188">
        <v>0.02</v>
      </c>
      <c r="E188">
        <v>-0.43</v>
      </c>
      <c r="F188">
        <v>0.88</v>
      </c>
      <c r="G188">
        <v>-0.03</v>
      </c>
      <c r="H188">
        <v>-2.62</v>
      </c>
      <c r="I188">
        <v>-5.92</v>
      </c>
      <c r="J188">
        <v>-0.67</v>
      </c>
      <c r="K188">
        <v>50.720089999999999</v>
      </c>
      <c r="L188">
        <v>53.150370000000002</v>
      </c>
      <c r="M188">
        <v>96.4</v>
      </c>
      <c r="N188">
        <v>0.06</v>
      </c>
      <c r="O188">
        <v>1</v>
      </c>
      <c r="P188">
        <v>247.33</v>
      </c>
      <c r="Q188" s="1"/>
      <c r="AO188" s="3">
        <f>Telemetry_flight_LOG_VEGA_team[[#This Row],[accel_X]]*0.09*9.8+AO187</f>
        <v>-26.001359999999973</v>
      </c>
      <c r="AP188" s="3">
        <f>Telemetry_flight_LOG_VEGA_team[[#This Row],[accel_Y]]*0.09*9.8+AP187</f>
        <v>39.381300000000003</v>
      </c>
      <c r="AQ188">
        <f>Telemetry_flight_LOG_VEGA_team[[#This Row],[accel_Z]]*0.09*9.8-AQ187</f>
        <v>8.2555200000000042</v>
      </c>
    </row>
    <row r="189" spans="1:43" x14ac:dyDescent="0.3">
      <c r="A189" s="3">
        <v>68.951999999999998</v>
      </c>
      <c r="B189">
        <v>17.52</v>
      </c>
      <c r="C189" s="2">
        <v>-2.4359999999999995</v>
      </c>
      <c r="D189">
        <v>-0.02</v>
      </c>
      <c r="E189">
        <v>-0.44</v>
      </c>
      <c r="F189">
        <v>0.88</v>
      </c>
      <c r="G189">
        <v>-0.02</v>
      </c>
      <c r="H189">
        <v>0</v>
      </c>
      <c r="I189">
        <v>-5.74</v>
      </c>
      <c r="J189">
        <v>-0.31</v>
      </c>
      <c r="K189">
        <v>50.720089999999999</v>
      </c>
      <c r="L189">
        <v>53.150359999999999</v>
      </c>
      <c r="M189">
        <v>96.4</v>
      </c>
      <c r="N189">
        <v>0.06</v>
      </c>
      <c r="O189">
        <v>1</v>
      </c>
      <c r="P189">
        <v>246.96</v>
      </c>
      <c r="Q189" s="1"/>
      <c r="AO189" s="3">
        <f>Telemetry_flight_LOG_VEGA_team[[#This Row],[accel_X]]*0.09*9.8+AO188</f>
        <v>-26.389439999999972</v>
      </c>
      <c r="AP189" s="3">
        <f>Telemetry_flight_LOG_VEGA_team[[#This Row],[accel_Y]]*0.09*9.8+AP188</f>
        <v>40.15746</v>
      </c>
      <c r="AQ189">
        <f>Telemetry_flight_LOG_VEGA_team[[#This Row],[accel_Z]]*0.09*9.8-AQ188</f>
        <v>-8.2731600000000043</v>
      </c>
    </row>
    <row r="190" spans="1:43" x14ac:dyDescent="0.3">
      <c r="A190" s="3">
        <v>69.314999999999998</v>
      </c>
      <c r="B190">
        <v>17.52</v>
      </c>
      <c r="C190" s="2">
        <v>-2.4239999999999999</v>
      </c>
      <c r="D190">
        <v>-0.02</v>
      </c>
      <c r="E190">
        <v>-0.41</v>
      </c>
      <c r="F190">
        <v>0.87</v>
      </c>
      <c r="G190">
        <v>-0.05</v>
      </c>
      <c r="H190">
        <v>-2.2000000000000002</v>
      </c>
      <c r="I190">
        <v>-5.68</v>
      </c>
      <c r="J190">
        <v>-0.67</v>
      </c>
      <c r="K190">
        <v>50.720089999999999</v>
      </c>
      <c r="L190">
        <v>53.150359999999999</v>
      </c>
      <c r="M190">
        <v>95.3</v>
      </c>
      <c r="N190">
        <v>0.06</v>
      </c>
      <c r="O190">
        <v>1</v>
      </c>
      <c r="P190">
        <v>246.96</v>
      </c>
      <c r="Q190" s="1"/>
      <c r="AO190" s="3">
        <f>Telemetry_flight_LOG_VEGA_team[[#This Row],[accel_X]]*0.09*9.8+AO189</f>
        <v>-26.751059999999971</v>
      </c>
      <c r="AP190" s="3">
        <f>Telemetry_flight_LOG_VEGA_team[[#This Row],[accel_Y]]*0.09*9.8+AP189</f>
        <v>40.924799999999998</v>
      </c>
      <c r="AQ190">
        <f>Telemetry_flight_LOG_VEGA_team[[#This Row],[accel_Z]]*0.09*9.8-AQ189</f>
        <v>8.229060000000004</v>
      </c>
    </row>
    <row r="191" spans="1:43" x14ac:dyDescent="0.3">
      <c r="A191" s="3">
        <v>69.680000000000007</v>
      </c>
      <c r="B191">
        <v>17.53</v>
      </c>
      <c r="C191" s="2">
        <v>-2.4359999999999995</v>
      </c>
      <c r="D191">
        <v>-0.03</v>
      </c>
      <c r="E191">
        <v>-0.43</v>
      </c>
      <c r="F191">
        <v>0.9</v>
      </c>
      <c r="G191">
        <v>-0.01</v>
      </c>
      <c r="H191">
        <v>-1.34</v>
      </c>
      <c r="I191">
        <v>-5.49</v>
      </c>
      <c r="J191">
        <v>0</v>
      </c>
      <c r="K191">
        <v>50.720089999999999</v>
      </c>
      <c r="L191">
        <v>53.150359999999999</v>
      </c>
      <c r="M191">
        <v>95.3</v>
      </c>
      <c r="N191">
        <v>0.06</v>
      </c>
      <c r="O191">
        <v>1</v>
      </c>
      <c r="P191">
        <v>246.96</v>
      </c>
      <c r="Q191" s="1"/>
      <c r="AO191" s="3">
        <f>Telemetry_flight_LOG_VEGA_team[[#This Row],[accel_X]]*0.09*9.8+AO190</f>
        <v>-27.130319999999969</v>
      </c>
      <c r="AP191" s="3">
        <f>Telemetry_flight_LOG_VEGA_team[[#This Row],[accel_Y]]*0.09*9.8+AP190</f>
        <v>41.718599999999995</v>
      </c>
      <c r="AQ191">
        <f>Telemetry_flight_LOG_VEGA_team[[#This Row],[accel_Z]]*0.09*9.8-AQ190</f>
        <v>-8.2378800000000041</v>
      </c>
    </row>
    <row r="192" spans="1:43" x14ac:dyDescent="0.3">
      <c r="A192" s="3">
        <v>70.043000000000006</v>
      </c>
      <c r="B192">
        <v>17.53</v>
      </c>
      <c r="C192" s="2">
        <v>-2.4239999999999999</v>
      </c>
      <c r="D192">
        <v>-0.04</v>
      </c>
      <c r="E192">
        <v>-0.44</v>
      </c>
      <c r="F192">
        <v>0.91</v>
      </c>
      <c r="G192">
        <v>0.02</v>
      </c>
      <c r="H192">
        <v>-2.2000000000000002</v>
      </c>
      <c r="I192">
        <v>-5.43</v>
      </c>
      <c r="J192">
        <v>0.43</v>
      </c>
      <c r="K192">
        <v>50.720089999999999</v>
      </c>
      <c r="L192">
        <v>53.150359999999999</v>
      </c>
      <c r="M192">
        <v>94.1</v>
      </c>
      <c r="N192">
        <v>0.05</v>
      </c>
      <c r="O192">
        <v>1</v>
      </c>
      <c r="P192">
        <v>246.16</v>
      </c>
      <c r="Q192" s="1"/>
      <c r="AO192" s="3">
        <f>Telemetry_flight_LOG_VEGA_team[[#This Row],[accel_X]]*0.09*9.8+AO191</f>
        <v>-27.518399999999968</v>
      </c>
      <c r="AP192" s="3">
        <f>Telemetry_flight_LOG_VEGA_team[[#This Row],[accel_Y]]*0.09*9.8+AP191</f>
        <v>42.521219999999992</v>
      </c>
      <c r="AQ192">
        <f>Telemetry_flight_LOG_VEGA_team[[#This Row],[accel_Z]]*0.09*9.8-AQ191</f>
        <v>8.2555200000000042</v>
      </c>
    </row>
    <row r="193" spans="1:43" x14ac:dyDescent="0.3">
      <c r="A193" s="3">
        <v>70.408000000000001</v>
      </c>
      <c r="B193">
        <v>17.53</v>
      </c>
      <c r="C193" s="2">
        <v>-2.4119999999999995</v>
      </c>
      <c r="D193">
        <v>-0.01</v>
      </c>
      <c r="E193">
        <v>-0.44</v>
      </c>
      <c r="F193">
        <v>0.89</v>
      </c>
      <c r="G193">
        <v>-0.02</v>
      </c>
      <c r="H193">
        <v>-0.79</v>
      </c>
      <c r="I193">
        <v>-5.55</v>
      </c>
      <c r="J193">
        <v>-0.24</v>
      </c>
      <c r="K193">
        <v>50.720089999999999</v>
      </c>
      <c r="L193">
        <v>53.150359999999999</v>
      </c>
      <c r="M193">
        <v>94.1</v>
      </c>
      <c r="N193">
        <v>0.05</v>
      </c>
      <c r="O193">
        <v>1</v>
      </c>
      <c r="P193">
        <v>246.16</v>
      </c>
      <c r="Q193" s="1"/>
      <c r="AO193" s="3">
        <f>Telemetry_flight_LOG_VEGA_team[[#This Row],[accel_X]]*0.09*9.8+AO192</f>
        <v>-27.906479999999966</v>
      </c>
      <c r="AP193" s="3">
        <f>Telemetry_flight_LOG_VEGA_team[[#This Row],[accel_Y]]*0.09*9.8+AP192</f>
        <v>43.30619999999999</v>
      </c>
      <c r="AQ193">
        <f>Telemetry_flight_LOG_VEGA_team[[#This Row],[accel_Z]]*0.09*9.8-AQ192</f>
        <v>-8.2731600000000043</v>
      </c>
    </row>
    <row r="194" spans="1:43" x14ac:dyDescent="0.3">
      <c r="A194" s="3">
        <v>70.772999999999996</v>
      </c>
      <c r="B194">
        <v>17.54</v>
      </c>
      <c r="C194" s="2">
        <v>-2.4599999999999995</v>
      </c>
      <c r="D194">
        <v>-0.03</v>
      </c>
      <c r="E194">
        <v>-0.44</v>
      </c>
      <c r="F194">
        <v>0.88</v>
      </c>
      <c r="G194">
        <v>-0.04</v>
      </c>
      <c r="H194">
        <v>-1.34</v>
      </c>
      <c r="I194">
        <v>-5.68</v>
      </c>
      <c r="J194">
        <v>-0.06</v>
      </c>
      <c r="K194">
        <v>50.720089999999999</v>
      </c>
      <c r="L194">
        <v>53.150359999999999</v>
      </c>
      <c r="M194">
        <v>94.1</v>
      </c>
      <c r="N194">
        <v>0.05</v>
      </c>
      <c r="O194">
        <v>1</v>
      </c>
      <c r="P194">
        <v>246.16</v>
      </c>
      <c r="Q194" s="1"/>
      <c r="AO194" s="3">
        <f>Telemetry_flight_LOG_VEGA_team[[#This Row],[accel_X]]*0.09*9.8+AO193</f>
        <v>-28.294559999999965</v>
      </c>
      <c r="AP194" s="3">
        <f>Telemetry_flight_LOG_VEGA_team[[#This Row],[accel_Y]]*0.09*9.8+AP193</f>
        <v>44.082359999999987</v>
      </c>
      <c r="AQ194">
        <f>Telemetry_flight_LOG_VEGA_team[[#This Row],[accel_Z]]*0.09*9.8-AQ193</f>
        <v>8.2378800000000041</v>
      </c>
    </row>
    <row r="195" spans="1:43" x14ac:dyDescent="0.3">
      <c r="A195" s="3">
        <v>71.141000000000005</v>
      </c>
      <c r="B195">
        <v>17.55</v>
      </c>
      <c r="C195" s="2">
        <v>-2.4599999999999995</v>
      </c>
      <c r="D195">
        <v>-0.04</v>
      </c>
      <c r="E195">
        <v>-0.43</v>
      </c>
      <c r="F195">
        <v>0.91</v>
      </c>
      <c r="G195">
        <v>-0.01</v>
      </c>
      <c r="H195">
        <v>-0.12</v>
      </c>
      <c r="I195">
        <v>-5.25</v>
      </c>
      <c r="J195">
        <v>0.37</v>
      </c>
      <c r="K195">
        <v>50.720089999999999</v>
      </c>
      <c r="L195">
        <v>53.150359999999999</v>
      </c>
      <c r="M195">
        <v>93.1</v>
      </c>
      <c r="N195">
        <v>0.04</v>
      </c>
      <c r="O195">
        <v>1</v>
      </c>
      <c r="P195">
        <v>245.8</v>
      </c>
      <c r="Q195" s="1"/>
      <c r="AO195" s="3">
        <f>Telemetry_flight_LOG_VEGA_team[[#This Row],[accel_X]]*0.09*9.8+AO194</f>
        <v>-28.673819999999964</v>
      </c>
      <c r="AP195" s="3">
        <f>Telemetry_flight_LOG_VEGA_team[[#This Row],[accel_Y]]*0.09*9.8+AP194</f>
        <v>44.884979999999985</v>
      </c>
      <c r="AQ195">
        <f>Telemetry_flight_LOG_VEGA_team[[#This Row],[accel_Z]]*0.09*9.8-AQ194</f>
        <v>-8.2467000000000041</v>
      </c>
    </row>
    <row r="196" spans="1:43" x14ac:dyDescent="0.3">
      <c r="A196" s="3">
        <v>71.506</v>
      </c>
      <c r="B196">
        <v>17.55</v>
      </c>
      <c r="C196" s="2">
        <v>-2.4839999999999995</v>
      </c>
      <c r="D196">
        <v>-7.0000000000000007E-2</v>
      </c>
      <c r="E196">
        <v>-0.41</v>
      </c>
      <c r="F196">
        <v>0.88</v>
      </c>
      <c r="G196">
        <v>-0.03</v>
      </c>
      <c r="H196">
        <v>-0.92</v>
      </c>
      <c r="I196">
        <v>-5.13</v>
      </c>
      <c r="J196">
        <v>0.67</v>
      </c>
      <c r="K196">
        <v>50.720089999999999</v>
      </c>
      <c r="L196">
        <v>53.150359999999999</v>
      </c>
      <c r="M196">
        <v>93.1</v>
      </c>
      <c r="N196">
        <v>0.04</v>
      </c>
      <c r="O196">
        <v>1</v>
      </c>
      <c r="P196">
        <v>245.8</v>
      </c>
      <c r="Q196" s="1"/>
      <c r="AO196" s="3">
        <f>Telemetry_flight_LOG_VEGA_team[[#This Row],[accel_X]]*0.09*9.8+AO195</f>
        <v>-29.035439999999962</v>
      </c>
      <c r="AP196" s="3">
        <f>Telemetry_flight_LOG_VEGA_team[[#This Row],[accel_Y]]*0.09*9.8+AP195</f>
        <v>45.661139999999982</v>
      </c>
      <c r="AQ196">
        <f>Telemetry_flight_LOG_VEGA_team[[#This Row],[accel_Z]]*0.09*9.8-AQ195</f>
        <v>8.220240000000004</v>
      </c>
    </row>
    <row r="197" spans="1:43" x14ac:dyDescent="0.3">
      <c r="A197" s="3">
        <v>71.87</v>
      </c>
      <c r="B197">
        <v>17.54</v>
      </c>
      <c r="C197" s="2">
        <v>-2.52</v>
      </c>
      <c r="D197">
        <v>-0.1</v>
      </c>
      <c r="E197">
        <v>-0.46</v>
      </c>
      <c r="F197">
        <v>0.9</v>
      </c>
      <c r="G197">
        <v>0.02</v>
      </c>
      <c r="H197">
        <v>-2.38</v>
      </c>
      <c r="I197">
        <v>-5.19</v>
      </c>
      <c r="J197">
        <v>0.12</v>
      </c>
      <c r="K197">
        <v>50.720089999999999</v>
      </c>
      <c r="L197">
        <v>53.150359999999999</v>
      </c>
      <c r="M197">
        <v>93.1</v>
      </c>
      <c r="N197">
        <v>0.04</v>
      </c>
      <c r="O197">
        <v>1</v>
      </c>
      <c r="P197">
        <v>245.8</v>
      </c>
      <c r="Q197" s="1"/>
      <c r="AO197" s="3">
        <f>Telemetry_flight_LOG_VEGA_team[[#This Row],[accel_X]]*0.09*9.8+AO196</f>
        <v>-29.441159999999961</v>
      </c>
      <c r="AP197" s="3">
        <f>Telemetry_flight_LOG_VEGA_team[[#This Row],[accel_Y]]*0.09*9.8+AP196</f>
        <v>46.454939999999979</v>
      </c>
      <c r="AQ197">
        <f>Telemetry_flight_LOG_VEGA_team[[#This Row],[accel_Z]]*0.09*9.8-AQ196</f>
        <v>-8.2026000000000039</v>
      </c>
    </row>
    <row r="198" spans="1:43" x14ac:dyDescent="0.3">
      <c r="A198" s="3">
        <v>72.236999999999995</v>
      </c>
      <c r="B198">
        <v>17.54</v>
      </c>
      <c r="C198" s="2">
        <v>-2.5319999999999996</v>
      </c>
      <c r="D198">
        <v>-0.09</v>
      </c>
      <c r="E198">
        <v>-0.45</v>
      </c>
      <c r="F198">
        <v>0.9</v>
      </c>
      <c r="G198">
        <v>0.02</v>
      </c>
      <c r="H198">
        <v>-1.22</v>
      </c>
      <c r="I198">
        <v>-5</v>
      </c>
      <c r="J198">
        <v>0.49</v>
      </c>
      <c r="K198">
        <v>50.720100000000002</v>
      </c>
      <c r="L198">
        <v>53.150350000000003</v>
      </c>
      <c r="M198">
        <v>92.1</v>
      </c>
      <c r="N198">
        <v>0.06</v>
      </c>
      <c r="O198">
        <v>1</v>
      </c>
      <c r="P198">
        <v>245.36</v>
      </c>
      <c r="Q198" s="1"/>
      <c r="AO198" s="3">
        <f>Telemetry_flight_LOG_VEGA_team[[#This Row],[accel_X]]*0.09*9.8+AO197</f>
        <v>-29.83805999999996</v>
      </c>
      <c r="AP198" s="3">
        <f>Telemetry_flight_LOG_VEGA_team[[#This Row],[accel_Y]]*0.09*9.8+AP197</f>
        <v>47.248739999999977</v>
      </c>
      <c r="AQ198">
        <f>Telemetry_flight_LOG_VEGA_team[[#This Row],[accel_Z]]*0.09*9.8-AQ197</f>
        <v>8.220240000000004</v>
      </c>
    </row>
    <row r="199" spans="1:43" x14ac:dyDescent="0.3">
      <c r="A199" s="3">
        <v>72.599999999999994</v>
      </c>
      <c r="B199">
        <v>17.55</v>
      </c>
      <c r="C199" s="2">
        <v>-2.5559999999999996</v>
      </c>
      <c r="D199">
        <v>-0.1</v>
      </c>
      <c r="E199">
        <v>-0.43</v>
      </c>
      <c r="F199">
        <v>0.88</v>
      </c>
      <c r="G199">
        <v>-0.03</v>
      </c>
      <c r="H199">
        <v>-1.46</v>
      </c>
      <c r="I199">
        <v>-5.37</v>
      </c>
      <c r="J199">
        <v>-0.49</v>
      </c>
      <c r="K199">
        <v>50.720100000000002</v>
      </c>
      <c r="L199">
        <v>53.150350000000003</v>
      </c>
      <c r="M199">
        <v>92.1</v>
      </c>
      <c r="N199">
        <v>0.06</v>
      </c>
      <c r="O199">
        <v>1</v>
      </c>
      <c r="P199">
        <v>245.36</v>
      </c>
      <c r="Q199" s="1"/>
      <c r="AO199" s="3">
        <f>Telemetry_flight_LOG_VEGA_team[[#This Row],[accel_X]]*0.09*9.8+AO198</f>
        <v>-30.217319999999958</v>
      </c>
      <c r="AP199" s="3">
        <f>Telemetry_flight_LOG_VEGA_team[[#This Row],[accel_Y]]*0.09*9.8+AP198</f>
        <v>48.024899999999974</v>
      </c>
      <c r="AQ199">
        <f>Telemetry_flight_LOG_VEGA_team[[#This Row],[accel_Z]]*0.09*9.8-AQ198</f>
        <v>-8.2467000000000041</v>
      </c>
    </row>
    <row r="200" spans="1:43" x14ac:dyDescent="0.3">
      <c r="A200" s="3">
        <v>72.968999999999994</v>
      </c>
      <c r="B200">
        <v>17.55</v>
      </c>
      <c r="C200" s="2">
        <v>-2.5319999999999996</v>
      </c>
      <c r="D200">
        <v>-0.08</v>
      </c>
      <c r="E200">
        <v>-0.43</v>
      </c>
      <c r="F200">
        <v>0.89</v>
      </c>
      <c r="G200">
        <v>-0.02</v>
      </c>
      <c r="H200">
        <v>-2.44</v>
      </c>
      <c r="I200">
        <v>-5.19</v>
      </c>
      <c r="J200">
        <v>-0.37</v>
      </c>
      <c r="K200">
        <v>50.720100000000002</v>
      </c>
      <c r="L200">
        <v>53.15034</v>
      </c>
      <c r="M200">
        <v>92.1</v>
      </c>
      <c r="N200">
        <v>0.04</v>
      </c>
      <c r="O200">
        <v>1</v>
      </c>
      <c r="P200">
        <v>244.56</v>
      </c>
      <c r="Q200" s="1"/>
      <c r="AO200" s="3">
        <f>Telemetry_flight_LOG_VEGA_team[[#This Row],[accel_X]]*0.09*9.8+AO199</f>
        <v>-30.596579999999957</v>
      </c>
      <c r="AP200" s="3">
        <f>Telemetry_flight_LOG_VEGA_team[[#This Row],[accel_Y]]*0.09*9.8+AP199</f>
        <v>48.809879999999971</v>
      </c>
      <c r="AQ200">
        <f>Telemetry_flight_LOG_VEGA_team[[#This Row],[accel_Z]]*0.09*9.8-AQ199</f>
        <v>8.229060000000004</v>
      </c>
    </row>
    <row r="201" spans="1:43" x14ac:dyDescent="0.3">
      <c r="A201" s="3">
        <v>73.334999999999994</v>
      </c>
      <c r="B201">
        <v>17.559999999999999</v>
      </c>
      <c r="C201" s="2">
        <v>-2.5799999999999996</v>
      </c>
      <c r="D201">
        <v>-0.13</v>
      </c>
      <c r="E201">
        <v>-0.42</v>
      </c>
      <c r="F201">
        <v>0.9</v>
      </c>
      <c r="G201">
        <v>-0.02</v>
      </c>
      <c r="H201">
        <v>-1.28</v>
      </c>
      <c r="I201">
        <v>-5.49</v>
      </c>
      <c r="J201">
        <v>-0.24</v>
      </c>
      <c r="K201">
        <v>50.720100000000002</v>
      </c>
      <c r="L201">
        <v>53.15034</v>
      </c>
      <c r="M201">
        <v>90.5</v>
      </c>
      <c r="N201">
        <v>0.04</v>
      </c>
      <c r="O201">
        <v>1</v>
      </c>
      <c r="P201">
        <v>244.56</v>
      </c>
      <c r="Q201" s="1"/>
      <c r="AO201" s="3">
        <f>Telemetry_flight_LOG_VEGA_team[[#This Row],[accel_X]]*0.09*9.8+AO200</f>
        <v>-30.967019999999955</v>
      </c>
      <c r="AP201" s="3">
        <f>Telemetry_flight_LOG_VEGA_team[[#This Row],[accel_Y]]*0.09*9.8+AP200</f>
        <v>49.603679999999969</v>
      </c>
      <c r="AQ201">
        <f>Telemetry_flight_LOG_VEGA_team[[#This Row],[accel_Z]]*0.09*9.8-AQ200</f>
        <v>-8.2467000000000041</v>
      </c>
    </row>
    <row r="202" spans="1:43" x14ac:dyDescent="0.3">
      <c r="A202" s="3">
        <v>73.697999999999993</v>
      </c>
      <c r="B202">
        <v>17.559999999999999</v>
      </c>
      <c r="C202" s="2">
        <v>-2.5920000000000001</v>
      </c>
      <c r="D202">
        <v>-0.15</v>
      </c>
      <c r="E202">
        <v>-0.44</v>
      </c>
      <c r="F202">
        <v>0.89</v>
      </c>
      <c r="G202">
        <v>-0.02</v>
      </c>
      <c r="H202">
        <v>-1.83</v>
      </c>
      <c r="I202">
        <v>-5.13</v>
      </c>
      <c r="J202">
        <v>0.12</v>
      </c>
      <c r="K202">
        <v>50.720100000000002</v>
      </c>
      <c r="L202">
        <v>53.15034</v>
      </c>
      <c r="M202">
        <v>90.5</v>
      </c>
      <c r="N202">
        <v>0.04</v>
      </c>
      <c r="O202">
        <v>1</v>
      </c>
      <c r="P202">
        <v>244.56</v>
      </c>
      <c r="Q202" s="1"/>
      <c r="AO202" s="3">
        <f>Telemetry_flight_LOG_VEGA_team[[#This Row],[accel_X]]*0.09*9.8+AO201</f>
        <v>-31.355099999999954</v>
      </c>
      <c r="AP202" s="3">
        <f>Telemetry_flight_LOG_VEGA_team[[#This Row],[accel_Y]]*0.09*9.8+AP201</f>
        <v>50.388659999999966</v>
      </c>
      <c r="AQ202">
        <f>Telemetry_flight_LOG_VEGA_team[[#This Row],[accel_Z]]*0.09*9.8-AQ201</f>
        <v>8.229060000000004</v>
      </c>
    </row>
    <row r="203" spans="1:43" x14ac:dyDescent="0.3">
      <c r="A203" s="3">
        <v>74.061999999999998</v>
      </c>
      <c r="B203">
        <v>17.559999999999999</v>
      </c>
      <c r="C203" s="2">
        <v>-2.5920000000000001</v>
      </c>
      <c r="D203">
        <v>-0.11</v>
      </c>
      <c r="E203">
        <v>-0.45</v>
      </c>
      <c r="F203">
        <v>0.9</v>
      </c>
      <c r="G203">
        <v>0.03</v>
      </c>
      <c r="H203">
        <v>-1.77</v>
      </c>
      <c r="I203">
        <v>-5.37</v>
      </c>
      <c r="J203">
        <v>0.37</v>
      </c>
      <c r="K203">
        <v>50.720100000000002</v>
      </c>
      <c r="L203">
        <v>53.15034</v>
      </c>
      <c r="M203">
        <v>89.1</v>
      </c>
      <c r="N203">
        <v>0.03</v>
      </c>
      <c r="O203">
        <v>1</v>
      </c>
      <c r="P203">
        <v>243.94</v>
      </c>
      <c r="Q203" s="1"/>
      <c r="AO203" s="3">
        <f>Telemetry_flight_LOG_VEGA_team[[#This Row],[accel_X]]*0.09*9.8+AO202</f>
        <v>-31.751999999999953</v>
      </c>
      <c r="AP203" s="3">
        <f>Telemetry_flight_LOG_VEGA_team[[#This Row],[accel_Y]]*0.09*9.8+AP202</f>
        <v>51.182459999999963</v>
      </c>
      <c r="AQ203">
        <f>Telemetry_flight_LOG_VEGA_team[[#This Row],[accel_Z]]*0.09*9.8-AQ202</f>
        <v>-8.2026000000000039</v>
      </c>
    </row>
    <row r="204" spans="1:43" x14ac:dyDescent="0.3">
      <c r="A204" s="3">
        <v>74.424999999999997</v>
      </c>
      <c r="B204">
        <v>17.55</v>
      </c>
      <c r="C204" s="2">
        <v>-2.5799999999999996</v>
      </c>
      <c r="D204">
        <v>-0.1</v>
      </c>
      <c r="E204">
        <v>-0.42</v>
      </c>
      <c r="F204">
        <v>0.89</v>
      </c>
      <c r="G204">
        <v>-0.03</v>
      </c>
      <c r="H204">
        <v>-1.1000000000000001</v>
      </c>
      <c r="I204">
        <v>-5.86</v>
      </c>
      <c r="J204">
        <v>-0.12</v>
      </c>
      <c r="K204">
        <v>50.720100000000002</v>
      </c>
      <c r="L204">
        <v>53.15034</v>
      </c>
      <c r="M204">
        <v>89.1</v>
      </c>
      <c r="N204">
        <v>0.03</v>
      </c>
      <c r="O204">
        <v>1</v>
      </c>
      <c r="P204">
        <v>243.94</v>
      </c>
      <c r="Q204" s="1"/>
      <c r="AO204" s="3">
        <f>Telemetry_flight_LOG_VEGA_team[[#This Row],[accel_X]]*0.09*9.8+AO203</f>
        <v>-32.122439999999955</v>
      </c>
      <c r="AP204" s="3">
        <f>Telemetry_flight_LOG_VEGA_team[[#This Row],[accel_Y]]*0.09*9.8+AP203</f>
        <v>51.967439999999961</v>
      </c>
      <c r="AQ204">
        <f>Telemetry_flight_LOG_VEGA_team[[#This Row],[accel_Z]]*0.09*9.8-AQ203</f>
        <v>8.1761400000000037</v>
      </c>
    </row>
    <row r="205" spans="1:43" x14ac:dyDescent="0.3">
      <c r="A205" s="3">
        <v>74.793000000000006</v>
      </c>
      <c r="B205">
        <v>17.559999999999999</v>
      </c>
      <c r="C205" s="2">
        <v>-2.5680000000000001</v>
      </c>
      <c r="D205">
        <v>-7.0000000000000007E-2</v>
      </c>
      <c r="E205">
        <v>-0.45</v>
      </c>
      <c r="F205">
        <v>0.9</v>
      </c>
      <c r="G205">
        <v>0.02</v>
      </c>
      <c r="H205">
        <v>2.56</v>
      </c>
      <c r="I205">
        <v>-5.07</v>
      </c>
      <c r="J205">
        <v>1.77</v>
      </c>
      <c r="K205">
        <v>50.720100000000002</v>
      </c>
      <c r="L205">
        <v>53.15034</v>
      </c>
      <c r="M205">
        <v>89.1</v>
      </c>
      <c r="N205">
        <v>0.03</v>
      </c>
      <c r="O205">
        <v>1</v>
      </c>
      <c r="P205">
        <v>243.94</v>
      </c>
      <c r="Q205" s="1"/>
      <c r="AO205" s="3">
        <f>Telemetry_flight_LOG_VEGA_team[[#This Row],[accel_X]]*0.09*9.8+AO204</f>
        <v>-32.519339999999957</v>
      </c>
      <c r="AP205" s="3">
        <f>Telemetry_flight_LOG_VEGA_team[[#This Row],[accel_Y]]*0.09*9.8+AP204</f>
        <v>52.761239999999958</v>
      </c>
      <c r="AQ205">
        <f>Telemetry_flight_LOG_VEGA_team[[#This Row],[accel_Z]]*0.09*9.8-AQ204</f>
        <v>-8.1585000000000036</v>
      </c>
    </row>
    <row r="206" spans="1:43" x14ac:dyDescent="0.3">
      <c r="A206" s="3">
        <v>75.156999999999996</v>
      </c>
      <c r="B206">
        <v>17.559999999999999</v>
      </c>
      <c r="C206" s="2">
        <v>-2.52</v>
      </c>
      <c r="D206">
        <v>-0.01</v>
      </c>
      <c r="E206">
        <v>-0.44</v>
      </c>
      <c r="F206">
        <v>0.88</v>
      </c>
      <c r="G206">
        <v>-0.02</v>
      </c>
      <c r="H206">
        <v>-1.46</v>
      </c>
      <c r="I206">
        <v>-5.55</v>
      </c>
      <c r="J206">
        <v>-0.37</v>
      </c>
      <c r="K206">
        <v>50.720109999999998</v>
      </c>
      <c r="L206">
        <v>53.150329999999997</v>
      </c>
      <c r="M206">
        <v>87.8</v>
      </c>
      <c r="N206">
        <v>0.03</v>
      </c>
      <c r="O206">
        <v>1</v>
      </c>
      <c r="P206">
        <v>243.14</v>
      </c>
      <c r="Q206" s="1"/>
      <c r="AO206" s="3">
        <f>Telemetry_flight_LOG_VEGA_team[[#This Row],[accel_X]]*0.09*9.8+AO205</f>
        <v>-32.907419999999959</v>
      </c>
      <c r="AP206" s="3">
        <f>Telemetry_flight_LOG_VEGA_team[[#This Row],[accel_Y]]*0.09*9.8+AP205</f>
        <v>53.537399999999955</v>
      </c>
      <c r="AQ206">
        <f>Telemetry_flight_LOG_VEGA_team[[#This Row],[accel_Z]]*0.09*9.8-AQ205</f>
        <v>8.1408600000000035</v>
      </c>
    </row>
    <row r="207" spans="1:43" x14ac:dyDescent="0.3">
      <c r="A207" s="3">
        <v>75.521000000000001</v>
      </c>
      <c r="B207">
        <v>17.559999999999999</v>
      </c>
      <c r="C207" s="2">
        <v>-2.52</v>
      </c>
      <c r="D207">
        <v>0.01</v>
      </c>
      <c r="E207">
        <v>-0.43</v>
      </c>
      <c r="F207">
        <v>0.88</v>
      </c>
      <c r="G207">
        <v>-0.03</v>
      </c>
      <c r="H207">
        <v>-1.83</v>
      </c>
      <c r="I207">
        <v>-5.43</v>
      </c>
      <c r="J207">
        <v>-0.37</v>
      </c>
      <c r="K207">
        <v>50.720109999999998</v>
      </c>
      <c r="L207">
        <v>53.150329999999997</v>
      </c>
      <c r="M207">
        <v>87.8</v>
      </c>
      <c r="N207">
        <v>0.03</v>
      </c>
      <c r="O207">
        <v>1</v>
      </c>
      <c r="P207">
        <v>243.14</v>
      </c>
      <c r="Q207" s="1"/>
      <c r="AO207" s="3">
        <f>Telemetry_flight_LOG_VEGA_team[[#This Row],[accel_X]]*0.09*9.8+AO206</f>
        <v>-33.286679999999961</v>
      </c>
      <c r="AP207" s="3">
        <f>Telemetry_flight_LOG_VEGA_team[[#This Row],[accel_Y]]*0.09*9.8+AP206</f>
        <v>54.313559999999953</v>
      </c>
      <c r="AQ207">
        <f>Telemetry_flight_LOG_VEGA_team[[#This Row],[accel_Z]]*0.09*9.8-AQ206</f>
        <v>-8.1673200000000037</v>
      </c>
    </row>
    <row r="208" spans="1:43" x14ac:dyDescent="0.3">
      <c r="A208" s="3">
        <v>75.885000000000005</v>
      </c>
      <c r="B208">
        <v>17.57</v>
      </c>
      <c r="C208" s="2">
        <v>-2.5079999999999996</v>
      </c>
      <c r="D208">
        <v>0.04</v>
      </c>
      <c r="E208">
        <v>-0.42</v>
      </c>
      <c r="F208">
        <v>0.88</v>
      </c>
      <c r="G208">
        <v>-0.03</v>
      </c>
      <c r="H208">
        <v>0.73</v>
      </c>
      <c r="I208">
        <v>-5.37</v>
      </c>
      <c r="J208">
        <v>0.12</v>
      </c>
      <c r="K208">
        <v>50.720109999999998</v>
      </c>
      <c r="L208">
        <v>53.150329999999997</v>
      </c>
      <c r="M208">
        <v>87.8</v>
      </c>
      <c r="N208">
        <v>0.03</v>
      </c>
      <c r="O208">
        <v>1</v>
      </c>
      <c r="P208">
        <v>243.14</v>
      </c>
      <c r="Q208" s="1"/>
      <c r="AO208" s="3">
        <f>Telemetry_flight_LOG_VEGA_team[[#This Row],[accel_X]]*0.09*9.8+AO207</f>
        <v>-33.657119999999964</v>
      </c>
      <c r="AP208" s="3">
        <f>Telemetry_flight_LOG_VEGA_team[[#This Row],[accel_Y]]*0.09*9.8+AP207</f>
        <v>55.08971999999995</v>
      </c>
      <c r="AQ208">
        <f>Telemetry_flight_LOG_VEGA_team[[#This Row],[accel_Z]]*0.09*9.8-AQ207</f>
        <v>8.1408600000000035</v>
      </c>
    </row>
    <row r="209" spans="1:43" x14ac:dyDescent="0.3">
      <c r="A209" s="3">
        <v>76.25</v>
      </c>
      <c r="B209">
        <v>17.579999999999998</v>
      </c>
      <c r="C209" s="2">
        <v>-2.448</v>
      </c>
      <c r="D209">
        <v>7.0000000000000007E-2</v>
      </c>
      <c r="E209">
        <v>-0.42</v>
      </c>
      <c r="F209">
        <v>0.89</v>
      </c>
      <c r="G209">
        <v>-0.01</v>
      </c>
      <c r="H209">
        <v>0.06</v>
      </c>
      <c r="I209">
        <v>-5</v>
      </c>
      <c r="J209">
        <v>0.43</v>
      </c>
      <c r="K209">
        <v>50.720109999999998</v>
      </c>
      <c r="L209">
        <v>53.150329999999997</v>
      </c>
      <c r="M209">
        <v>86.5</v>
      </c>
      <c r="N209">
        <v>0.03</v>
      </c>
      <c r="O209">
        <v>1</v>
      </c>
      <c r="P209">
        <v>242.53</v>
      </c>
      <c r="Q209" s="1"/>
      <c r="AO209" s="3">
        <f>Telemetry_flight_LOG_VEGA_team[[#This Row],[accel_X]]*0.09*9.8+AO208</f>
        <v>-34.027559999999966</v>
      </c>
      <c r="AP209" s="3">
        <f>Telemetry_flight_LOG_VEGA_team[[#This Row],[accel_Y]]*0.09*9.8+AP208</f>
        <v>55.874699999999947</v>
      </c>
      <c r="AQ209">
        <f>Telemetry_flight_LOG_VEGA_team[[#This Row],[accel_Z]]*0.09*9.8-AQ208</f>
        <v>-8.1496800000000036</v>
      </c>
    </row>
    <row r="210" spans="1:43" x14ac:dyDescent="0.3">
      <c r="A210" s="3">
        <v>76.619</v>
      </c>
      <c r="B210">
        <v>17.579999999999998</v>
      </c>
      <c r="C210" s="2">
        <v>-2.4359999999999995</v>
      </c>
      <c r="D210">
        <v>0.12</v>
      </c>
      <c r="E210">
        <v>-0.45</v>
      </c>
      <c r="F210">
        <v>0.91</v>
      </c>
      <c r="G210">
        <v>0.02</v>
      </c>
      <c r="H210">
        <v>-1.89</v>
      </c>
      <c r="I210">
        <v>-4.76</v>
      </c>
      <c r="J210">
        <v>0.73</v>
      </c>
      <c r="K210">
        <v>50.720109999999998</v>
      </c>
      <c r="L210">
        <v>53.150329999999997</v>
      </c>
      <c r="M210">
        <v>86.5</v>
      </c>
      <c r="N210">
        <v>0.03</v>
      </c>
      <c r="O210">
        <v>1</v>
      </c>
      <c r="P210">
        <v>242.53</v>
      </c>
      <c r="Q210" s="1"/>
      <c r="AO210" s="3">
        <f>Telemetry_flight_LOG_VEGA_team[[#This Row],[accel_X]]*0.09*9.8+AO209</f>
        <v>-34.424459999999968</v>
      </c>
      <c r="AP210" s="3">
        <f>Telemetry_flight_LOG_VEGA_team[[#This Row],[accel_Y]]*0.09*9.8+AP209</f>
        <v>56.677319999999945</v>
      </c>
      <c r="AQ210">
        <f>Telemetry_flight_LOG_VEGA_team[[#This Row],[accel_Z]]*0.09*9.8-AQ209</f>
        <v>8.1673200000000037</v>
      </c>
    </row>
    <row r="211" spans="1:43" x14ac:dyDescent="0.3">
      <c r="A211" s="3">
        <v>76.981999999999999</v>
      </c>
      <c r="B211">
        <v>17.579999999999998</v>
      </c>
      <c r="C211" s="2">
        <v>-2.4119999999999995</v>
      </c>
      <c r="D211">
        <v>0.15</v>
      </c>
      <c r="E211">
        <v>-0.43</v>
      </c>
      <c r="F211">
        <v>0.88</v>
      </c>
      <c r="G211">
        <v>-0.03</v>
      </c>
      <c r="H211">
        <v>1.4</v>
      </c>
      <c r="I211">
        <v>-5.13</v>
      </c>
      <c r="J211">
        <v>0.18</v>
      </c>
      <c r="K211">
        <v>50.720120000000001</v>
      </c>
      <c r="L211">
        <v>53.150329999999997</v>
      </c>
      <c r="M211">
        <v>86.5</v>
      </c>
      <c r="N211">
        <v>0.03</v>
      </c>
      <c r="O211">
        <v>1</v>
      </c>
      <c r="P211">
        <v>241.91</v>
      </c>
      <c r="Q211" s="1"/>
      <c r="AO211" s="3">
        <f>Telemetry_flight_LOG_VEGA_team[[#This Row],[accel_X]]*0.09*9.8+AO210</f>
        <v>-34.80371999999997</v>
      </c>
      <c r="AP211" s="3">
        <f>Telemetry_flight_LOG_VEGA_team[[#This Row],[accel_Y]]*0.09*9.8+AP210</f>
        <v>57.453479999999942</v>
      </c>
      <c r="AQ211">
        <f>Telemetry_flight_LOG_VEGA_team[[#This Row],[accel_Z]]*0.09*9.8-AQ210</f>
        <v>-8.1937800000000038</v>
      </c>
    </row>
    <row r="212" spans="1:43" x14ac:dyDescent="0.3">
      <c r="A212" s="3">
        <v>77.347999999999999</v>
      </c>
      <c r="B212">
        <v>17.59</v>
      </c>
      <c r="C212" s="2">
        <v>-2.4</v>
      </c>
      <c r="D212">
        <v>0.16</v>
      </c>
      <c r="E212">
        <v>-0.43</v>
      </c>
      <c r="F212">
        <v>0.88</v>
      </c>
      <c r="G212">
        <v>-0.03</v>
      </c>
      <c r="H212">
        <v>-1.77</v>
      </c>
      <c r="I212">
        <v>-5.68</v>
      </c>
      <c r="J212">
        <v>-0.37</v>
      </c>
      <c r="K212">
        <v>50.720120000000001</v>
      </c>
      <c r="L212">
        <v>53.150329999999997</v>
      </c>
      <c r="M212">
        <v>85.3</v>
      </c>
      <c r="N212">
        <v>0.03</v>
      </c>
      <c r="O212">
        <v>1</v>
      </c>
      <c r="P212">
        <v>241.91</v>
      </c>
      <c r="Q212" s="1"/>
      <c r="AO212" s="3">
        <f>Telemetry_flight_LOG_VEGA_team[[#This Row],[accel_X]]*0.09*9.8+AO211</f>
        <v>-35.182979999999972</v>
      </c>
      <c r="AP212" s="3">
        <f>Telemetry_flight_LOG_VEGA_team[[#This Row],[accel_Y]]*0.09*9.8+AP211</f>
        <v>58.229639999999939</v>
      </c>
      <c r="AQ212">
        <f>Telemetry_flight_LOG_VEGA_team[[#This Row],[accel_Z]]*0.09*9.8-AQ211</f>
        <v>8.1673200000000037</v>
      </c>
    </row>
    <row r="213" spans="1:43" x14ac:dyDescent="0.3">
      <c r="A213" s="3">
        <v>77.712000000000003</v>
      </c>
      <c r="B213">
        <v>17.59</v>
      </c>
      <c r="C213" s="2">
        <v>-2.3879999999999999</v>
      </c>
      <c r="D213">
        <v>0.16</v>
      </c>
      <c r="E213">
        <v>-0.45</v>
      </c>
      <c r="F213">
        <v>0.9</v>
      </c>
      <c r="G213">
        <v>0.02</v>
      </c>
      <c r="H213">
        <v>-1.04</v>
      </c>
      <c r="I213">
        <v>-5.43</v>
      </c>
      <c r="J213">
        <v>-0.12</v>
      </c>
      <c r="K213">
        <v>50.720120000000001</v>
      </c>
      <c r="L213">
        <v>53.150329999999997</v>
      </c>
      <c r="M213">
        <v>85.3</v>
      </c>
      <c r="N213">
        <v>0.03</v>
      </c>
      <c r="O213">
        <v>1</v>
      </c>
      <c r="P213">
        <v>241.91</v>
      </c>
      <c r="Q213" s="1"/>
      <c r="AO213" s="3">
        <f>Telemetry_flight_LOG_VEGA_team[[#This Row],[accel_X]]*0.09*9.8+AO212</f>
        <v>-35.579879999999974</v>
      </c>
      <c r="AP213" s="3">
        <f>Telemetry_flight_LOG_VEGA_team[[#This Row],[accel_Y]]*0.09*9.8+AP212</f>
        <v>59.023439999999937</v>
      </c>
      <c r="AQ213">
        <f>Telemetry_flight_LOG_VEGA_team[[#This Row],[accel_Z]]*0.09*9.8-AQ212</f>
        <v>-8.1496800000000036</v>
      </c>
    </row>
    <row r="214" spans="1:43" x14ac:dyDescent="0.3">
      <c r="A214" s="3">
        <v>78.075999999999993</v>
      </c>
      <c r="B214">
        <v>17.600000000000001</v>
      </c>
      <c r="C214" s="2">
        <v>-2.34</v>
      </c>
      <c r="D214">
        <v>0.19</v>
      </c>
      <c r="E214">
        <v>-0.45</v>
      </c>
      <c r="F214">
        <v>0.9</v>
      </c>
      <c r="G214">
        <v>0.02</v>
      </c>
      <c r="H214">
        <v>-3.42</v>
      </c>
      <c r="I214">
        <v>-5.25</v>
      </c>
      <c r="J214">
        <v>-0.18</v>
      </c>
      <c r="K214">
        <v>50.720120000000001</v>
      </c>
      <c r="L214">
        <v>53.150320000000001</v>
      </c>
      <c r="M214">
        <v>84.1</v>
      </c>
      <c r="N214">
        <v>0.02</v>
      </c>
      <c r="O214">
        <v>1</v>
      </c>
      <c r="P214">
        <v>241.66</v>
      </c>
      <c r="Q214" s="1"/>
      <c r="AO214" s="3">
        <f>Telemetry_flight_LOG_VEGA_team[[#This Row],[accel_X]]*0.09*9.8+AO213</f>
        <v>-35.976779999999977</v>
      </c>
      <c r="AP214" s="3">
        <f>Telemetry_flight_LOG_VEGA_team[[#This Row],[accel_Y]]*0.09*9.8+AP213</f>
        <v>59.817239999999934</v>
      </c>
      <c r="AQ214">
        <f>Telemetry_flight_LOG_VEGA_team[[#This Row],[accel_Z]]*0.09*9.8-AQ213</f>
        <v>8.1673200000000037</v>
      </c>
    </row>
    <row r="215" spans="1:43" x14ac:dyDescent="0.3">
      <c r="A215" s="3">
        <v>78.44</v>
      </c>
      <c r="B215">
        <v>17.600000000000001</v>
      </c>
      <c r="C215" s="2">
        <v>-2.34</v>
      </c>
      <c r="D215">
        <v>0.15</v>
      </c>
      <c r="E215">
        <v>-0.45</v>
      </c>
      <c r="F215">
        <v>0.89</v>
      </c>
      <c r="G215">
        <v>0</v>
      </c>
      <c r="H215">
        <v>-0.55000000000000004</v>
      </c>
      <c r="I215">
        <v>-5.68</v>
      </c>
      <c r="J215">
        <v>0.24</v>
      </c>
      <c r="K215">
        <v>50.720120000000001</v>
      </c>
      <c r="L215">
        <v>53.150320000000001</v>
      </c>
      <c r="M215">
        <v>84.1</v>
      </c>
      <c r="N215">
        <v>0.02</v>
      </c>
      <c r="O215">
        <v>1</v>
      </c>
      <c r="P215">
        <v>241.66</v>
      </c>
      <c r="Q215" s="1"/>
      <c r="AO215" s="3">
        <f>Telemetry_flight_LOG_VEGA_team[[#This Row],[accel_X]]*0.09*9.8+AO214</f>
        <v>-36.373679999999979</v>
      </c>
      <c r="AP215" s="3">
        <f>Telemetry_flight_LOG_VEGA_team[[#This Row],[accel_Y]]*0.09*9.8+AP214</f>
        <v>60.602219999999932</v>
      </c>
      <c r="AQ215">
        <f>Telemetry_flight_LOG_VEGA_team[[#This Row],[accel_Z]]*0.09*9.8-AQ214</f>
        <v>-8.1673200000000037</v>
      </c>
    </row>
    <row r="216" spans="1:43" x14ac:dyDescent="0.3">
      <c r="A216" s="3">
        <v>78.807000000000002</v>
      </c>
      <c r="B216">
        <v>17.61</v>
      </c>
      <c r="C216" s="2">
        <v>-2.34</v>
      </c>
      <c r="D216">
        <v>0.15</v>
      </c>
      <c r="E216">
        <v>-0.44</v>
      </c>
      <c r="F216">
        <v>0.91</v>
      </c>
      <c r="G216">
        <v>0.02</v>
      </c>
      <c r="H216">
        <v>-2.99</v>
      </c>
      <c r="I216">
        <v>-5.19</v>
      </c>
      <c r="J216">
        <v>0.18</v>
      </c>
      <c r="K216">
        <v>50.720120000000001</v>
      </c>
      <c r="L216">
        <v>53.150320000000001</v>
      </c>
      <c r="M216">
        <v>84.1</v>
      </c>
      <c r="N216">
        <v>0.02</v>
      </c>
      <c r="O216">
        <v>1</v>
      </c>
      <c r="P216">
        <v>241.66</v>
      </c>
      <c r="Q216" s="1"/>
      <c r="AO216" s="3">
        <f>Telemetry_flight_LOG_VEGA_team[[#This Row],[accel_X]]*0.09*9.8+AO215</f>
        <v>-36.761759999999981</v>
      </c>
      <c r="AP216" s="3">
        <f>Telemetry_flight_LOG_VEGA_team[[#This Row],[accel_Y]]*0.09*9.8+AP215</f>
        <v>61.404839999999929</v>
      </c>
      <c r="AQ216">
        <f>Telemetry_flight_LOG_VEGA_team[[#This Row],[accel_Z]]*0.09*9.8-AQ215</f>
        <v>8.1849600000000038</v>
      </c>
    </row>
    <row r="217" spans="1:43" x14ac:dyDescent="0.3">
      <c r="A217" s="3">
        <v>79.171999999999997</v>
      </c>
      <c r="B217">
        <v>17.61</v>
      </c>
      <c r="C217" s="2">
        <v>-2.3519999999999999</v>
      </c>
      <c r="D217">
        <v>0.13</v>
      </c>
      <c r="E217">
        <v>-0.45</v>
      </c>
      <c r="F217">
        <v>0.9</v>
      </c>
      <c r="G217">
        <v>0.01</v>
      </c>
      <c r="H217">
        <v>-3.48</v>
      </c>
      <c r="I217">
        <v>-5.19</v>
      </c>
      <c r="J217">
        <v>-0.06</v>
      </c>
      <c r="K217">
        <v>50.720120000000001</v>
      </c>
      <c r="L217">
        <v>53.150309999999998</v>
      </c>
      <c r="M217">
        <v>83</v>
      </c>
      <c r="N217">
        <v>0.02</v>
      </c>
      <c r="O217">
        <v>1</v>
      </c>
      <c r="P217">
        <v>240.67</v>
      </c>
      <c r="Q217" s="1"/>
      <c r="AO217" s="3">
        <f>Telemetry_flight_LOG_VEGA_team[[#This Row],[accel_X]]*0.09*9.8+AO216</f>
        <v>-37.158659999999983</v>
      </c>
      <c r="AP217" s="3">
        <f>Telemetry_flight_LOG_VEGA_team[[#This Row],[accel_Y]]*0.09*9.8+AP216</f>
        <v>62.198639999999926</v>
      </c>
      <c r="AQ217">
        <f>Telemetry_flight_LOG_VEGA_team[[#This Row],[accel_Z]]*0.09*9.8-AQ216</f>
        <v>-8.1761400000000037</v>
      </c>
    </row>
    <row r="218" spans="1:43" x14ac:dyDescent="0.3">
      <c r="A218" s="3">
        <v>79.537000000000006</v>
      </c>
      <c r="B218">
        <v>17.61</v>
      </c>
      <c r="C218" s="2">
        <v>-2.3759999999999999</v>
      </c>
      <c r="D218">
        <v>0.06</v>
      </c>
      <c r="E218">
        <v>-0.45</v>
      </c>
      <c r="F218">
        <v>0.89</v>
      </c>
      <c r="G218">
        <v>0</v>
      </c>
      <c r="H218">
        <v>-1.89</v>
      </c>
      <c r="I218">
        <v>-5.68</v>
      </c>
      <c r="J218">
        <v>-0.06</v>
      </c>
      <c r="K218">
        <v>50.720120000000001</v>
      </c>
      <c r="L218">
        <v>53.150309999999998</v>
      </c>
      <c r="M218">
        <v>83</v>
      </c>
      <c r="N218">
        <v>0.02</v>
      </c>
      <c r="O218">
        <v>1</v>
      </c>
      <c r="P218">
        <v>240.67</v>
      </c>
      <c r="Q218" s="1"/>
      <c r="AO218" s="3">
        <f>Telemetry_flight_LOG_VEGA_team[[#This Row],[accel_X]]*0.09*9.8+AO217</f>
        <v>-37.555559999999986</v>
      </c>
      <c r="AP218" s="3">
        <f>Telemetry_flight_LOG_VEGA_team[[#This Row],[accel_Y]]*0.09*9.8+AP217</f>
        <v>62.983619999999924</v>
      </c>
      <c r="AQ218">
        <f>Telemetry_flight_LOG_VEGA_team[[#This Row],[accel_Z]]*0.09*9.8-AQ217</f>
        <v>8.1761400000000037</v>
      </c>
    </row>
    <row r="219" spans="1:43" x14ac:dyDescent="0.3">
      <c r="A219" s="3">
        <v>79.900999999999996</v>
      </c>
      <c r="B219">
        <v>17.61</v>
      </c>
      <c r="C219" s="2">
        <v>-2.3639999999999999</v>
      </c>
      <c r="D219">
        <v>0.06</v>
      </c>
      <c r="E219">
        <v>-0.43</v>
      </c>
      <c r="F219">
        <v>0.91</v>
      </c>
      <c r="G219">
        <v>0</v>
      </c>
      <c r="H219">
        <v>-2.81</v>
      </c>
      <c r="I219">
        <v>-5.92</v>
      </c>
      <c r="J219">
        <v>-0.55000000000000004</v>
      </c>
      <c r="K219">
        <v>50.720120000000001</v>
      </c>
      <c r="L219">
        <v>53.150309999999998</v>
      </c>
      <c r="M219">
        <v>83</v>
      </c>
      <c r="N219">
        <v>0.02</v>
      </c>
      <c r="O219">
        <v>1</v>
      </c>
      <c r="P219">
        <v>240.49</v>
      </c>
      <c r="Q219" s="1"/>
      <c r="AO219" s="3">
        <f>Telemetry_flight_LOG_VEGA_team[[#This Row],[accel_X]]*0.09*9.8+AO218</f>
        <v>-37.934819999999988</v>
      </c>
      <c r="AP219" s="3">
        <f>Telemetry_flight_LOG_VEGA_team[[#This Row],[accel_Y]]*0.09*9.8+AP218</f>
        <v>63.786239999999921</v>
      </c>
      <c r="AQ219">
        <f>Telemetry_flight_LOG_VEGA_team[[#This Row],[accel_Z]]*0.09*9.8-AQ218</f>
        <v>-8.1761400000000037</v>
      </c>
    </row>
    <row r="220" spans="1:43" x14ac:dyDescent="0.3">
      <c r="A220" s="3">
        <v>80.266000000000005</v>
      </c>
      <c r="B220">
        <v>17.61</v>
      </c>
      <c r="C220" s="2">
        <v>-2.34</v>
      </c>
      <c r="D220">
        <v>0.06</v>
      </c>
      <c r="E220">
        <v>-0.45</v>
      </c>
      <c r="F220">
        <v>0.89</v>
      </c>
      <c r="G220">
        <v>0.01</v>
      </c>
      <c r="H220">
        <v>-0.79</v>
      </c>
      <c r="I220">
        <v>-5.13</v>
      </c>
      <c r="J220">
        <v>0.12</v>
      </c>
      <c r="K220">
        <v>50.720120000000001</v>
      </c>
      <c r="L220">
        <v>53.150309999999998</v>
      </c>
      <c r="M220">
        <v>82</v>
      </c>
      <c r="N220">
        <v>0.02</v>
      </c>
      <c r="O220">
        <v>1</v>
      </c>
      <c r="P220">
        <v>240.49</v>
      </c>
      <c r="Q220" s="1"/>
      <c r="AO220" s="3">
        <f>Telemetry_flight_LOG_VEGA_team[[#This Row],[accel_X]]*0.09*9.8+AO219</f>
        <v>-38.33171999999999</v>
      </c>
      <c r="AP220" s="3">
        <f>Telemetry_flight_LOG_VEGA_team[[#This Row],[accel_Y]]*0.09*9.8+AP219</f>
        <v>64.571219999999926</v>
      </c>
      <c r="AQ220">
        <f>Telemetry_flight_LOG_VEGA_team[[#This Row],[accel_Z]]*0.09*9.8-AQ219</f>
        <v>8.1849600000000038</v>
      </c>
    </row>
    <row r="221" spans="1:43" x14ac:dyDescent="0.3">
      <c r="A221" s="3">
        <v>80.647000000000006</v>
      </c>
      <c r="B221">
        <v>17.61</v>
      </c>
      <c r="C221" s="2">
        <v>-2.3279999999999998</v>
      </c>
      <c r="D221">
        <v>7.0000000000000007E-2</v>
      </c>
      <c r="E221">
        <v>-0.44</v>
      </c>
      <c r="F221">
        <v>0.89</v>
      </c>
      <c r="G221">
        <v>-0.01</v>
      </c>
      <c r="H221">
        <v>-2.08</v>
      </c>
      <c r="I221">
        <v>-5.31</v>
      </c>
      <c r="J221">
        <v>-0.43</v>
      </c>
      <c r="K221">
        <v>50.720120000000001</v>
      </c>
      <c r="L221">
        <v>53.150309999999998</v>
      </c>
      <c r="M221">
        <v>82</v>
      </c>
      <c r="N221">
        <v>0.02</v>
      </c>
      <c r="O221">
        <v>1</v>
      </c>
      <c r="P221">
        <v>240.49</v>
      </c>
      <c r="Q221" s="1"/>
      <c r="AO221" s="3">
        <f>Telemetry_flight_LOG_VEGA_team[[#This Row],[accel_X]]*0.09*9.8+AO220</f>
        <v>-38.719799999999992</v>
      </c>
      <c r="AP221" s="3">
        <f>Telemetry_flight_LOG_VEGA_team[[#This Row],[accel_Y]]*0.09*9.8+AP220</f>
        <v>65.35619999999993</v>
      </c>
      <c r="AQ221">
        <f>Telemetry_flight_LOG_VEGA_team[[#This Row],[accel_Z]]*0.09*9.8-AQ220</f>
        <v>-8.1937800000000038</v>
      </c>
    </row>
    <row r="222" spans="1:43" x14ac:dyDescent="0.3">
      <c r="A222" s="3">
        <v>81.013000000000005</v>
      </c>
      <c r="B222">
        <v>17.61</v>
      </c>
      <c r="C222" s="2">
        <v>-2.3159999999999998</v>
      </c>
      <c r="D222">
        <v>0.05</v>
      </c>
      <c r="E222">
        <v>-0.45</v>
      </c>
      <c r="F222">
        <v>0.91</v>
      </c>
      <c r="G222">
        <v>0.03</v>
      </c>
      <c r="H222">
        <v>-1.65</v>
      </c>
      <c r="I222">
        <v>-5.13</v>
      </c>
      <c r="J222">
        <v>0.67</v>
      </c>
      <c r="K222">
        <v>50.720129999999997</v>
      </c>
      <c r="L222">
        <v>53.150309999999998</v>
      </c>
      <c r="M222">
        <v>82</v>
      </c>
      <c r="N222">
        <v>0.02</v>
      </c>
      <c r="O222">
        <v>1</v>
      </c>
      <c r="P222">
        <v>239.87</v>
      </c>
      <c r="Q222" s="1"/>
      <c r="AO222" s="3">
        <f>Telemetry_flight_LOG_VEGA_team[[#This Row],[accel_X]]*0.09*9.8+AO221</f>
        <v>-39.116699999999994</v>
      </c>
      <c r="AP222" s="3">
        <f>Telemetry_flight_LOG_VEGA_team[[#This Row],[accel_Y]]*0.09*9.8+AP221</f>
        <v>66.158819999999935</v>
      </c>
      <c r="AQ222">
        <f>Telemetry_flight_LOG_VEGA_team[[#This Row],[accel_Z]]*0.09*9.8-AQ221</f>
        <v>8.220240000000004</v>
      </c>
    </row>
    <row r="223" spans="1:43" x14ac:dyDescent="0.3">
      <c r="A223" s="3">
        <v>81.378</v>
      </c>
      <c r="B223">
        <v>17.61</v>
      </c>
      <c r="C223" s="2">
        <v>-2.3159999999999998</v>
      </c>
      <c r="D223">
        <v>0.02</v>
      </c>
      <c r="E223">
        <v>-0.45</v>
      </c>
      <c r="F223">
        <v>0.89</v>
      </c>
      <c r="G223">
        <v>0.01</v>
      </c>
      <c r="H223">
        <v>-0.79</v>
      </c>
      <c r="I223">
        <v>-5.25</v>
      </c>
      <c r="J223">
        <v>0.55000000000000004</v>
      </c>
      <c r="K223">
        <v>50.720129999999997</v>
      </c>
      <c r="L223">
        <v>53.150309999999998</v>
      </c>
      <c r="M223">
        <v>81</v>
      </c>
      <c r="N223">
        <v>0.02</v>
      </c>
      <c r="O223">
        <v>1</v>
      </c>
      <c r="P223">
        <v>239.87</v>
      </c>
      <c r="Q223" s="1"/>
      <c r="AO223" s="3">
        <f>Telemetry_flight_LOG_VEGA_team[[#This Row],[accel_X]]*0.09*9.8+AO222</f>
        <v>-39.513599999999997</v>
      </c>
      <c r="AP223" s="3">
        <f>Telemetry_flight_LOG_VEGA_team[[#This Row],[accel_Y]]*0.09*9.8+AP222</f>
        <v>66.943799999999939</v>
      </c>
      <c r="AQ223">
        <f>Telemetry_flight_LOG_VEGA_team[[#This Row],[accel_Z]]*0.09*9.8-AQ222</f>
        <v>-8.2114200000000039</v>
      </c>
    </row>
    <row r="224" spans="1:43" x14ac:dyDescent="0.3">
      <c r="A224" s="3">
        <v>81.742999999999995</v>
      </c>
      <c r="B224">
        <v>17.62</v>
      </c>
      <c r="C224" s="2">
        <v>-2.3039999999999998</v>
      </c>
      <c r="D224">
        <v>0.03</v>
      </c>
      <c r="E224">
        <v>-0.42</v>
      </c>
      <c r="F224">
        <v>0.88</v>
      </c>
      <c r="G224">
        <v>-0.04</v>
      </c>
      <c r="H224">
        <v>-0.73</v>
      </c>
      <c r="I224">
        <v>-5.19</v>
      </c>
      <c r="J224">
        <v>-0.24</v>
      </c>
      <c r="K224">
        <v>50.720129999999997</v>
      </c>
      <c r="L224">
        <v>53.150309999999998</v>
      </c>
      <c r="M224">
        <v>81</v>
      </c>
      <c r="N224">
        <v>0.02</v>
      </c>
      <c r="O224">
        <v>1</v>
      </c>
      <c r="P224">
        <v>239.87</v>
      </c>
      <c r="Q224" s="1"/>
      <c r="AO224" s="3">
        <f>Telemetry_flight_LOG_VEGA_team[[#This Row],[accel_X]]*0.09*9.8+AO223</f>
        <v>-39.884039999999999</v>
      </c>
      <c r="AP224" s="3">
        <f>Telemetry_flight_LOG_VEGA_team[[#This Row],[accel_Y]]*0.09*9.8+AP223</f>
        <v>67.719959999999944</v>
      </c>
      <c r="AQ224">
        <f>Telemetry_flight_LOG_VEGA_team[[#This Row],[accel_Z]]*0.09*9.8-AQ223</f>
        <v>8.1761400000000037</v>
      </c>
    </row>
    <row r="225" spans="1:43" x14ac:dyDescent="0.3">
      <c r="A225" s="3">
        <v>82.106999999999999</v>
      </c>
      <c r="B225">
        <v>17.62</v>
      </c>
      <c r="C225" s="2">
        <v>-2.3039999999999998</v>
      </c>
      <c r="D225">
        <v>0.03</v>
      </c>
      <c r="E225">
        <v>-0.45</v>
      </c>
      <c r="F225">
        <v>0.88</v>
      </c>
      <c r="G225">
        <v>-0.01</v>
      </c>
      <c r="H225">
        <v>-1.65</v>
      </c>
      <c r="I225">
        <v>-5.19</v>
      </c>
      <c r="J225">
        <v>0.55000000000000004</v>
      </c>
      <c r="K225">
        <v>50.720129999999997</v>
      </c>
      <c r="L225">
        <v>53.150300000000001</v>
      </c>
      <c r="M225">
        <v>80.099999999999994</v>
      </c>
      <c r="N225">
        <v>0.02</v>
      </c>
      <c r="O225">
        <v>1</v>
      </c>
      <c r="P225">
        <v>239.25</v>
      </c>
      <c r="Q225" s="1"/>
      <c r="AO225" s="3">
        <f>Telemetry_flight_LOG_VEGA_team[[#This Row],[accel_X]]*0.09*9.8+AO224</f>
        <v>-40.280940000000001</v>
      </c>
      <c r="AP225" s="3">
        <f>Telemetry_flight_LOG_VEGA_team[[#This Row],[accel_Y]]*0.09*9.8+AP224</f>
        <v>68.496119999999948</v>
      </c>
      <c r="AQ225">
        <f>Telemetry_flight_LOG_VEGA_team[[#This Row],[accel_Z]]*0.09*9.8-AQ224</f>
        <v>-8.1849600000000038</v>
      </c>
    </row>
    <row r="226" spans="1:43" x14ac:dyDescent="0.3">
      <c r="A226" s="3">
        <v>82.474999999999994</v>
      </c>
      <c r="B226">
        <v>17.61</v>
      </c>
      <c r="C226" s="2">
        <v>-2.2919999999999998</v>
      </c>
      <c r="D226">
        <v>0.05</v>
      </c>
      <c r="E226">
        <v>-0.42</v>
      </c>
      <c r="F226">
        <v>0.87</v>
      </c>
      <c r="G226">
        <v>-0.03</v>
      </c>
      <c r="H226">
        <v>-2.0099999999999998</v>
      </c>
      <c r="I226">
        <v>-5.37</v>
      </c>
      <c r="J226">
        <v>-0.61</v>
      </c>
      <c r="K226">
        <v>50.720129999999997</v>
      </c>
      <c r="L226">
        <v>53.150300000000001</v>
      </c>
      <c r="M226">
        <v>80.099999999999994</v>
      </c>
      <c r="N226">
        <v>0.02</v>
      </c>
      <c r="O226">
        <v>1</v>
      </c>
      <c r="P226">
        <v>239.25</v>
      </c>
      <c r="Q226" s="1"/>
      <c r="AO226" s="3">
        <f>Telemetry_flight_LOG_VEGA_team[[#This Row],[accel_X]]*0.09*9.8+AO225</f>
        <v>-40.651380000000003</v>
      </c>
      <c r="AP226" s="3">
        <f>Telemetry_flight_LOG_VEGA_team[[#This Row],[accel_Y]]*0.09*9.8+AP225</f>
        <v>69.263459999999952</v>
      </c>
      <c r="AQ226">
        <f>Telemetry_flight_LOG_VEGA_team[[#This Row],[accel_Z]]*0.09*9.8-AQ225</f>
        <v>8.1585000000000036</v>
      </c>
    </row>
    <row r="227" spans="1:43" x14ac:dyDescent="0.3">
      <c r="A227" s="3">
        <v>82.838999999999999</v>
      </c>
      <c r="B227">
        <v>17.61</v>
      </c>
      <c r="C227" s="2">
        <v>-2.2559999999999998</v>
      </c>
      <c r="D227">
        <v>0.1</v>
      </c>
      <c r="E227">
        <v>-0.46</v>
      </c>
      <c r="F227">
        <v>0.9</v>
      </c>
      <c r="G227">
        <v>0.02</v>
      </c>
      <c r="H227">
        <v>-3.05</v>
      </c>
      <c r="I227">
        <v>-4.76</v>
      </c>
      <c r="J227">
        <v>0.31</v>
      </c>
      <c r="K227">
        <v>50.720129999999997</v>
      </c>
      <c r="L227">
        <v>53.150300000000001</v>
      </c>
      <c r="M227">
        <v>80.099999999999994</v>
      </c>
      <c r="N227">
        <v>0.02</v>
      </c>
      <c r="O227">
        <v>1</v>
      </c>
      <c r="P227">
        <v>239.25</v>
      </c>
      <c r="Q227" s="1"/>
      <c r="AO227" s="3">
        <f>Telemetry_flight_LOG_VEGA_team[[#This Row],[accel_X]]*0.09*9.8+AO226</f>
        <v>-41.057100000000005</v>
      </c>
      <c r="AP227" s="3">
        <f>Telemetry_flight_LOG_VEGA_team[[#This Row],[accel_Y]]*0.09*9.8+AP226</f>
        <v>70.057259999999957</v>
      </c>
      <c r="AQ227">
        <f>Telemetry_flight_LOG_VEGA_team[[#This Row],[accel_Z]]*0.09*9.8-AQ226</f>
        <v>-8.1408600000000035</v>
      </c>
    </row>
    <row r="228" spans="1:43" x14ac:dyDescent="0.3">
      <c r="A228" s="3">
        <v>83.203000000000003</v>
      </c>
      <c r="B228">
        <v>17.62</v>
      </c>
      <c r="C228" s="2">
        <v>-2.2679999999999998</v>
      </c>
      <c r="D228">
        <v>0.08</v>
      </c>
      <c r="E228">
        <v>-0.42</v>
      </c>
      <c r="F228">
        <v>0.88</v>
      </c>
      <c r="G228">
        <v>-0.02</v>
      </c>
      <c r="H228">
        <v>-1.77</v>
      </c>
      <c r="I228">
        <v>-5.68</v>
      </c>
      <c r="J228">
        <v>0</v>
      </c>
      <c r="K228">
        <v>50.720129999999997</v>
      </c>
      <c r="L228">
        <v>53.150300000000001</v>
      </c>
      <c r="M228">
        <v>79.2</v>
      </c>
      <c r="N228">
        <v>0.02</v>
      </c>
      <c r="O228">
        <v>1</v>
      </c>
      <c r="P228">
        <v>239.25</v>
      </c>
      <c r="Q228" s="1"/>
      <c r="AO228" s="3">
        <f>Telemetry_flight_LOG_VEGA_team[[#This Row],[accel_X]]*0.09*9.8+AO227</f>
        <v>-41.427540000000008</v>
      </c>
      <c r="AP228" s="3">
        <f>Telemetry_flight_LOG_VEGA_team[[#This Row],[accel_Y]]*0.09*9.8+AP227</f>
        <v>70.833419999999961</v>
      </c>
      <c r="AQ228">
        <f>Telemetry_flight_LOG_VEGA_team[[#This Row],[accel_Z]]*0.09*9.8-AQ227</f>
        <v>8.1232200000000034</v>
      </c>
    </row>
    <row r="229" spans="1:43" x14ac:dyDescent="0.3">
      <c r="A229" s="3">
        <v>83.566999999999993</v>
      </c>
      <c r="B229">
        <v>17.62</v>
      </c>
      <c r="C229" s="2">
        <v>-2.2799999999999998</v>
      </c>
      <c r="D229">
        <v>0.04</v>
      </c>
      <c r="E229">
        <v>-0.45</v>
      </c>
      <c r="F229">
        <v>0.91</v>
      </c>
      <c r="G229">
        <v>0.02</v>
      </c>
      <c r="H229">
        <v>-1.1599999999999999</v>
      </c>
      <c r="I229">
        <v>-5.07</v>
      </c>
      <c r="J229">
        <v>0.61</v>
      </c>
      <c r="K229">
        <v>50.720129999999997</v>
      </c>
      <c r="L229">
        <v>53.150300000000001</v>
      </c>
      <c r="M229">
        <v>79.2</v>
      </c>
      <c r="N229">
        <v>0.02</v>
      </c>
      <c r="O229">
        <v>1</v>
      </c>
      <c r="P229">
        <v>239.25</v>
      </c>
      <c r="Q229" s="1"/>
      <c r="AO229" s="3">
        <f>Telemetry_flight_LOG_VEGA_team[[#This Row],[accel_X]]*0.09*9.8+AO228</f>
        <v>-41.82444000000001</v>
      </c>
      <c r="AP229" s="3">
        <f>Telemetry_flight_LOG_VEGA_team[[#This Row],[accel_Y]]*0.09*9.8+AP228</f>
        <v>71.636039999999966</v>
      </c>
      <c r="AQ229">
        <f>Telemetry_flight_LOG_VEGA_team[[#This Row],[accel_Z]]*0.09*9.8-AQ228</f>
        <v>-8.1055800000000033</v>
      </c>
    </row>
    <row r="230" spans="1:43" x14ac:dyDescent="0.3">
      <c r="A230" s="3">
        <v>83.932000000000002</v>
      </c>
      <c r="B230">
        <v>17.62</v>
      </c>
      <c r="C230" s="2">
        <v>-2.2679999999999998</v>
      </c>
      <c r="D230">
        <v>0.04</v>
      </c>
      <c r="E230">
        <v>-0.42</v>
      </c>
      <c r="F230">
        <v>0.88</v>
      </c>
      <c r="G230">
        <v>-0.03</v>
      </c>
      <c r="H230">
        <v>-1.65</v>
      </c>
      <c r="I230">
        <v>-5.68</v>
      </c>
      <c r="J230">
        <v>-0.73</v>
      </c>
      <c r="K230">
        <v>50.720129999999997</v>
      </c>
      <c r="L230">
        <v>53.150300000000001</v>
      </c>
      <c r="M230">
        <v>79.2</v>
      </c>
      <c r="N230">
        <v>0.02</v>
      </c>
      <c r="O230">
        <v>1</v>
      </c>
      <c r="P230">
        <v>239.18</v>
      </c>
      <c r="Q230" s="1"/>
      <c r="AO230" s="3">
        <f>Telemetry_flight_LOG_VEGA_team[[#This Row],[accel_X]]*0.09*9.8+AO229</f>
        <v>-42.194880000000012</v>
      </c>
      <c r="AP230" s="3">
        <f>Telemetry_flight_LOG_VEGA_team[[#This Row],[accel_Y]]*0.09*9.8+AP229</f>
        <v>72.41219999999997</v>
      </c>
      <c r="AQ230">
        <f>Telemetry_flight_LOG_VEGA_team[[#This Row],[accel_Z]]*0.09*9.8-AQ229</f>
        <v>8.0791200000000032</v>
      </c>
    </row>
    <row r="231" spans="1:43" x14ac:dyDescent="0.3">
      <c r="A231" s="3">
        <v>84.301000000000002</v>
      </c>
      <c r="B231">
        <v>17.63</v>
      </c>
      <c r="C231" s="2">
        <v>-2.2799999999999998</v>
      </c>
      <c r="D231">
        <v>0.03</v>
      </c>
      <c r="E231">
        <v>-0.43</v>
      </c>
      <c r="F231">
        <v>0.92</v>
      </c>
      <c r="G231">
        <v>0</v>
      </c>
      <c r="H231">
        <v>-0.24</v>
      </c>
      <c r="I231">
        <v>-5</v>
      </c>
      <c r="J231">
        <v>0.73</v>
      </c>
      <c r="K231">
        <v>50.720129999999997</v>
      </c>
      <c r="L231">
        <v>53.150300000000001</v>
      </c>
      <c r="M231">
        <v>78.3</v>
      </c>
      <c r="N231">
        <v>0.02</v>
      </c>
      <c r="O231">
        <v>1</v>
      </c>
      <c r="P231">
        <v>239.18</v>
      </c>
      <c r="Q231" s="1"/>
      <c r="AO231" s="3">
        <f>Telemetry_flight_LOG_VEGA_team[[#This Row],[accel_X]]*0.09*9.8+AO230</f>
        <v>-42.574140000000014</v>
      </c>
      <c r="AP231" s="3">
        <f>Telemetry_flight_LOG_VEGA_team[[#This Row],[accel_Y]]*0.09*9.8+AP230</f>
        <v>73.223639999999975</v>
      </c>
      <c r="AQ231">
        <f>Telemetry_flight_LOG_VEGA_team[[#This Row],[accel_Z]]*0.09*9.8-AQ230</f>
        <v>-8.0791200000000032</v>
      </c>
    </row>
    <row r="232" spans="1:43" x14ac:dyDescent="0.3">
      <c r="A232" s="3">
        <v>84.665000000000006</v>
      </c>
      <c r="B232">
        <v>17.63</v>
      </c>
      <c r="C232" s="2">
        <v>-2.3039999999999998</v>
      </c>
      <c r="D232">
        <v>0.01</v>
      </c>
      <c r="E232">
        <v>-0.41</v>
      </c>
      <c r="F232">
        <v>0.88</v>
      </c>
      <c r="G232">
        <v>-0.04</v>
      </c>
      <c r="H232">
        <v>-0.73</v>
      </c>
      <c r="I232">
        <v>-5.31</v>
      </c>
      <c r="J232">
        <v>-0.37</v>
      </c>
      <c r="K232">
        <v>50.720129999999997</v>
      </c>
      <c r="L232">
        <v>53.150300000000001</v>
      </c>
      <c r="M232">
        <v>78.3</v>
      </c>
      <c r="N232">
        <v>0.02</v>
      </c>
      <c r="O232">
        <v>1</v>
      </c>
      <c r="P232">
        <v>239.18</v>
      </c>
      <c r="Q232" s="1"/>
      <c r="AO232" s="3">
        <f>Telemetry_flight_LOG_VEGA_team[[#This Row],[accel_X]]*0.09*9.8+AO231</f>
        <v>-42.935760000000016</v>
      </c>
      <c r="AP232" s="3">
        <f>Telemetry_flight_LOG_VEGA_team[[#This Row],[accel_Y]]*0.09*9.8+AP231</f>
        <v>73.999799999999979</v>
      </c>
      <c r="AQ232">
        <f>Telemetry_flight_LOG_VEGA_team[[#This Row],[accel_Z]]*0.09*9.8-AQ231</f>
        <v>8.043840000000003</v>
      </c>
    </row>
    <row r="233" spans="1:43" x14ac:dyDescent="0.3">
      <c r="A233" s="3">
        <v>85.031000000000006</v>
      </c>
      <c r="B233">
        <v>17.63</v>
      </c>
      <c r="C233" s="2">
        <v>-2.3039999999999998</v>
      </c>
      <c r="D233">
        <v>0.01</v>
      </c>
      <c r="E233">
        <v>-0.42</v>
      </c>
      <c r="F233">
        <v>0.89</v>
      </c>
      <c r="G233">
        <v>-0.03</v>
      </c>
      <c r="H233">
        <v>-1.1000000000000001</v>
      </c>
      <c r="I233">
        <v>-5.43</v>
      </c>
      <c r="J233">
        <v>0.06</v>
      </c>
      <c r="K233">
        <v>50.720129999999997</v>
      </c>
      <c r="L233">
        <v>53.150300000000001</v>
      </c>
      <c r="M233">
        <v>77.5</v>
      </c>
      <c r="N233">
        <v>0.02</v>
      </c>
      <c r="O233">
        <v>1</v>
      </c>
      <c r="P233">
        <v>238.64</v>
      </c>
      <c r="Q233" s="1"/>
      <c r="AO233" s="3">
        <f>Telemetry_flight_LOG_VEGA_team[[#This Row],[accel_X]]*0.09*9.8+AO232</f>
        <v>-43.306200000000018</v>
      </c>
      <c r="AP233" s="3">
        <f>Telemetry_flight_LOG_VEGA_team[[#This Row],[accel_Y]]*0.09*9.8+AP232</f>
        <v>74.784779999999984</v>
      </c>
      <c r="AQ233">
        <f>Telemetry_flight_LOG_VEGA_team[[#This Row],[accel_Z]]*0.09*9.8-AQ232</f>
        <v>-8.0703000000000031</v>
      </c>
    </row>
    <row r="234" spans="1:43" x14ac:dyDescent="0.3">
      <c r="A234" s="3">
        <v>85.396000000000001</v>
      </c>
      <c r="B234">
        <v>17.63</v>
      </c>
      <c r="C234" s="2">
        <v>-2.3279999999999998</v>
      </c>
      <c r="D234">
        <v>-0.02</v>
      </c>
      <c r="E234">
        <v>-0.42</v>
      </c>
      <c r="F234">
        <v>0.9</v>
      </c>
      <c r="G234">
        <v>-0.01</v>
      </c>
      <c r="H234">
        <v>0.06</v>
      </c>
      <c r="I234">
        <v>-5.62</v>
      </c>
      <c r="J234">
        <v>0.85</v>
      </c>
      <c r="K234">
        <v>50.720129999999997</v>
      </c>
      <c r="L234">
        <v>53.150300000000001</v>
      </c>
      <c r="M234">
        <v>77.5</v>
      </c>
      <c r="N234">
        <v>0.02</v>
      </c>
      <c r="O234">
        <v>1</v>
      </c>
      <c r="P234">
        <v>238.64</v>
      </c>
      <c r="Q234" s="1"/>
      <c r="AO234" s="3">
        <f>Telemetry_flight_LOG_VEGA_team[[#This Row],[accel_X]]*0.09*9.8+AO233</f>
        <v>-43.67664000000002</v>
      </c>
      <c r="AP234" s="3">
        <f>Telemetry_flight_LOG_VEGA_team[[#This Row],[accel_Y]]*0.09*9.8+AP233</f>
        <v>75.578579999999988</v>
      </c>
      <c r="AQ234">
        <f>Telemetry_flight_LOG_VEGA_team[[#This Row],[accel_Z]]*0.09*9.8-AQ233</f>
        <v>8.0614800000000031</v>
      </c>
    </row>
    <row r="235" spans="1:43" x14ac:dyDescent="0.3">
      <c r="A235" s="3">
        <v>85.76</v>
      </c>
      <c r="B235">
        <v>17.63</v>
      </c>
      <c r="C235" s="2">
        <v>-2.3519999999999999</v>
      </c>
      <c r="D235">
        <v>-0.06</v>
      </c>
      <c r="E235">
        <v>-0.42</v>
      </c>
      <c r="F235">
        <v>0.88</v>
      </c>
      <c r="G235">
        <v>-0.04</v>
      </c>
      <c r="H235">
        <v>-0.55000000000000004</v>
      </c>
      <c r="I235">
        <v>-5.25</v>
      </c>
      <c r="J235">
        <v>-0.12</v>
      </c>
      <c r="K235">
        <v>50.720129999999997</v>
      </c>
      <c r="L235">
        <v>53.150300000000001</v>
      </c>
      <c r="M235">
        <v>77.5</v>
      </c>
      <c r="N235">
        <v>0.02</v>
      </c>
      <c r="O235">
        <v>1</v>
      </c>
      <c r="P235">
        <v>238.64</v>
      </c>
      <c r="Q235" s="1"/>
      <c r="AO235" s="3">
        <f>Telemetry_flight_LOG_VEGA_team[[#This Row],[accel_X]]*0.09*9.8+AO234</f>
        <v>-44.047080000000022</v>
      </c>
      <c r="AP235" s="3">
        <f>Telemetry_flight_LOG_VEGA_team[[#This Row],[accel_Y]]*0.09*9.8+AP234</f>
        <v>76.354739999999993</v>
      </c>
      <c r="AQ235">
        <f>Telemetry_flight_LOG_VEGA_team[[#This Row],[accel_Z]]*0.09*9.8-AQ234</f>
        <v>-8.0967600000000033</v>
      </c>
    </row>
    <row r="236" spans="1:43" x14ac:dyDescent="0.3">
      <c r="A236" s="3">
        <v>86.125</v>
      </c>
      <c r="B236">
        <v>17.64</v>
      </c>
      <c r="C236" s="2">
        <v>-2.3639999999999999</v>
      </c>
      <c r="D236">
        <v>-0.09</v>
      </c>
      <c r="E236">
        <v>-0.42</v>
      </c>
      <c r="F236">
        <v>0.89</v>
      </c>
      <c r="G236">
        <v>-0.03</v>
      </c>
      <c r="H236">
        <v>-1.4</v>
      </c>
      <c r="I236">
        <v>-5.55</v>
      </c>
      <c r="J236">
        <v>0</v>
      </c>
      <c r="K236">
        <v>50.720140000000001</v>
      </c>
      <c r="L236">
        <v>53.150289999999998</v>
      </c>
      <c r="M236">
        <v>76.8</v>
      </c>
      <c r="N236">
        <v>0.01</v>
      </c>
      <c r="O236">
        <v>1</v>
      </c>
      <c r="P236">
        <v>238.2</v>
      </c>
      <c r="Q236" s="1"/>
      <c r="AO236" s="3">
        <f>Telemetry_flight_LOG_VEGA_team[[#This Row],[accel_X]]*0.09*9.8+AO235</f>
        <v>-44.417520000000025</v>
      </c>
      <c r="AP236" s="3">
        <f>Telemetry_flight_LOG_VEGA_team[[#This Row],[accel_Y]]*0.09*9.8+AP235</f>
        <v>77.139719999999997</v>
      </c>
      <c r="AQ236">
        <f>Telemetry_flight_LOG_VEGA_team[[#This Row],[accel_Z]]*0.09*9.8-AQ235</f>
        <v>8.0703000000000031</v>
      </c>
    </row>
    <row r="237" spans="1:43" x14ac:dyDescent="0.3">
      <c r="A237" s="3">
        <v>86.492999999999995</v>
      </c>
      <c r="B237">
        <v>17.64</v>
      </c>
      <c r="C237" s="2">
        <v>-2.3879999999999999</v>
      </c>
      <c r="D237">
        <v>-0.1</v>
      </c>
      <c r="E237">
        <v>-0.45</v>
      </c>
      <c r="F237">
        <v>0.89</v>
      </c>
      <c r="G237">
        <v>0</v>
      </c>
      <c r="H237">
        <v>-2.08</v>
      </c>
      <c r="I237">
        <v>-5.25</v>
      </c>
      <c r="J237">
        <v>-0.55000000000000004</v>
      </c>
      <c r="K237">
        <v>50.720140000000001</v>
      </c>
      <c r="L237">
        <v>53.150289999999998</v>
      </c>
      <c r="M237">
        <v>76.8</v>
      </c>
      <c r="N237">
        <v>0.01</v>
      </c>
      <c r="O237">
        <v>1</v>
      </c>
      <c r="P237">
        <v>238.2</v>
      </c>
      <c r="Q237" s="1"/>
      <c r="AO237" s="3">
        <f>Telemetry_flight_LOG_VEGA_team[[#This Row],[accel_X]]*0.09*9.8+AO236</f>
        <v>-44.814420000000027</v>
      </c>
      <c r="AP237" s="3">
        <f>Telemetry_flight_LOG_VEGA_team[[#This Row],[accel_Y]]*0.09*9.8+AP236</f>
        <v>77.924700000000001</v>
      </c>
      <c r="AQ237">
        <f>Telemetry_flight_LOG_VEGA_team[[#This Row],[accel_Z]]*0.09*9.8-AQ236</f>
        <v>-8.0703000000000031</v>
      </c>
    </row>
    <row r="238" spans="1:43" x14ac:dyDescent="0.3">
      <c r="A238" s="3">
        <v>86.858000000000004</v>
      </c>
      <c r="B238">
        <v>17.64</v>
      </c>
      <c r="C238" s="2">
        <v>-2.4239999999999999</v>
      </c>
      <c r="D238">
        <v>-0.12</v>
      </c>
      <c r="E238">
        <v>-0.44</v>
      </c>
      <c r="F238">
        <v>0.9</v>
      </c>
      <c r="G238">
        <v>0.02</v>
      </c>
      <c r="H238">
        <v>-0.49</v>
      </c>
      <c r="I238">
        <v>-5</v>
      </c>
      <c r="J238">
        <v>0.67</v>
      </c>
      <c r="K238">
        <v>50.720140000000001</v>
      </c>
      <c r="L238">
        <v>53.150289999999998</v>
      </c>
      <c r="M238">
        <v>76.8</v>
      </c>
      <c r="N238">
        <v>0.01</v>
      </c>
      <c r="O238">
        <v>1</v>
      </c>
      <c r="P238">
        <v>238.2</v>
      </c>
      <c r="Q238" s="1"/>
      <c r="AO238" s="3">
        <f>Telemetry_flight_LOG_VEGA_team[[#This Row],[accel_X]]*0.09*9.8+AO237</f>
        <v>-45.202500000000029</v>
      </c>
      <c r="AP238" s="3">
        <f>Telemetry_flight_LOG_VEGA_team[[#This Row],[accel_Y]]*0.09*9.8+AP237</f>
        <v>78.718500000000006</v>
      </c>
      <c r="AQ238">
        <f>Telemetry_flight_LOG_VEGA_team[[#This Row],[accel_Z]]*0.09*9.8-AQ237</f>
        <v>8.0879400000000032</v>
      </c>
    </row>
    <row r="239" spans="1:43" x14ac:dyDescent="0.3">
      <c r="A239" s="3">
        <v>87.221999999999994</v>
      </c>
      <c r="B239">
        <v>17.649999999999999</v>
      </c>
      <c r="C239" s="2">
        <v>-2.4359999999999995</v>
      </c>
      <c r="D239">
        <v>-0.14000000000000001</v>
      </c>
      <c r="E239">
        <v>-0.43</v>
      </c>
      <c r="F239">
        <v>0.88</v>
      </c>
      <c r="G239">
        <v>-0.03</v>
      </c>
      <c r="H239">
        <v>-1.95</v>
      </c>
      <c r="I239">
        <v>-5.8</v>
      </c>
      <c r="J239">
        <v>-0.85</v>
      </c>
      <c r="K239">
        <v>50.720140000000001</v>
      </c>
      <c r="L239">
        <v>53.150289999999998</v>
      </c>
      <c r="M239">
        <v>76.099999999999994</v>
      </c>
      <c r="N239">
        <v>0.02</v>
      </c>
      <c r="O239">
        <v>1</v>
      </c>
      <c r="P239">
        <v>238.2</v>
      </c>
      <c r="Q239" s="1"/>
      <c r="AO239" s="3">
        <f>Telemetry_flight_LOG_VEGA_team[[#This Row],[accel_X]]*0.09*9.8+AO238</f>
        <v>-45.581760000000031</v>
      </c>
      <c r="AP239" s="3">
        <f>Telemetry_flight_LOG_VEGA_team[[#This Row],[accel_Y]]*0.09*9.8+AP238</f>
        <v>79.49466000000001</v>
      </c>
      <c r="AQ239">
        <f>Telemetry_flight_LOG_VEGA_team[[#This Row],[accel_Z]]*0.09*9.8-AQ238</f>
        <v>-8.1144000000000034</v>
      </c>
    </row>
    <row r="240" spans="1:43" x14ac:dyDescent="0.3">
      <c r="A240" s="3">
        <v>87.587000000000003</v>
      </c>
      <c r="B240">
        <v>17.64</v>
      </c>
      <c r="C240" s="2">
        <v>-2.4599999999999995</v>
      </c>
      <c r="D240">
        <v>-0.15</v>
      </c>
      <c r="E240">
        <v>-0.45</v>
      </c>
      <c r="F240">
        <v>0.89</v>
      </c>
      <c r="G240">
        <v>-0.01</v>
      </c>
      <c r="H240">
        <v>-1.59</v>
      </c>
      <c r="I240">
        <v>-5.62</v>
      </c>
      <c r="J240">
        <v>-0.67</v>
      </c>
      <c r="K240">
        <v>50.720140000000001</v>
      </c>
      <c r="L240">
        <v>53.150289999999998</v>
      </c>
      <c r="M240">
        <v>76.099999999999994</v>
      </c>
      <c r="N240">
        <v>0.02</v>
      </c>
      <c r="O240">
        <v>1</v>
      </c>
      <c r="P240">
        <v>238.2</v>
      </c>
      <c r="Q240" s="1"/>
      <c r="AO240" s="3">
        <f>Telemetry_flight_LOG_VEGA_team[[#This Row],[accel_X]]*0.09*9.8+AO239</f>
        <v>-45.978660000000033</v>
      </c>
      <c r="AP240" s="3">
        <f>Telemetry_flight_LOG_VEGA_team[[#This Row],[accel_Y]]*0.09*9.8+AP239</f>
        <v>80.279640000000015</v>
      </c>
      <c r="AQ240">
        <f>Telemetry_flight_LOG_VEGA_team[[#This Row],[accel_Z]]*0.09*9.8-AQ239</f>
        <v>8.1055800000000033</v>
      </c>
    </row>
    <row r="241" spans="1:43" x14ac:dyDescent="0.3">
      <c r="A241" s="3">
        <v>87.950999999999993</v>
      </c>
      <c r="B241">
        <v>17.64</v>
      </c>
      <c r="C241" s="2">
        <v>-2.472</v>
      </c>
      <c r="D241">
        <v>-0.14000000000000001</v>
      </c>
      <c r="E241">
        <v>-0.45</v>
      </c>
      <c r="F241">
        <v>0.91</v>
      </c>
      <c r="G241">
        <v>0.01</v>
      </c>
      <c r="H241">
        <v>-1.59</v>
      </c>
      <c r="I241">
        <v>-5.13</v>
      </c>
      <c r="J241">
        <v>0.67</v>
      </c>
      <c r="K241">
        <v>50.720140000000001</v>
      </c>
      <c r="L241">
        <v>53.150289999999998</v>
      </c>
      <c r="M241">
        <v>76.099999999999994</v>
      </c>
      <c r="N241">
        <v>0.01</v>
      </c>
      <c r="O241">
        <v>1</v>
      </c>
      <c r="P241">
        <v>237.84</v>
      </c>
      <c r="Q241" s="1"/>
      <c r="AO241" s="3">
        <f>Telemetry_flight_LOG_VEGA_team[[#This Row],[accel_X]]*0.09*9.8+AO240</f>
        <v>-46.375560000000036</v>
      </c>
      <c r="AP241" s="3">
        <f>Telemetry_flight_LOG_VEGA_team[[#This Row],[accel_Y]]*0.09*9.8+AP240</f>
        <v>81.082260000000019</v>
      </c>
      <c r="AQ241">
        <f>Telemetry_flight_LOG_VEGA_team[[#This Row],[accel_Z]]*0.09*9.8-AQ240</f>
        <v>-8.0967600000000033</v>
      </c>
    </row>
    <row r="242" spans="1:43" x14ac:dyDescent="0.3">
      <c r="A242" s="3">
        <v>88.32</v>
      </c>
      <c r="B242">
        <v>17.649999999999999</v>
      </c>
      <c r="C242" s="2">
        <v>-2.5079999999999996</v>
      </c>
      <c r="D242">
        <v>-0.17</v>
      </c>
      <c r="E242">
        <v>-0.45</v>
      </c>
      <c r="F242">
        <v>0.89</v>
      </c>
      <c r="G242">
        <v>0</v>
      </c>
      <c r="H242">
        <v>2.38</v>
      </c>
      <c r="I242">
        <v>-5.37</v>
      </c>
      <c r="J242">
        <v>1.4</v>
      </c>
      <c r="K242">
        <v>50.720140000000001</v>
      </c>
      <c r="L242">
        <v>53.150289999999998</v>
      </c>
      <c r="M242">
        <v>75.400000000000006</v>
      </c>
      <c r="N242">
        <v>0.01</v>
      </c>
      <c r="O242">
        <v>1</v>
      </c>
      <c r="P242">
        <v>237.84</v>
      </c>
      <c r="Q242" s="1"/>
      <c r="AO242" s="3">
        <f>Telemetry_flight_LOG_VEGA_team[[#This Row],[accel_X]]*0.09*9.8+AO241</f>
        <v>-46.772460000000038</v>
      </c>
      <c r="AP242" s="3">
        <f>Telemetry_flight_LOG_VEGA_team[[#This Row],[accel_Y]]*0.09*9.8+AP241</f>
        <v>81.867240000000024</v>
      </c>
      <c r="AQ242">
        <f>Telemetry_flight_LOG_VEGA_team[[#This Row],[accel_Z]]*0.09*9.8-AQ241</f>
        <v>8.0967600000000033</v>
      </c>
    </row>
    <row r="243" spans="1:43" x14ac:dyDescent="0.3">
      <c r="A243" s="3">
        <v>88.683999999999997</v>
      </c>
      <c r="B243">
        <v>17.66</v>
      </c>
      <c r="C243" s="2">
        <v>-2.544</v>
      </c>
      <c r="D243">
        <v>-0.19</v>
      </c>
      <c r="E243">
        <v>-0.44</v>
      </c>
      <c r="F243">
        <v>0.9</v>
      </c>
      <c r="G243">
        <v>0.02</v>
      </c>
      <c r="H243">
        <v>-3.17</v>
      </c>
      <c r="I243">
        <v>-5.49</v>
      </c>
      <c r="J243">
        <v>0</v>
      </c>
      <c r="K243">
        <v>50.720140000000001</v>
      </c>
      <c r="L243">
        <v>53.150289999999998</v>
      </c>
      <c r="M243">
        <v>75.400000000000006</v>
      </c>
      <c r="N243">
        <v>0.01</v>
      </c>
      <c r="O243">
        <v>1</v>
      </c>
      <c r="P243">
        <v>237.84</v>
      </c>
      <c r="Q243" s="1"/>
      <c r="AO243" s="3">
        <f>Telemetry_flight_LOG_VEGA_team[[#This Row],[accel_X]]*0.09*9.8+AO242</f>
        <v>-47.16054000000004</v>
      </c>
      <c r="AP243" s="3">
        <f>Telemetry_flight_LOG_VEGA_team[[#This Row],[accel_Y]]*0.09*9.8+AP242</f>
        <v>82.661040000000028</v>
      </c>
      <c r="AQ243">
        <f>Telemetry_flight_LOG_VEGA_team[[#This Row],[accel_Z]]*0.09*9.8-AQ242</f>
        <v>-8.0791200000000032</v>
      </c>
    </row>
    <row r="244" spans="1:43" x14ac:dyDescent="0.3">
      <c r="A244" s="3">
        <v>89.049000000000007</v>
      </c>
      <c r="B244">
        <v>17.66</v>
      </c>
      <c r="C244" s="2">
        <v>-2.5559999999999996</v>
      </c>
      <c r="D244">
        <v>-0.16</v>
      </c>
      <c r="E244">
        <v>-0.45</v>
      </c>
      <c r="F244">
        <v>0.9</v>
      </c>
      <c r="G244">
        <v>0.02</v>
      </c>
      <c r="H244">
        <v>-0.92</v>
      </c>
      <c r="I244">
        <v>-4.88</v>
      </c>
      <c r="J244">
        <v>0.43</v>
      </c>
      <c r="K244">
        <v>50.720140000000001</v>
      </c>
      <c r="L244">
        <v>53.150280000000002</v>
      </c>
      <c r="M244">
        <v>74.8</v>
      </c>
      <c r="N244">
        <v>0.01</v>
      </c>
      <c r="O244">
        <v>1</v>
      </c>
      <c r="P244">
        <v>237.22</v>
      </c>
      <c r="Q244" s="1"/>
      <c r="AO244" s="3">
        <f>Telemetry_flight_LOG_VEGA_team[[#This Row],[accel_X]]*0.09*9.8+AO243</f>
        <v>-47.557440000000042</v>
      </c>
      <c r="AP244" s="3">
        <f>Telemetry_flight_LOG_VEGA_team[[#This Row],[accel_Y]]*0.09*9.8+AP243</f>
        <v>83.454840000000033</v>
      </c>
      <c r="AQ244">
        <f>Telemetry_flight_LOG_VEGA_team[[#This Row],[accel_Z]]*0.09*9.8-AQ243</f>
        <v>8.0967600000000033</v>
      </c>
    </row>
    <row r="245" spans="1:43" x14ac:dyDescent="0.3">
      <c r="A245" s="3">
        <v>89.414000000000001</v>
      </c>
      <c r="B245">
        <v>17.66</v>
      </c>
      <c r="C245" s="2">
        <v>-2.5559999999999996</v>
      </c>
      <c r="D245">
        <v>-0.16</v>
      </c>
      <c r="E245">
        <v>-0.42</v>
      </c>
      <c r="F245">
        <v>0.88</v>
      </c>
      <c r="G245">
        <v>-0.03</v>
      </c>
      <c r="H245">
        <v>-1.28</v>
      </c>
      <c r="I245">
        <v>-5.31</v>
      </c>
      <c r="J245">
        <v>0.12</v>
      </c>
      <c r="K245">
        <v>50.720140000000001</v>
      </c>
      <c r="L245">
        <v>53.150280000000002</v>
      </c>
      <c r="M245">
        <v>74.8</v>
      </c>
      <c r="N245">
        <v>0.01</v>
      </c>
      <c r="O245">
        <v>1</v>
      </c>
      <c r="P245">
        <v>237.22</v>
      </c>
      <c r="Q245" s="1"/>
      <c r="AO245" s="3">
        <f>Telemetry_flight_LOG_VEGA_team[[#This Row],[accel_X]]*0.09*9.8+AO244</f>
        <v>-47.927880000000044</v>
      </c>
      <c r="AP245" s="3">
        <f>Telemetry_flight_LOG_VEGA_team[[#This Row],[accel_Y]]*0.09*9.8+AP244</f>
        <v>84.231000000000037</v>
      </c>
      <c r="AQ245">
        <f>Telemetry_flight_LOG_VEGA_team[[#This Row],[accel_Z]]*0.09*9.8-AQ244</f>
        <v>-8.1232200000000034</v>
      </c>
    </row>
    <row r="246" spans="1:43" x14ac:dyDescent="0.3">
      <c r="A246" s="3">
        <v>89.78</v>
      </c>
      <c r="B246">
        <v>17.670000000000002</v>
      </c>
      <c r="C246" s="2">
        <v>-2.5559999999999996</v>
      </c>
      <c r="D246">
        <v>-0.14000000000000001</v>
      </c>
      <c r="E246">
        <v>-0.42</v>
      </c>
      <c r="F246">
        <v>0.88</v>
      </c>
      <c r="G246">
        <v>-0.03</v>
      </c>
      <c r="H246">
        <v>-0.67</v>
      </c>
      <c r="I246">
        <v>-5.74</v>
      </c>
      <c r="J246">
        <v>-0.24</v>
      </c>
      <c r="K246">
        <v>50.720140000000001</v>
      </c>
      <c r="L246">
        <v>53.150280000000002</v>
      </c>
      <c r="M246">
        <v>74.8</v>
      </c>
      <c r="N246">
        <v>0.01</v>
      </c>
      <c r="O246">
        <v>1</v>
      </c>
      <c r="P246">
        <v>237.22</v>
      </c>
      <c r="Q246" s="1"/>
      <c r="AO246" s="3">
        <f>Telemetry_flight_LOG_VEGA_team[[#This Row],[accel_X]]*0.09*9.8+AO245</f>
        <v>-48.298320000000047</v>
      </c>
      <c r="AP246" s="3">
        <f>Telemetry_flight_LOG_VEGA_team[[#This Row],[accel_Y]]*0.09*9.8+AP245</f>
        <v>85.007160000000042</v>
      </c>
      <c r="AQ246">
        <f>Telemetry_flight_LOG_VEGA_team[[#This Row],[accel_Z]]*0.09*9.8-AQ245</f>
        <v>8.0967600000000033</v>
      </c>
    </row>
    <row r="247" spans="1:43" x14ac:dyDescent="0.3">
      <c r="A247" s="3">
        <v>90.147999999999996</v>
      </c>
      <c r="B247">
        <v>17.66</v>
      </c>
      <c r="C247" s="2">
        <v>-2.544</v>
      </c>
      <c r="D247">
        <v>-0.1</v>
      </c>
      <c r="E247">
        <v>-0.46</v>
      </c>
      <c r="F247">
        <v>0.9</v>
      </c>
      <c r="G247">
        <v>0.01</v>
      </c>
      <c r="H247">
        <v>-2.14</v>
      </c>
      <c r="I247">
        <v>-5.07</v>
      </c>
      <c r="J247">
        <v>0.24</v>
      </c>
      <c r="K247">
        <v>50.720140000000001</v>
      </c>
      <c r="L247">
        <v>53.150280000000002</v>
      </c>
      <c r="M247">
        <v>74.2</v>
      </c>
      <c r="N247">
        <v>0.01</v>
      </c>
      <c r="O247">
        <v>1</v>
      </c>
      <c r="P247">
        <v>237.22</v>
      </c>
      <c r="Q247" s="1"/>
      <c r="AO247" s="3">
        <f>Telemetry_flight_LOG_VEGA_team[[#This Row],[accel_X]]*0.09*9.8+AO246</f>
        <v>-48.704040000000049</v>
      </c>
      <c r="AP247" s="3">
        <f>Telemetry_flight_LOG_VEGA_team[[#This Row],[accel_Y]]*0.09*9.8+AP246</f>
        <v>85.800960000000046</v>
      </c>
      <c r="AQ247">
        <f>Telemetry_flight_LOG_VEGA_team[[#This Row],[accel_Z]]*0.09*9.8-AQ246</f>
        <v>-8.0879400000000032</v>
      </c>
    </row>
    <row r="248" spans="1:43" x14ac:dyDescent="0.3">
      <c r="A248" s="3">
        <v>90.513000000000005</v>
      </c>
      <c r="B248">
        <v>17.66</v>
      </c>
      <c r="C248" s="2">
        <v>-2.544</v>
      </c>
      <c r="D248">
        <v>-0.09</v>
      </c>
      <c r="E248">
        <v>-0.45</v>
      </c>
      <c r="F248">
        <v>0.88</v>
      </c>
      <c r="G248">
        <v>0</v>
      </c>
      <c r="H248">
        <v>-1.34</v>
      </c>
      <c r="I248">
        <v>-5.74</v>
      </c>
      <c r="J248">
        <v>0.06</v>
      </c>
      <c r="K248">
        <v>50.720140000000001</v>
      </c>
      <c r="L248">
        <v>53.150280000000002</v>
      </c>
      <c r="M248">
        <v>74.2</v>
      </c>
      <c r="N248">
        <v>0.01</v>
      </c>
      <c r="O248">
        <v>1</v>
      </c>
      <c r="P248">
        <v>237.22</v>
      </c>
      <c r="Q248" s="1"/>
      <c r="AO248" s="3">
        <f>Telemetry_flight_LOG_VEGA_team[[#This Row],[accel_X]]*0.09*9.8+AO247</f>
        <v>-49.100940000000051</v>
      </c>
      <c r="AP248" s="3">
        <f>Telemetry_flight_LOG_VEGA_team[[#This Row],[accel_Y]]*0.09*9.8+AP247</f>
        <v>86.57712000000005</v>
      </c>
      <c r="AQ248">
        <f>Telemetry_flight_LOG_VEGA_team[[#This Row],[accel_Z]]*0.09*9.8-AQ247</f>
        <v>8.0879400000000032</v>
      </c>
    </row>
    <row r="249" spans="1:43" x14ac:dyDescent="0.3">
      <c r="A249" s="3">
        <v>90.878</v>
      </c>
      <c r="B249">
        <v>17.66</v>
      </c>
      <c r="C249" s="2">
        <v>-2.5319999999999996</v>
      </c>
      <c r="D249">
        <v>-0.05</v>
      </c>
      <c r="E249">
        <v>-0.46</v>
      </c>
      <c r="F249">
        <v>0.9</v>
      </c>
      <c r="G249">
        <v>0.03</v>
      </c>
      <c r="H249">
        <v>-2.44</v>
      </c>
      <c r="I249">
        <v>-5.07</v>
      </c>
      <c r="J249">
        <v>0.43</v>
      </c>
      <c r="K249">
        <v>50.720140000000001</v>
      </c>
      <c r="L249">
        <v>53.150280000000002</v>
      </c>
      <c r="M249">
        <v>74.2</v>
      </c>
      <c r="N249">
        <v>0.01</v>
      </c>
      <c r="O249">
        <v>1</v>
      </c>
      <c r="P249">
        <v>237.22</v>
      </c>
      <c r="Q249" s="1"/>
      <c r="AO249" s="3">
        <f>Telemetry_flight_LOG_VEGA_team[[#This Row],[accel_X]]*0.09*9.8+AO248</f>
        <v>-49.506660000000053</v>
      </c>
      <c r="AP249" s="3">
        <f>Telemetry_flight_LOG_VEGA_team[[#This Row],[accel_Y]]*0.09*9.8+AP248</f>
        <v>87.370920000000055</v>
      </c>
      <c r="AQ249">
        <f>Telemetry_flight_LOG_VEGA_team[[#This Row],[accel_Z]]*0.09*9.8-AQ248</f>
        <v>-8.0614800000000031</v>
      </c>
    </row>
    <row r="250" spans="1:43" x14ac:dyDescent="0.3">
      <c r="A250" s="3">
        <v>91.242999999999995</v>
      </c>
      <c r="B250">
        <v>17.66</v>
      </c>
      <c r="C250" s="2">
        <v>-2.5079999999999996</v>
      </c>
      <c r="D250">
        <v>-0.03</v>
      </c>
      <c r="E250">
        <v>-0.45</v>
      </c>
      <c r="F250">
        <v>0.89</v>
      </c>
      <c r="G250">
        <v>-0.02</v>
      </c>
      <c r="H250">
        <v>-0.43</v>
      </c>
      <c r="I250">
        <v>-5.19</v>
      </c>
      <c r="J250">
        <v>-0.18</v>
      </c>
      <c r="K250">
        <v>50.720140000000001</v>
      </c>
      <c r="L250">
        <v>53.150280000000002</v>
      </c>
      <c r="M250">
        <v>73.599999999999994</v>
      </c>
      <c r="N250">
        <v>0.01</v>
      </c>
      <c r="O250">
        <v>1</v>
      </c>
      <c r="P250">
        <v>236.67</v>
      </c>
      <c r="Q250" s="1"/>
      <c r="AO250" s="3">
        <f>Telemetry_flight_LOG_VEGA_team[[#This Row],[accel_X]]*0.09*9.8+AO249</f>
        <v>-49.903560000000056</v>
      </c>
      <c r="AP250" s="3">
        <f>Telemetry_flight_LOG_VEGA_team[[#This Row],[accel_Y]]*0.09*9.8+AP249</f>
        <v>88.155900000000059</v>
      </c>
      <c r="AQ250">
        <f>Telemetry_flight_LOG_VEGA_team[[#This Row],[accel_Z]]*0.09*9.8-AQ249</f>
        <v>8.043840000000003</v>
      </c>
    </row>
    <row r="251" spans="1:43" x14ac:dyDescent="0.3">
      <c r="A251" s="3">
        <v>91.608000000000004</v>
      </c>
      <c r="B251">
        <v>17.66</v>
      </c>
      <c r="C251" s="2">
        <v>-2.544</v>
      </c>
      <c r="D251">
        <v>-0.03</v>
      </c>
      <c r="E251">
        <v>-0.45</v>
      </c>
      <c r="F251">
        <v>0.89</v>
      </c>
      <c r="G251">
        <v>0.01</v>
      </c>
      <c r="H251">
        <v>-1.28</v>
      </c>
      <c r="I251">
        <v>-4.82</v>
      </c>
      <c r="J251">
        <v>0</v>
      </c>
      <c r="K251">
        <v>50.720140000000001</v>
      </c>
      <c r="L251">
        <v>53.150280000000002</v>
      </c>
      <c r="M251">
        <v>73.599999999999994</v>
      </c>
      <c r="N251">
        <v>0.01</v>
      </c>
      <c r="O251">
        <v>1</v>
      </c>
      <c r="P251">
        <v>236.67</v>
      </c>
      <c r="Q251" s="1"/>
      <c r="AO251" s="3">
        <f>Telemetry_flight_LOG_VEGA_team[[#This Row],[accel_X]]*0.09*9.8+AO250</f>
        <v>-50.300460000000058</v>
      </c>
      <c r="AP251" s="3">
        <f>Telemetry_flight_LOG_VEGA_team[[#This Row],[accel_Y]]*0.09*9.8+AP250</f>
        <v>88.940880000000064</v>
      </c>
      <c r="AQ251">
        <f>Telemetry_flight_LOG_VEGA_team[[#This Row],[accel_Z]]*0.09*9.8-AQ250</f>
        <v>-8.0350200000000029</v>
      </c>
    </row>
    <row r="252" spans="1:43" x14ac:dyDescent="0.3">
      <c r="A252" s="3">
        <v>91.974999999999994</v>
      </c>
      <c r="B252">
        <v>17.66</v>
      </c>
      <c r="C252" s="2">
        <v>-2.5319999999999996</v>
      </c>
      <c r="D252">
        <v>0.01</v>
      </c>
      <c r="E252">
        <v>-0.43</v>
      </c>
      <c r="F252">
        <v>0.88</v>
      </c>
      <c r="G252">
        <v>-0.03</v>
      </c>
      <c r="H252">
        <v>-0.85</v>
      </c>
      <c r="I252">
        <v>-5.68</v>
      </c>
      <c r="J252">
        <v>-0.12</v>
      </c>
      <c r="K252">
        <v>50.720140000000001</v>
      </c>
      <c r="L252">
        <v>53.150280000000002</v>
      </c>
      <c r="M252">
        <v>73.599999999999994</v>
      </c>
      <c r="N252">
        <v>0.01</v>
      </c>
      <c r="O252">
        <v>1</v>
      </c>
      <c r="P252">
        <v>236.67</v>
      </c>
      <c r="Q252" s="1"/>
      <c r="AO252" s="3">
        <f>Telemetry_flight_LOG_VEGA_team[[#This Row],[accel_X]]*0.09*9.8+AO251</f>
        <v>-50.67972000000006</v>
      </c>
      <c r="AP252" s="3">
        <f>Telemetry_flight_LOG_VEGA_team[[#This Row],[accel_Y]]*0.09*9.8+AP251</f>
        <v>89.717040000000068</v>
      </c>
      <c r="AQ252">
        <f>Telemetry_flight_LOG_VEGA_team[[#This Row],[accel_Z]]*0.09*9.8-AQ251</f>
        <v>8.0085600000000028</v>
      </c>
    </row>
    <row r="253" spans="1:43" x14ac:dyDescent="0.3">
      <c r="A253" s="3">
        <v>92.34</v>
      </c>
      <c r="B253">
        <v>17.66</v>
      </c>
      <c r="C253" s="2">
        <v>-2.52</v>
      </c>
      <c r="D253">
        <v>0.03</v>
      </c>
      <c r="E253">
        <v>-0.42</v>
      </c>
      <c r="F253">
        <v>0.9</v>
      </c>
      <c r="G253">
        <v>-0.01</v>
      </c>
      <c r="H253">
        <v>-1.89</v>
      </c>
      <c r="I253">
        <v>-5.49</v>
      </c>
      <c r="J253">
        <v>0</v>
      </c>
      <c r="K253">
        <v>50.720140000000001</v>
      </c>
      <c r="L253">
        <v>53.150280000000002</v>
      </c>
      <c r="M253">
        <v>73</v>
      </c>
      <c r="N253">
        <v>0.01</v>
      </c>
      <c r="O253">
        <v>1</v>
      </c>
      <c r="P253">
        <v>236.67</v>
      </c>
      <c r="Q253" s="1"/>
      <c r="AO253" s="3">
        <f>Telemetry_flight_LOG_VEGA_team[[#This Row],[accel_X]]*0.09*9.8+AO252</f>
        <v>-51.050160000000062</v>
      </c>
      <c r="AP253" s="3">
        <f>Telemetry_flight_LOG_VEGA_team[[#This Row],[accel_Y]]*0.09*9.8+AP252</f>
        <v>90.510840000000073</v>
      </c>
      <c r="AQ253">
        <f>Telemetry_flight_LOG_VEGA_team[[#This Row],[accel_Z]]*0.09*9.8-AQ252</f>
        <v>-8.0173800000000028</v>
      </c>
    </row>
    <row r="254" spans="1:43" x14ac:dyDescent="0.3">
      <c r="A254" s="3">
        <v>92.704999999999998</v>
      </c>
      <c r="B254">
        <v>17.66</v>
      </c>
      <c r="C254" s="2">
        <v>-2.544</v>
      </c>
      <c r="D254">
        <v>0.01</v>
      </c>
      <c r="E254">
        <v>-0.45</v>
      </c>
      <c r="F254">
        <v>0.9</v>
      </c>
      <c r="G254">
        <v>0.02</v>
      </c>
      <c r="H254">
        <v>-1.65</v>
      </c>
      <c r="I254">
        <v>-5.37</v>
      </c>
      <c r="J254">
        <v>0.12</v>
      </c>
      <c r="K254">
        <v>50.720140000000001</v>
      </c>
      <c r="L254">
        <v>53.150280000000002</v>
      </c>
      <c r="M254">
        <v>73</v>
      </c>
      <c r="N254">
        <v>0.01</v>
      </c>
      <c r="O254">
        <v>1</v>
      </c>
      <c r="P254">
        <v>236.67</v>
      </c>
      <c r="Q254" s="1"/>
      <c r="AO254" s="3">
        <f>Telemetry_flight_LOG_VEGA_team[[#This Row],[accel_X]]*0.09*9.8+AO253</f>
        <v>-51.447060000000064</v>
      </c>
      <c r="AP254" s="3">
        <f>Telemetry_flight_LOG_VEGA_team[[#This Row],[accel_Y]]*0.09*9.8+AP253</f>
        <v>91.304640000000077</v>
      </c>
      <c r="AQ254">
        <f>Telemetry_flight_LOG_VEGA_team[[#This Row],[accel_Z]]*0.09*9.8-AQ253</f>
        <v>8.0350200000000029</v>
      </c>
    </row>
    <row r="255" spans="1:43" x14ac:dyDescent="0.3">
      <c r="A255" s="3">
        <v>93.069000000000003</v>
      </c>
      <c r="B255">
        <v>17.66</v>
      </c>
      <c r="C255" s="2">
        <v>-2.5079999999999996</v>
      </c>
      <c r="D255">
        <v>0.04</v>
      </c>
      <c r="E255">
        <v>-0.45</v>
      </c>
      <c r="F255">
        <v>0.9</v>
      </c>
      <c r="G255">
        <v>0.01</v>
      </c>
      <c r="H255">
        <v>-2.56</v>
      </c>
      <c r="I255">
        <v>-5.25</v>
      </c>
      <c r="J255">
        <v>0.24</v>
      </c>
      <c r="K255">
        <v>50.720149999999997</v>
      </c>
      <c r="L255">
        <v>53.150280000000002</v>
      </c>
      <c r="M255">
        <v>72.400000000000006</v>
      </c>
      <c r="N255">
        <v>0.01</v>
      </c>
      <c r="O255">
        <v>1</v>
      </c>
      <c r="P255">
        <v>236.24</v>
      </c>
      <c r="Q255" s="1"/>
      <c r="AO255" s="3">
        <f>Telemetry_flight_LOG_VEGA_team[[#This Row],[accel_X]]*0.09*9.8+AO254</f>
        <v>-51.843960000000067</v>
      </c>
      <c r="AP255" s="3">
        <f>Telemetry_flight_LOG_VEGA_team[[#This Row],[accel_Y]]*0.09*9.8+AP254</f>
        <v>92.098440000000082</v>
      </c>
      <c r="AQ255">
        <f>Telemetry_flight_LOG_VEGA_team[[#This Row],[accel_Z]]*0.09*9.8-AQ254</f>
        <v>-8.0262000000000029</v>
      </c>
    </row>
    <row r="256" spans="1:43" x14ac:dyDescent="0.3">
      <c r="A256" s="3">
        <v>93.433999999999997</v>
      </c>
      <c r="B256">
        <v>17.66</v>
      </c>
      <c r="C256" s="2">
        <v>-2.496</v>
      </c>
      <c r="D256">
        <v>0.04</v>
      </c>
      <c r="E256">
        <v>-0.45</v>
      </c>
      <c r="F256">
        <v>0.9</v>
      </c>
      <c r="G256">
        <v>0.01</v>
      </c>
      <c r="H256">
        <v>-1.4</v>
      </c>
      <c r="I256">
        <v>-5.25</v>
      </c>
      <c r="J256">
        <v>0.92</v>
      </c>
      <c r="K256">
        <v>50.720149999999997</v>
      </c>
      <c r="L256">
        <v>53.150280000000002</v>
      </c>
      <c r="M256">
        <v>72.400000000000006</v>
      </c>
      <c r="N256">
        <v>0.01</v>
      </c>
      <c r="O256">
        <v>1</v>
      </c>
      <c r="P256">
        <v>236.24</v>
      </c>
      <c r="Q256" s="1"/>
      <c r="AO256" s="3">
        <f>Telemetry_flight_LOG_VEGA_team[[#This Row],[accel_X]]*0.09*9.8+AO255</f>
        <v>-52.240860000000069</v>
      </c>
      <c r="AP256" s="3">
        <f>Telemetry_flight_LOG_VEGA_team[[#This Row],[accel_Y]]*0.09*9.8+AP255</f>
        <v>92.892240000000086</v>
      </c>
      <c r="AQ256">
        <f>Telemetry_flight_LOG_VEGA_team[[#This Row],[accel_Z]]*0.09*9.8-AQ255</f>
        <v>8.0350200000000029</v>
      </c>
    </row>
    <row r="257" spans="1:43" x14ac:dyDescent="0.3">
      <c r="A257" s="3">
        <v>93.798000000000002</v>
      </c>
      <c r="B257">
        <v>17.66</v>
      </c>
      <c r="C257" s="2">
        <v>-2.496</v>
      </c>
      <c r="D257">
        <v>0.04</v>
      </c>
      <c r="E257">
        <v>-0.42</v>
      </c>
      <c r="F257">
        <v>0.9</v>
      </c>
      <c r="G257">
        <v>-0.01</v>
      </c>
      <c r="H257">
        <v>-0.85</v>
      </c>
      <c r="I257">
        <v>-5.13</v>
      </c>
      <c r="J257">
        <v>0.49</v>
      </c>
      <c r="K257">
        <v>50.720149999999997</v>
      </c>
      <c r="L257">
        <v>53.150280000000002</v>
      </c>
      <c r="M257">
        <v>72.400000000000006</v>
      </c>
      <c r="N257">
        <v>0.01</v>
      </c>
      <c r="O257">
        <v>1</v>
      </c>
      <c r="P257">
        <v>236.24</v>
      </c>
      <c r="Q257" s="1"/>
      <c r="AO257" s="3">
        <f>Telemetry_flight_LOG_VEGA_team[[#This Row],[accel_X]]*0.09*9.8+AO256</f>
        <v>-52.611300000000071</v>
      </c>
      <c r="AP257" s="3">
        <f>Telemetry_flight_LOG_VEGA_team[[#This Row],[accel_Y]]*0.09*9.8+AP256</f>
        <v>93.686040000000091</v>
      </c>
      <c r="AQ257">
        <f>Telemetry_flight_LOG_VEGA_team[[#This Row],[accel_Z]]*0.09*9.8-AQ256</f>
        <v>-8.043840000000003</v>
      </c>
    </row>
    <row r="258" spans="1:43" x14ac:dyDescent="0.3">
      <c r="A258" s="3">
        <v>94.165999999999997</v>
      </c>
      <c r="B258">
        <v>17.670000000000002</v>
      </c>
      <c r="C258" s="2">
        <v>-2.4599999999999995</v>
      </c>
      <c r="D258">
        <v>0.06</v>
      </c>
      <c r="E258">
        <v>-0.42</v>
      </c>
      <c r="F258">
        <v>0.89</v>
      </c>
      <c r="G258">
        <v>-0.03</v>
      </c>
      <c r="H258">
        <v>0.24</v>
      </c>
      <c r="I258">
        <v>-5.43</v>
      </c>
      <c r="J258">
        <v>0</v>
      </c>
      <c r="K258">
        <v>50.720149999999997</v>
      </c>
      <c r="L258">
        <v>53.150280000000002</v>
      </c>
      <c r="M258">
        <v>71.900000000000006</v>
      </c>
      <c r="N258">
        <v>0.01</v>
      </c>
      <c r="O258">
        <v>1</v>
      </c>
      <c r="P258">
        <v>236.24</v>
      </c>
      <c r="Q258" s="1"/>
      <c r="AO258" s="3">
        <f>Telemetry_flight_LOG_VEGA_team[[#This Row],[accel_X]]*0.09*9.8+AO257</f>
        <v>-52.981740000000073</v>
      </c>
      <c r="AP258" s="3">
        <f>Telemetry_flight_LOG_VEGA_team[[#This Row],[accel_Y]]*0.09*9.8+AP257</f>
        <v>94.471020000000095</v>
      </c>
      <c r="AQ258">
        <f>Telemetry_flight_LOG_VEGA_team[[#This Row],[accel_Z]]*0.09*9.8-AQ257</f>
        <v>8.0173800000000028</v>
      </c>
    </row>
    <row r="259" spans="1:43" x14ac:dyDescent="0.3">
      <c r="A259" s="3">
        <v>94.531000000000006</v>
      </c>
      <c r="B259">
        <v>17.66</v>
      </c>
      <c r="C259" s="2">
        <v>-2.472</v>
      </c>
      <c r="D259">
        <v>0.04</v>
      </c>
      <c r="E259">
        <v>-0.41</v>
      </c>
      <c r="F259">
        <v>0.89</v>
      </c>
      <c r="G259">
        <v>-0.02</v>
      </c>
      <c r="H259">
        <v>-1.1000000000000001</v>
      </c>
      <c r="I259">
        <v>-5.49</v>
      </c>
      <c r="J259">
        <v>0.24</v>
      </c>
      <c r="K259">
        <v>50.720149999999997</v>
      </c>
      <c r="L259">
        <v>53.150280000000002</v>
      </c>
      <c r="M259">
        <v>71.900000000000006</v>
      </c>
      <c r="N259">
        <v>0.01</v>
      </c>
      <c r="O259">
        <v>1</v>
      </c>
      <c r="P259">
        <v>236.24</v>
      </c>
      <c r="Q259" s="1"/>
      <c r="AO259" s="3">
        <f>Telemetry_flight_LOG_VEGA_team[[#This Row],[accel_X]]*0.09*9.8+AO258</f>
        <v>-53.343360000000075</v>
      </c>
      <c r="AP259" s="3">
        <f>Telemetry_flight_LOG_VEGA_team[[#This Row],[accel_Y]]*0.09*9.8+AP258</f>
        <v>95.2560000000001</v>
      </c>
      <c r="AQ259">
        <f>Telemetry_flight_LOG_VEGA_team[[#This Row],[accel_Z]]*0.09*9.8-AQ258</f>
        <v>-8.0350200000000029</v>
      </c>
    </row>
    <row r="260" spans="1:43" x14ac:dyDescent="0.3">
      <c r="A260" s="3">
        <v>94.894999999999996</v>
      </c>
      <c r="B260">
        <v>17.670000000000002</v>
      </c>
      <c r="C260" s="2">
        <v>-2.496</v>
      </c>
      <c r="D260">
        <v>0.04</v>
      </c>
      <c r="E260">
        <v>-0.45</v>
      </c>
      <c r="F260">
        <v>0.9</v>
      </c>
      <c r="G260">
        <v>0.01</v>
      </c>
      <c r="H260">
        <v>-0.18</v>
      </c>
      <c r="I260">
        <v>-4.9400000000000004</v>
      </c>
      <c r="J260">
        <v>0.31</v>
      </c>
      <c r="K260">
        <v>50.720149999999997</v>
      </c>
      <c r="L260">
        <v>53.150280000000002</v>
      </c>
      <c r="M260">
        <v>71.900000000000006</v>
      </c>
      <c r="N260">
        <v>0.01</v>
      </c>
      <c r="O260">
        <v>1</v>
      </c>
      <c r="P260">
        <v>236.24</v>
      </c>
      <c r="Q260" s="1"/>
      <c r="AO260" s="3">
        <f>Telemetry_flight_LOG_VEGA_team[[#This Row],[accel_X]]*0.09*9.8+AO259</f>
        <v>-53.740260000000077</v>
      </c>
      <c r="AP260" s="3">
        <f>Telemetry_flight_LOG_VEGA_team[[#This Row],[accel_Y]]*0.09*9.8+AP259</f>
        <v>96.049800000000104</v>
      </c>
      <c r="AQ260">
        <f>Telemetry_flight_LOG_VEGA_team[[#This Row],[accel_Z]]*0.09*9.8-AQ259</f>
        <v>8.043840000000003</v>
      </c>
    </row>
    <row r="261" spans="1:43" x14ac:dyDescent="0.3">
      <c r="A261" s="3">
        <v>95.26</v>
      </c>
      <c r="B261">
        <v>17.68</v>
      </c>
      <c r="C261" s="2">
        <v>-2.4599999999999995</v>
      </c>
      <c r="D261">
        <v>0.06</v>
      </c>
      <c r="E261">
        <v>-0.44</v>
      </c>
      <c r="F261">
        <v>0.91</v>
      </c>
      <c r="G261">
        <v>0.02</v>
      </c>
      <c r="H261">
        <v>-2.3199999999999998</v>
      </c>
      <c r="I261">
        <v>-5.31</v>
      </c>
      <c r="J261">
        <v>0.31</v>
      </c>
      <c r="K261">
        <v>50.720149999999997</v>
      </c>
      <c r="L261">
        <v>53.150269999999999</v>
      </c>
      <c r="M261">
        <v>71.3</v>
      </c>
      <c r="N261">
        <v>0.01</v>
      </c>
      <c r="O261">
        <v>1</v>
      </c>
      <c r="P261">
        <v>235.5</v>
      </c>
      <c r="Q261" s="1"/>
      <c r="AO261" s="3">
        <f>Telemetry_flight_LOG_VEGA_team[[#This Row],[accel_X]]*0.09*9.8+AO260</f>
        <v>-54.12834000000008</v>
      </c>
      <c r="AP261" s="3">
        <f>Telemetry_flight_LOG_VEGA_team[[#This Row],[accel_Y]]*0.09*9.8+AP260</f>
        <v>96.852420000000109</v>
      </c>
      <c r="AQ261">
        <f>Telemetry_flight_LOG_VEGA_team[[#This Row],[accel_Z]]*0.09*9.8-AQ260</f>
        <v>-8.0262000000000029</v>
      </c>
    </row>
    <row r="262" spans="1:43" x14ac:dyDescent="0.3">
      <c r="A262" s="3">
        <v>95.625</v>
      </c>
      <c r="B262">
        <v>17.670000000000002</v>
      </c>
      <c r="C262" s="2">
        <v>-2.472</v>
      </c>
      <c r="D262">
        <v>0.04</v>
      </c>
      <c r="E262">
        <v>-0.44</v>
      </c>
      <c r="F262">
        <v>0.9</v>
      </c>
      <c r="G262">
        <v>0.02</v>
      </c>
      <c r="H262">
        <v>-2.14</v>
      </c>
      <c r="I262">
        <v>-5.13</v>
      </c>
      <c r="J262">
        <v>0.18</v>
      </c>
      <c r="K262">
        <v>50.720149999999997</v>
      </c>
      <c r="L262">
        <v>53.150269999999999</v>
      </c>
      <c r="M262">
        <v>71.3</v>
      </c>
      <c r="N262">
        <v>0.01</v>
      </c>
      <c r="O262">
        <v>1</v>
      </c>
      <c r="P262">
        <v>235.5</v>
      </c>
      <c r="Q262" s="1"/>
      <c r="AO262" s="3">
        <f>Telemetry_flight_LOG_VEGA_team[[#This Row],[accel_X]]*0.09*9.8+AO261</f>
        <v>-54.516420000000082</v>
      </c>
      <c r="AP262" s="3">
        <f>Telemetry_flight_LOG_VEGA_team[[#This Row],[accel_Y]]*0.09*9.8+AP261</f>
        <v>97.646220000000113</v>
      </c>
      <c r="AQ262">
        <f>Telemetry_flight_LOG_VEGA_team[[#This Row],[accel_Z]]*0.09*9.8-AQ261</f>
        <v>8.043840000000003</v>
      </c>
    </row>
    <row r="263" spans="1:43" x14ac:dyDescent="0.3">
      <c r="A263" s="3">
        <v>96.003</v>
      </c>
      <c r="B263">
        <v>17.68</v>
      </c>
      <c r="C263" s="2">
        <v>-2.448</v>
      </c>
      <c r="D263">
        <v>0.08</v>
      </c>
      <c r="E263">
        <v>-0.42</v>
      </c>
      <c r="F263">
        <v>0.89</v>
      </c>
      <c r="G263">
        <v>-0.02</v>
      </c>
      <c r="H263">
        <v>-2.87</v>
      </c>
      <c r="I263">
        <v>-5.55</v>
      </c>
      <c r="J263">
        <v>-0.49</v>
      </c>
      <c r="K263">
        <v>50.720149999999997</v>
      </c>
      <c r="L263">
        <v>53.150269999999999</v>
      </c>
      <c r="M263">
        <v>71.3</v>
      </c>
      <c r="N263">
        <v>0.01</v>
      </c>
      <c r="O263">
        <v>1</v>
      </c>
      <c r="P263">
        <v>235.5</v>
      </c>
      <c r="Q263" s="1"/>
      <c r="AO263" s="3">
        <f>Telemetry_flight_LOG_VEGA_team[[#This Row],[accel_X]]*0.09*9.8+AO262</f>
        <v>-54.886860000000084</v>
      </c>
      <c r="AP263" s="3">
        <f>Telemetry_flight_LOG_VEGA_team[[#This Row],[accel_Y]]*0.09*9.8+AP262</f>
        <v>98.431200000000118</v>
      </c>
      <c r="AQ263">
        <f>Telemetry_flight_LOG_VEGA_team[[#This Row],[accel_Z]]*0.09*9.8-AQ262</f>
        <v>-8.0614800000000031</v>
      </c>
    </row>
    <row r="264" spans="1:43" x14ac:dyDescent="0.3">
      <c r="A264" s="3">
        <v>96.367000000000004</v>
      </c>
      <c r="B264">
        <v>17.68</v>
      </c>
      <c r="C264" s="2">
        <v>-2.448</v>
      </c>
      <c r="D264">
        <v>0.05</v>
      </c>
      <c r="E264">
        <v>-0.45</v>
      </c>
      <c r="F264">
        <v>0.88</v>
      </c>
      <c r="G264">
        <v>0</v>
      </c>
      <c r="H264">
        <v>-0.73</v>
      </c>
      <c r="I264">
        <v>-5.37</v>
      </c>
      <c r="J264">
        <v>0.18</v>
      </c>
      <c r="K264">
        <v>50.720149999999997</v>
      </c>
      <c r="L264">
        <v>53.150269999999999</v>
      </c>
      <c r="M264">
        <v>70.8</v>
      </c>
      <c r="N264">
        <v>0.01</v>
      </c>
      <c r="O264">
        <v>1</v>
      </c>
      <c r="P264">
        <v>235.5</v>
      </c>
      <c r="Q264" s="1"/>
      <c r="AO264" s="3">
        <f>Telemetry_flight_LOG_VEGA_team[[#This Row],[accel_X]]*0.09*9.8+AO263</f>
        <v>-55.283760000000086</v>
      </c>
      <c r="AP264" s="3">
        <f>Telemetry_flight_LOG_VEGA_team[[#This Row],[accel_Y]]*0.09*9.8+AP263</f>
        <v>99.207360000000122</v>
      </c>
      <c r="AQ264">
        <f>Telemetry_flight_LOG_VEGA_team[[#This Row],[accel_Z]]*0.09*9.8-AQ263</f>
        <v>8.0614800000000031</v>
      </c>
    </row>
    <row r="265" spans="1:43" x14ac:dyDescent="0.3">
      <c r="A265" s="3">
        <v>96.731999999999999</v>
      </c>
      <c r="B265">
        <v>17.68</v>
      </c>
      <c r="C265" s="2">
        <v>-2.448</v>
      </c>
      <c r="D265">
        <v>0.05</v>
      </c>
      <c r="E265">
        <v>-0.45</v>
      </c>
      <c r="F265">
        <v>0.89</v>
      </c>
      <c r="G265">
        <v>0</v>
      </c>
      <c r="H265">
        <v>-0.79</v>
      </c>
      <c r="I265">
        <v>-5.31</v>
      </c>
      <c r="J265">
        <v>0.24</v>
      </c>
      <c r="K265">
        <v>50.720149999999997</v>
      </c>
      <c r="L265">
        <v>53.150269999999999</v>
      </c>
      <c r="M265">
        <v>70.8</v>
      </c>
      <c r="N265">
        <v>0.01</v>
      </c>
      <c r="O265">
        <v>1</v>
      </c>
      <c r="P265">
        <v>235.5</v>
      </c>
      <c r="Q265" s="1"/>
      <c r="AO265" s="3">
        <f>Telemetry_flight_LOG_VEGA_team[[#This Row],[accel_X]]*0.09*9.8+AO264</f>
        <v>-55.680660000000088</v>
      </c>
      <c r="AP265" s="3">
        <f>Telemetry_flight_LOG_VEGA_team[[#This Row],[accel_Y]]*0.09*9.8+AP264</f>
        <v>99.992340000000127</v>
      </c>
      <c r="AQ265">
        <f>Telemetry_flight_LOG_VEGA_team[[#This Row],[accel_Z]]*0.09*9.8-AQ264</f>
        <v>-8.0614800000000031</v>
      </c>
    </row>
    <row r="266" spans="1:43" x14ac:dyDescent="0.3">
      <c r="A266" s="3">
        <v>97.097999999999999</v>
      </c>
      <c r="B266">
        <v>17.68</v>
      </c>
      <c r="C266" s="2">
        <v>-2.4359999999999995</v>
      </c>
      <c r="D266">
        <v>0.04</v>
      </c>
      <c r="E266">
        <v>-0.45</v>
      </c>
      <c r="F266">
        <v>0.9</v>
      </c>
      <c r="G266">
        <v>0.01</v>
      </c>
      <c r="H266">
        <v>-3.97</v>
      </c>
      <c r="I266">
        <v>-5.25</v>
      </c>
      <c r="J266">
        <v>-0.61</v>
      </c>
      <c r="K266">
        <v>50.720149999999997</v>
      </c>
      <c r="L266">
        <v>53.150269999999999</v>
      </c>
      <c r="M266">
        <v>70.3</v>
      </c>
      <c r="N266">
        <v>0.01</v>
      </c>
      <c r="O266">
        <v>1</v>
      </c>
      <c r="P266">
        <v>235.07</v>
      </c>
      <c r="Q266" s="1"/>
      <c r="AO266" s="3">
        <f>Telemetry_flight_LOG_VEGA_team[[#This Row],[accel_X]]*0.09*9.8+AO265</f>
        <v>-56.077560000000091</v>
      </c>
      <c r="AP266" s="3">
        <f>Telemetry_flight_LOG_VEGA_team[[#This Row],[accel_Y]]*0.09*9.8+AP265</f>
        <v>100.78614000000013</v>
      </c>
      <c r="AQ266">
        <f>Telemetry_flight_LOG_VEGA_team[[#This Row],[accel_Z]]*0.09*9.8-AQ265</f>
        <v>8.0703000000000031</v>
      </c>
    </row>
    <row r="267" spans="1:43" x14ac:dyDescent="0.3">
      <c r="A267" s="3">
        <v>97.462000000000003</v>
      </c>
      <c r="B267">
        <v>17.68</v>
      </c>
      <c r="C267" s="2">
        <v>-2.448</v>
      </c>
      <c r="D267">
        <v>0.01</v>
      </c>
      <c r="E267">
        <v>-0.44</v>
      </c>
      <c r="F267">
        <v>0.89</v>
      </c>
      <c r="G267">
        <v>0</v>
      </c>
      <c r="H267">
        <v>-0.49</v>
      </c>
      <c r="I267">
        <v>-5.49</v>
      </c>
      <c r="J267">
        <v>0.24</v>
      </c>
      <c r="K267">
        <v>50.720149999999997</v>
      </c>
      <c r="L267">
        <v>53.150269999999999</v>
      </c>
      <c r="M267">
        <v>70.3</v>
      </c>
      <c r="N267">
        <v>0.01</v>
      </c>
      <c r="O267">
        <v>1</v>
      </c>
      <c r="P267">
        <v>235.07</v>
      </c>
      <c r="Q267" s="1"/>
      <c r="AO267" s="3">
        <f>Telemetry_flight_LOG_VEGA_team[[#This Row],[accel_X]]*0.09*9.8+AO266</f>
        <v>-56.465640000000093</v>
      </c>
      <c r="AP267" s="3">
        <f>Telemetry_flight_LOG_VEGA_team[[#This Row],[accel_Y]]*0.09*9.8+AP266</f>
        <v>101.57112000000014</v>
      </c>
      <c r="AQ267">
        <f>Telemetry_flight_LOG_VEGA_team[[#This Row],[accel_Z]]*0.09*9.8-AQ266</f>
        <v>-8.0703000000000031</v>
      </c>
    </row>
    <row r="268" spans="1:43" x14ac:dyDescent="0.3">
      <c r="A268" s="3">
        <v>97.83</v>
      </c>
      <c r="B268">
        <v>17.68</v>
      </c>
      <c r="C268" s="2">
        <v>-2.4599999999999995</v>
      </c>
      <c r="D268">
        <v>0</v>
      </c>
      <c r="E268">
        <v>-0.45</v>
      </c>
      <c r="F268">
        <v>0.89</v>
      </c>
      <c r="G268">
        <v>0.01</v>
      </c>
      <c r="H268">
        <v>-2.81</v>
      </c>
      <c r="I268">
        <v>-5.13</v>
      </c>
      <c r="J268">
        <v>0.12</v>
      </c>
      <c r="K268">
        <v>50.720149999999997</v>
      </c>
      <c r="L268">
        <v>53.150269999999999</v>
      </c>
      <c r="M268">
        <v>70.3</v>
      </c>
      <c r="N268">
        <v>0.01</v>
      </c>
      <c r="O268">
        <v>1</v>
      </c>
      <c r="P268">
        <v>235.07</v>
      </c>
      <c r="Q268" s="1"/>
      <c r="AO268" s="3">
        <f>Telemetry_flight_LOG_VEGA_team[[#This Row],[accel_X]]*0.09*9.8+AO267</f>
        <v>-56.862540000000095</v>
      </c>
      <c r="AP268" s="3">
        <f>Telemetry_flight_LOG_VEGA_team[[#This Row],[accel_Y]]*0.09*9.8+AP267</f>
        <v>102.35610000000014</v>
      </c>
      <c r="AQ268">
        <f>Telemetry_flight_LOG_VEGA_team[[#This Row],[accel_Z]]*0.09*9.8-AQ267</f>
        <v>8.0791200000000032</v>
      </c>
    </row>
    <row r="269" spans="1:43" x14ac:dyDescent="0.3">
      <c r="A269" s="3">
        <v>98.194999999999993</v>
      </c>
      <c r="B269">
        <v>17.690000000000001</v>
      </c>
      <c r="C269" s="2">
        <v>-2.4839999999999995</v>
      </c>
      <c r="D269">
        <v>0.01</v>
      </c>
      <c r="E269">
        <v>-0.45</v>
      </c>
      <c r="F269">
        <v>0.89</v>
      </c>
      <c r="G269">
        <v>0</v>
      </c>
      <c r="H269">
        <v>-1.71</v>
      </c>
      <c r="I269">
        <v>-5.55</v>
      </c>
      <c r="J269">
        <v>0.31</v>
      </c>
      <c r="K269">
        <v>50.720149999999997</v>
      </c>
      <c r="L269">
        <v>53.150269999999999</v>
      </c>
      <c r="M269">
        <v>69.8</v>
      </c>
      <c r="N269">
        <v>0.01</v>
      </c>
      <c r="O269">
        <v>1</v>
      </c>
      <c r="P269">
        <v>235.07</v>
      </c>
      <c r="Q269" s="1"/>
      <c r="AO269" s="3">
        <f>Telemetry_flight_LOG_VEGA_team[[#This Row],[accel_X]]*0.09*9.8+AO268</f>
        <v>-57.259440000000097</v>
      </c>
      <c r="AP269" s="3">
        <f>Telemetry_flight_LOG_VEGA_team[[#This Row],[accel_Y]]*0.09*9.8+AP268</f>
        <v>103.14108000000014</v>
      </c>
      <c r="AQ269">
        <f>Telemetry_flight_LOG_VEGA_team[[#This Row],[accel_Z]]*0.09*9.8-AQ268</f>
        <v>-8.0791200000000032</v>
      </c>
    </row>
    <row r="270" spans="1:43" x14ac:dyDescent="0.3">
      <c r="A270" s="3">
        <v>98.56</v>
      </c>
      <c r="B270">
        <v>17.7</v>
      </c>
      <c r="C270" s="2">
        <v>-2.4359999999999995</v>
      </c>
      <c r="D270">
        <v>0.02</v>
      </c>
      <c r="E270">
        <v>-0.43</v>
      </c>
      <c r="F270">
        <v>0.88</v>
      </c>
      <c r="G270">
        <v>-0.03</v>
      </c>
      <c r="H270">
        <v>-0.98</v>
      </c>
      <c r="I270">
        <v>-5.62</v>
      </c>
      <c r="J270">
        <v>-0.43</v>
      </c>
      <c r="K270">
        <v>50.720149999999997</v>
      </c>
      <c r="L270">
        <v>53.150269999999999</v>
      </c>
      <c r="M270">
        <v>69.8</v>
      </c>
      <c r="N270">
        <v>0.01</v>
      </c>
      <c r="O270">
        <v>1</v>
      </c>
      <c r="P270">
        <v>235.07</v>
      </c>
      <c r="Q270" s="1"/>
      <c r="AO270" s="3">
        <f>Telemetry_flight_LOG_VEGA_team[[#This Row],[accel_X]]*0.09*9.8+AO269</f>
        <v>-57.6387000000001</v>
      </c>
      <c r="AP270" s="3">
        <f>Telemetry_flight_LOG_VEGA_team[[#This Row],[accel_Y]]*0.09*9.8+AP269</f>
        <v>103.91724000000015</v>
      </c>
      <c r="AQ270">
        <f>Telemetry_flight_LOG_VEGA_team[[#This Row],[accel_Z]]*0.09*9.8-AQ269</f>
        <v>8.052660000000003</v>
      </c>
    </row>
    <row r="271" spans="1:43" x14ac:dyDescent="0.3">
      <c r="A271" s="3">
        <v>98.923000000000002</v>
      </c>
      <c r="B271">
        <v>17.7</v>
      </c>
      <c r="C271" s="2">
        <v>-2.4119999999999995</v>
      </c>
      <c r="D271">
        <v>0.04</v>
      </c>
      <c r="E271">
        <v>-0.45</v>
      </c>
      <c r="F271">
        <v>0.9</v>
      </c>
      <c r="G271">
        <v>0.01</v>
      </c>
      <c r="H271">
        <v>-2.56</v>
      </c>
      <c r="I271">
        <v>-5.25</v>
      </c>
      <c r="J271">
        <v>0.06</v>
      </c>
      <c r="K271">
        <v>50.720149999999997</v>
      </c>
      <c r="L271">
        <v>53.150260000000003</v>
      </c>
      <c r="M271">
        <v>69.8</v>
      </c>
      <c r="N271">
        <v>0.01</v>
      </c>
      <c r="O271">
        <v>1</v>
      </c>
      <c r="P271">
        <v>234.89</v>
      </c>
      <c r="Q271" s="1"/>
      <c r="AO271" s="3">
        <f>Telemetry_flight_LOG_VEGA_team[[#This Row],[accel_X]]*0.09*9.8+AO270</f>
        <v>-58.035600000000102</v>
      </c>
      <c r="AP271" s="3">
        <f>Telemetry_flight_LOG_VEGA_team[[#This Row],[accel_Y]]*0.09*9.8+AP270</f>
        <v>104.71104000000015</v>
      </c>
      <c r="AQ271">
        <f>Telemetry_flight_LOG_VEGA_team[[#This Row],[accel_Z]]*0.09*9.8-AQ270</f>
        <v>-8.043840000000003</v>
      </c>
    </row>
    <row r="272" spans="1:43" x14ac:dyDescent="0.3">
      <c r="A272" s="3">
        <v>99.289000000000001</v>
      </c>
      <c r="B272">
        <v>17.71</v>
      </c>
      <c r="C272" s="2">
        <v>-2.3879999999999999</v>
      </c>
      <c r="D272">
        <v>0.05</v>
      </c>
      <c r="E272">
        <v>-0.42</v>
      </c>
      <c r="F272">
        <v>0.89</v>
      </c>
      <c r="G272">
        <v>-0.03</v>
      </c>
      <c r="H272">
        <v>-1.28</v>
      </c>
      <c r="I272">
        <v>-5.37</v>
      </c>
      <c r="J272">
        <v>0.24</v>
      </c>
      <c r="K272">
        <v>50.720149999999997</v>
      </c>
      <c r="L272">
        <v>53.150260000000003</v>
      </c>
      <c r="M272">
        <v>69.400000000000006</v>
      </c>
      <c r="N272">
        <v>0.01</v>
      </c>
      <c r="O272">
        <v>1</v>
      </c>
      <c r="P272">
        <v>234.89</v>
      </c>
      <c r="Q272" s="1"/>
      <c r="AO272" s="3">
        <f>Telemetry_flight_LOG_VEGA_team[[#This Row],[accel_X]]*0.09*9.8+AO271</f>
        <v>-58.406040000000104</v>
      </c>
      <c r="AP272" s="3">
        <f>Telemetry_flight_LOG_VEGA_team[[#This Row],[accel_Y]]*0.09*9.8+AP271</f>
        <v>105.49602000000016</v>
      </c>
      <c r="AQ272">
        <f>Telemetry_flight_LOG_VEGA_team[[#This Row],[accel_Z]]*0.09*9.8-AQ271</f>
        <v>8.0173800000000028</v>
      </c>
    </row>
    <row r="273" spans="1:43" x14ac:dyDescent="0.3">
      <c r="A273" s="3">
        <v>99.653000000000006</v>
      </c>
      <c r="B273">
        <v>17.71</v>
      </c>
      <c r="C273" s="2">
        <v>-2.3759999999999999</v>
      </c>
      <c r="D273">
        <v>0.06</v>
      </c>
      <c r="E273">
        <v>-0.42</v>
      </c>
      <c r="F273">
        <v>0.89</v>
      </c>
      <c r="G273">
        <v>-0.02</v>
      </c>
      <c r="H273">
        <v>-2.69</v>
      </c>
      <c r="I273">
        <v>-5.68</v>
      </c>
      <c r="J273">
        <v>-0.43</v>
      </c>
      <c r="K273">
        <v>50.720149999999997</v>
      </c>
      <c r="L273">
        <v>53.150260000000003</v>
      </c>
      <c r="M273">
        <v>69.400000000000006</v>
      </c>
      <c r="N273">
        <v>0.01</v>
      </c>
      <c r="O273">
        <v>1</v>
      </c>
      <c r="P273">
        <v>234.89</v>
      </c>
      <c r="Q273" s="1"/>
      <c r="AO273" s="3">
        <f>Telemetry_flight_LOG_VEGA_team[[#This Row],[accel_X]]*0.09*9.8+AO272</f>
        <v>-58.776480000000106</v>
      </c>
      <c r="AP273" s="3">
        <f>Telemetry_flight_LOG_VEGA_team[[#This Row],[accel_Y]]*0.09*9.8+AP272</f>
        <v>106.28100000000016</v>
      </c>
      <c r="AQ273">
        <f>Telemetry_flight_LOG_VEGA_team[[#This Row],[accel_Z]]*0.09*9.8-AQ272</f>
        <v>-8.0350200000000029</v>
      </c>
    </row>
    <row r="274" spans="1:43" x14ac:dyDescent="0.3">
      <c r="A274" s="3">
        <v>100.02200000000001</v>
      </c>
      <c r="B274">
        <v>17.71</v>
      </c>
      <c r="C274" s="2">
        <v>-2.3519999999999999</v>
      </c>
      <c r="D274">
        <v>0.08</v>
      </c>
      <c r="E274">
        <v>-0.43</v>
      </c>
      <c r="F274">
        <v>0.88</v>
      </c>
      <c r="G274">
        <v>-0.03</v>
      </c>
      <c r="H274">
        <v>-0.98</v>
      </c>
      <c r="I274">
        <v>-5.43</v>
      </c>
      <c r="J274">
        <v>-0.49</v>
      </c>
      <c r="K274">
        <v>50.720149999999997</v>
      </c>
      <c r="L274">
        <v>53.150260000000003</v>
      </c>
      <c r="M274">
        <v>69.400000000000006</v>
      </c>
      <c r="N274">
        <v>0.01</v>
      </c>
      <c r="O274">
        <v>1</v>
      </c>
      <c r="P274">
        <v>234.89</v>
      </c>
      <c r="Q274" s="1"/>
      <c r="AO274" s="3">
        <f>Telemetry_flight_LOG_VEGA_team[[#This Row],[accel_X]]*0.09*9.8+AO273</f>
        <v>-59.155740000000108</v>
      </c>
      <c r="AP274" s="3">
        <f>Telemetry_flight_LOG_VEGA_team[[#This Row],[accel_Y]]*0.09*9.8+AP273</f>
        <v>107.05716000000017</v>
      </c>
      <c r="AQ274">
        <f>Telemetry_flight_LOG_VEGA_team[[#This Row],[accel_Z]]*0.09*9.8-AQ273</f>
        <v>8.0085600000000028</v>
      </c>
    </row>
    <row r="275" spans="1:43" x14ac:dyDescent="0.3">
      <c r="A275" s="3">
        <v>100.386</v>
      </c>
      <c r="B275">
        <v>17.71</v>
      </c>
      <c r="C275" s="2">
        <v>-2.3639999999999999</v>
      </c>
      <c r="D275">
        <v>0.06</v>
      </c>
      <c r="E275">
        <v>-0.45</v>
      </c>
      <c r="F275">
        <v>0.89</v>
      </c>
      <c r="G275">
        <v>0.01</v>
      </c>
      <c r="H275">
        <v>-0.12</v>
      </c>
      <c r="I275">
        <v>-5.86</v>
      </c>
      <c r="J275">
        <v>0.06</v>
      </c>
      <c r="K275">
        <v>50.720149999999997</v>
      </c>
      <c r="L275">
        <v>53.150260000000003</v>
      </c>
      <c r="M275">
        <v>68.900000000000006</v>
      </c>
      <c r="N275">
        <v>0.01</v>
      </c>
      <c r="O275">
        <v>1</v>
      </c>
      <c r="P275">
        <v>234.89</v>
      </c>
      <c r="Q275" s="1"/>
      <c r="AO275" s="3">
        <f>Telemetry_flight_LOG_VEGA_team[[#This Row],[accel_X]]*0.09*9.8+AO274</f>
        <v>-59.55264000000011</v>
      </c>
      <c r="AP275" s="3">
        <f>Telemetry_flight_LOG_VEGA_team[[#This Row],[accel_Y]]*0.09*9.8+AP274</f>
        <v>107.84214000000017</v>
      </c>
      <c r="AQ275">
        <f>Telemetry_flight_LOG_VEGA_team[[#This Row],[accel_Z]]*0.09*9.8-AQ274</f>
        <v>-7.9997400000000027</v>
      </c>
    </row>
    <row r="276" spans="1:43" x14ac:dyDescent="0.3">
      <c r="A276" s="3">
        <v>100.75</v>
      </c>
      <c r="B276">
        <v>17.71</v>
      </c>
      <c r="C276" s="2">
        <v>-2.3639999999999999</v>
      </c>
      <c r="D276">
        <v>0.06</v>
      </c>
      <c r="E276">
        <v>-0.43</v>
      </c>
      <c r="F276">
        <v>0.88</v>
      </c>
      <c r="G276">
        <v>-0.03</v>
      </c>
      <c r="H276">
        <v>-1.22</v>
      </c>
      <c r="I276">
        <v>-5.37</v>
      </c>
      <c r="J276">
        <v>0.85</v>
      </c>
      <c r="K276">
        <v>50.720149999999997</v>
      </c>
      <c r="L276">
        <v>53.150260000000003</v>
      </c>
      <c r="M276">
        <v>68.900000000000006</v>
      </c>
      <c r="N276">
        <v>0.01</v>
      </c>
      <c r="O276">
        <v>1</v>
      </c>
      <c r="P276">
        <v>234.89</v>
      </c>
      <c r="Q276" s="1"/>
      <c r="AO276" s="3">
        <f>Telemetry_flight_LOG_VEGA_team[[#This Row],[accel_X]]*0.09*9.8+AO275</f>
        <v>-59.931900000000113</v>
      </c>
      <c r="AP276" s="3">
        <f>Telemetry_flight_LOG_VEGA_team[[#This Row],[accel_Y]]*0.09*9.8+AP275</f>
        <v>108.61830000000018</v>
      </c>
      <c r="AQ276">
        <f>Telemetry_flight_LOG_VEGA_team[[#This Row],[accel_Z]]*0.09*9.8-AQ275</f>
        <v>7.9732800000000026</v>
      </c>
    </row>
    <row r="277" spans="1:43" x14ac:dyDescent="0.3">
      <c r="A277" s="3">
        <v>101.11499999999999</v>
      </c>
      <c r="B277">
        <v>17.7</v>
      </c>
      <c r="C277" s="2">
        <v>-2.3759999999999999</v>
      </c>
      <c r="D277">
        <v>7.0000000000000007E-2</v>
      </c>
      <c r="E277">
        <v>-0.42</v>
      </c>
      <c r="F277">
        <v>0.88</v>
      </c>
      <c r="G277">
        <v>-0.03</v>
      </c>
      <c r="H277">
        <v>-3.05</v>
      </c>
      <c r="I277">
        <v>-5.49</v>
      </c>
      <c r="J277">
        <v>-1.59</v>
      </c>
      <c r="K277">
        <v>50.720149999999997</v>
      </c>
      <c r="L277">
        <v>53.150260000000003</v>
      </c>
      <c r="M277">
        <v>68.5</v>
      </c>
      <c r="N277">
        <v>0</v>
      </c>
      <c r="O277">
        <v>1</v>
      </c>
      <c r="P277">
        <v>234.89</v>
      </c>
      <c r="Q277" s="1"/>
      <c r="AO277" s="3">
        <f>Telemetry_flight_LOG_VEGA_team[[#This Row],[accel_X]]*0.09*9.8+AO276</f>
        <v>-60.302340000000115</v>
      </c>
      <c r="AP277" s="3">
        <f>Telemetry_flight_LOG_VEGA_team[[#This Row],[accel_Y]]*0.09*9.8+AP276</f>
        <v>109.39446000000018</v>
      </c>
      <c r="AQ277">
        <f>Telemetry_flight_LOG_VEGA_team[[#This Row],[accel_Z]]*0.09*9.8-AQ276</f>
        <v>-7.9997400000000027</v>
      </c>
    </row>
    <row r="278" spans="1:43" x14ac:dyDescent="0.3">
      <c r="A278" s="3">
        <v>101.479</v>
      </c>
      <c r="B278">
        <v>17.690000000000001</v>
      </c>
      <c r="C278" s="2">
        <v>-2.3519999999999999</v>
      </c>
      <c r="D278">
        <v>0.11</v>
      </c>
      <c r="E278">
        <v>-0.44</v>
      </c>
      <c r="F278">
        <v>0.88</v>
      </c>
      <c r="G278">
        <v>-0.02</v>
      </c>
      <c r="H278">
        <v>-1.1599999999999999</v>
      </c>
      <c r="I278">
        <v>-5.62</v>
      </c>
      <c r="J278">
        <v>-0.18</v>
      </c>
      <c r="K278">
        <v>50.720149999999997</v>
      </c>
      <c r="L278">
        <v>53.150260000000003</v>
      </c>
      <c r="M278">
        <v>68.5</v>
      </c>
      <c r="N278">
        <v>0</v>
      </c>
      <c r="O278">
        <v>1</v>
      </c>
      <c r="P278">
        <v>234.89</v>
      </c>
      <c r="Q278" s="1"/>
      <c r="AO278" s="3">
        <f>Telemetry_flight_LOG_VEGA_team[[#This Row],[accel_X]]*0.09*9.8+AO277</f>
        <v>-60.690420000000117</v>
      </c>
      <c r="AP278" s="3">
        <f>Telemetry_flight_LOG_VEGA_team[[#This Row],[accel_Y]]*0.09*9.8+AP277</f>
        <v>110.17062000000018</v>
      </c>
      <c r="AQ278">
        <f>Telemetry_flight_LOG_VEGA_team[[#This Row],[accel_Z]]*0.09*9.8-AQ277</f>
        <v>7.9821000000000026</v>
      </c>
    </row>
    <row r="279" spans="1:43" x14ac:dyDescent="0.3">
      <c r="A279" s="3">
        <v>101.84699999999999</v>
      </c>
      <c r="B279">
        <v>17.68</v>
      </c>
      <c r="C279" s="2">
        <v>-2.3759999999999999</v>
      </c>
      <c r="D279">
        <v>0.06</v>
      </c>
      <c r="E279">
        <v>-0.45</v>
      </c>
      <c r="F279">
        <v>0.9</v>
      </c>
      <c r="G279">
        <v>0.01</v>
      </c>
      <c r="H279">
        <v>-0.85</v>
      </c>
      <c r="I279">
        <v>-4.82</v>
      </c>
      <c r="J279">
        <v>0.12</v>
      </c>
      <c r="K279">
        <v>50.720149999999997</v>
      </c>
      <c r="L279">
        <v>53.150260000000003</v>
      </c>
      <c r="M279">
        <v>68.5</v>
      </c>
      <c r="N279">
        <v>0</v>
      </c>
      <c r="O279">
        <v>1</v>
      </c>
      <c r="P279">
        <v>234.89</v>
      </c>
      <c r="Q279" s="1"/>
      <c r="AO279" s="3">
        <f>Telemetry_flight_LOG_VEGA_team[[#This Row],[accel_X]]*0.09*9.8+AO278</f>
        <v>-61.087320000000119</v>
      </c>
      <c r="AP279" s="3">
        <f>Telemetry_flight_LOG_VEGA_team[[#This Row],[accel_Y]]*0.09*9.8+AP278</f>
        <v>110.96442000000019</v>
      </c>
      <c r="AQ279">
        <f>Telemetry_flight_LOG_VEGA_team[[#This Row],[accel_Z]]*0.09*9.8-AQ278</f>
        <v>-7.9732800000000026</v>
      </c>
    </row>
    <row r="280" spans="1:43" x14ac:dyDescent="0.3">
      <c r="A280" s="3">
        <v>102.211</v>
      </c>
      <c r="B280">
        <v>17.7</v>
      </c>
      <c r="C280" s="2">
        <v>-2.3639999999999999</v>
      </c>
      <c r="D280">
        <v>0.04</v>
      </c>
      <c r="E280">
        <v>-0.45</v>
      </c>
      <c r="F280">
        <v>0.89</v>
      </c>
      <c r="G280">
        <v>0.02</v>
      </c>
      <c r="H280">
        <v>-3.3</v>
      </c>
      <c r="I280">
        <v>-5.13</v>
      </c>
      <c r="J280">
        <v>-0.12</v>
      </c>
      <c r="K280">
        <v>50.720149999999997</v>
      </c>
      <c r="L280">
        <v>53.150260000000003</v>
      </c>
      <c r="M280">
        <v>68.099999999999994</v>
      </c>
      <c r="N280">
        <v>0.01</v>
      </c>
      <c r="O280">
        <v>1</v>
      </c>
      <c r="P280">
        <v>234.7</v>
      </c>
      <c r="Q280" s="1"/>
      <c r="AO280" s="3">
        <f>Telemetry_flight_LOG_VEGA_team[[#This Row],[accel_X]]*0.09*9.8+AO279</f>
        <v>-61.484220000000121</v>
      </c>
      <c r="AP280" s="3">
        <f>Telemetry_flight_LOG_VEGA_team[[#This Row],[accel_Y]]*0.09*9.8+AP279</f>
        <v>111.74940000000019</v>
      </c>
      <c r="AQ280">
        <f>Telemetry_flight_LOG_VEGA_team[[#This Row],[accel_Z]]*0.09*9.8-AQ279</f>
        <v>7.9909200000000027</v>
      </c>
    </row>
    <row r="281" spans="1:43" x14ac:dyDescent="0.3">
      <c r="A281" s="3">
        <v>102.57599999999999</v>
      </c>
      <c r="B281">
        <v>17.7</v>
      </c>
      <c r="C281" s="2">
        <v>-2.3279999999999998</v>
      </c>
      <c r="D281">
        <v>0.05</v>
      </c>
      <c r="E281">
        <v>-0.44</v>
      </c>
      <c r="F281">
        <v>0.9</v>
      </c>
      <c r="G281">
        <v>0.01</v>
      </c>
      <c r="H281">
        <v>-2.0099999999999998</v>
      </c>
      <c r="I281">
        <v>-5.43</v>
      </c>
      <c r="J281">
        <v>0</v>
      </c>
      <c r="K281">
        <v>50.720149999999997</v>
      </c>
      <c r="L281">
        <v>53.150260000000003</v>
      </c>
      <c r="M281">
        <v>68.099999999999994</v>
      </c>
      <c r="N281">
        <v>0.01</v>
      </c>
      <c r="O281">
        <v>1</v>
      </c>
      <c r="P281">
        <v>234.7</v>
      </c>
      <c r="Q281" s="1"/>
      <c r="AO281" s="3">
        <f>Telemetry_flight_LOG_VEGA_team[[#This Row],[accel_X]]*0.09*9.8+AO280</f>
        <v>-61.872300000000124</v>
      </c>
      <c r="AP281" s="3">
        <f>Telemetry_flight_LOG_VEGA_team[[#This Row],[accel_Y]]*0.09*9.8+AP280</f>
        <v>112.5432000000002</v>
      </c>
      <c r="AQ281">
        <f>Telemetry_flight_LOG_VEGA_team[[#This Row],[accel_Z]]*0.09*9.8-AQ280</f>
        <v>-7.9821000000000026</v>
      </c>
    </row>
    <row r="282" spans="1:43" x14ac:dyDescent="0.3">
      <c r="A282" s="3">
        <v>102.93899999999999</v>
      </c>
      <c r="B282">
        <v>17.7</v>
      </c>
      <c r="C282" s="2">
        <v>-2.3279999999999998</v>
      </c>
      <c r="D282">
        <v>0.04</v>
      </c>
      <c r="E282">
        <v>-0.42</v>
      </c>
      <c r="F282">
        <v>0.89</v>
      </c>
      <c r="G282">
        <v>-0.03</v>
      </c>
      <c r="H282">
        <v>-0.67</v>
      </c>
      <c r="I282">
        <v>-5.49</v>
      </c>
      <c r="J282">
        <v>-0.43</v>
      </c>
      <c r="K282">
        <v>50.720149999999997</v>
      </c>
      <c r="L282">
        <v>53.150260000000003</v>
      </c>
      <c r="M282">
        <v>68.099999999999994</v>
      </c>
      <c r="N282">
        <v>0</v>
      </c>
      <c r="O282">
        <v>1</v>
      </c>
      <c r="P282">
        <v>234.63</v>
      </c>
      <c r="Q282" s="1"/>
      <c r="AO282" s="3">
        <f>Telemetry_flight_LOG_VEGA_team[[#This Row],[accel_X]]*0.09*9.8+AO281</f>
        <v>-62.242740000000126</v>
      </c>
      <c r="AP282" s="3">
        <f>Telemetry_flight_LOG_VEGA_team[[#This Row],[accel_Y]]*0.09*9.8+AP281</f>
        <v>113.3281800000002</v>
      </c>
      <c r="AQ282">
        <f>Telemetry_flight_LOG_VEGA_team[[#This Row],[accel_Z]]*0.09*9.8-AQ281</f>
        <v>7.9556400000000025</v>
      </c>
    </row>
    <row r="283" spans="1:43" x14ac:dyDescent="0.3">
      <c r="A283" s="3">
        <v>103.30500000000001</v>
      </c>
      <c r="B283">
        <v>17.7</v>
      </c>
      <c r="C283" s="2">
        <v>-2.3639999999999999</v>
      </c>
      <c r="D283">
        <v>-0.01</v>
      </c>
      <c r="E283">
        <v>-0.42</v>
      </c>
      <c r="F283">
        <v>0.88</v>
      </c>
      <c r="G283">
        <v>-0.03</v>
      </c>
      <c r="H283">
        <v>-1.59</v>
      </c>
      <c r="I283">
        <v>-5.74</v>
      </c>
      <c r="J283">
        <v>-0.31</v>
      </c>
      <c r="K283">
        <v>50.720149999999997</v>
      </c>
      <c r="L283">
        <v>53.150260000000003</v>
      </c>
      <c r="M283">
        <v>67.7</v>
      </c>
      <c r="N283">
        <v>0</v>
      </c>
      <c r="O283">
        <v>1</v>
      </c>
      <c r="P283">
        <v>234.63</v>
      </c>
      <c r="Q283" s="1"/>
      <c r="AO283" s="3">
        <f>Telemetry_flight_LOG_VEGA_team[[#This Row],[accel_X]]*0.09*9.8+AO282</f>
        <v>-62.613180000000128</v>
      </c>
      <c r="AP283" s="3">
        <f>Telemetry_flight_LOG_VEGA_team[[#This Row],[accel_Y]]*0.09*9.8+AP282</f>
        <v>114.10434000000021</v>
      </c>
      <c r="AQ283">
        <f>Telemetry_flight_LOG_VEGA_team[[#This Row],[accel_Z]]*0.09*9.8-AQ282</f>
        <v>-7.9821000000000026</v>
      </c>
    </row>
    <row r="284" spans="1:43" x14ac:dyDescent="0.3">
      <c r="A284" s="3">
        <v>103.67400000000001</v>
      </c>
      <c r="B284">
        <v>17.7</v>
      </c>
      <c r="C284" s="2">
        <v>-2.3759999999999999</v>
      </c>
      <c r="D284">
        <v>-0.01</v>
      </c>
      <c r="E284">
        <v>-0.42</v>
      </c>
      <c r="F284">
        <v>0.88</v>
      </c>
      <c r="G284">
        <v>-0.04</v>
      </c>
      <c r="H284">
        <v>0.31</v>
      </c>
      <c r="I284">
        <v>-5.25</v>
      </c>
      <c r="J284">
        <v>0.24</v>
      </c>
      <c r="K284">
        <v>50.720149999999997</v>
      </c>
      <c r="L284">
        <v>53.150260000000003</v>
      </c>
      <c r="M284">
        <v>67.7</v>
      </c>
      <c r="N284">
        <v>0</v>
      </c>
      <c r="O284">
        <v>1</v>
      </c>
      <c r="P284">
        <v>234.63</v>
      </c>
      <c r="Q284" s="1"/>
      <c r="AO284" s="3">
        <f>Telemetry_flight_LOG_VEGA_team[[#This Row],[accel_X]]*0.09*9.8+AO283</f>
        <v>-62.98362000000013</v>
      </c>
      <c r="AP284" s="3">
        <f>Telemetry_flight_LOG_VEGA_team[[#This Row],[accel_Y]]*0.09*9.8+AP283</f>
        <v>114.88050000000021</v>
      </c>
      <c r="AQ284">
        <f>Telemetry_flight_LOG_VEGA_team[[#This Row],[accel_Z]]*0.09*9.8-AQ283</f>
        <v>7.9468200000000024</v>
      </c>
    </row>
    <row r="285" spans="1:43" x14ac:dyDescent="0.3">
      <c r="A285" s="3">
        <v>104.038</v>
      </c>
      <c r="B285">
        <v>17.7</v>
      </c>
      <c r="C285" s="2">
        <v>-2.3519999999999999</v>
      </c>
      <c r="D285">
        <v>0.01</v>
      </c>
      <c r="E285">
        <v>-0.42</v>
      </c>
      <c r="F285">
        <v>0.87</v>
      </c>
      <c r="G285">
        <v>-0.03</v>
      </c>
      <c r="H285">
        <v>-1.34</v>
      </c>
      <c r="I285">
        <v>-5.55</v>
      </c>
      <c r="J285">
        <v>0.85</v>
      </c>
      <c r="K285">
        <v>50.720149999999997</v>
      </c>
      <c r="L285">
        <v>53.150260000000003</v>
      </c>
      <c r="M285">
        <v>67.400000000000006</v>
      </c>
      <c r="N285">
        <v>0.01</v>
      </c>
      <c r="O285">
        <v>1</v>
      </c>
      <c r="P285">
        <v>234.63</v>
      </c>
      <c r="Q285" s="1"/>
      <c r="AO285" s="3">
        <f>Telemetry_flight_LOG_VEGA_team[[#This Row],[accel_X]]*0.09*9.8+AO284</f>
        <v>-63.354060000000132</v>
      </c>
      <c r="AP285" s="3">
        <f>Telemetry_flight_LOG_VEGA_team[[#This Row],[accel_Y]]*0.09*9.8+AP284</f>
        <v>115.64784000000022</v>
      </c>
      <c r="AQ285">
        <f>Telemetry_flight_LOG_VEGA_team[[#This Row],[accel_Z]]*0.09*9.8-AQ284</f>
        <v>-7.9732800000000026</v>
      </c>
    </row>
    <row r="286" spans="1:43" x14ac:dyDescent="0.3">
      <c r="A286" s="3">
        <v>104.40300000000001</v>
      </c>
      <c r="B286">
        <v>17.7</v>
      </c>
      <c r="C286" s="2">
        <v>-2.3039999999999998</v>
      </c>
      <c r="D286">
        <v>7.0000000000000007E-2</v>
      </c>
      <c r="E286">
        <v>-0.42</v>
      </c>
      <c r="F286">
        <v>0.89</v>
      </c>
      <c r="G286">
        <v>-0.02</v>
      </c>
      <c r="H286">
        <v>-1.53</v>
      </c>
      <c r="I286">
        <v>-5.31</v>
      </c>
      <c r="J286">
        <v>0.24</v>
      </c>
      <c r="K286">
        <v>50.720149999999997</v>
      </c>
      <c r="L286">
        <v>53.150260000000003</v>
      </c>
      <c r="M286">
        <v>67.400000000000006</v>
      </c>
      <c r="N286">
        <v>0.01</v>
      </c>
      <c r="O286">
        <v>1</v>
      </c>
      <c r="P286">
        <v>234.63</v>
      </c>
      <c r="Q286" s="1"/>
      <c r="AO286" s="3">
        <f>Telemetry_flight_LOG_VEGA_team[[#This Row],[accel_X]]*0.09*9.8+AO285</f>
        <v>-63.724500000000134</v>
      </c>
      <c r="AP286" s="3">
        <f>Telemetry_flight_LOG_VEGA_team[[#This Row],[accel_Y]]*0.09*9.8+AP285</f>
        <v>116.43282000000022</v>
      </c>
      <c r="AQ286">
        <f>Telemetry_flight_LOG_VEGA_team[[#This Row],[accel_Z]]*0.09*9.8-AQ285</f>
        <v>7.9556400000000025</v>
      </c>
    </row>
    <row r="287" spans="1:43" x14ac:dyDescent="0.3">
      <c r="A287" s="3">
        <v>104.767</v>
      </c>
      <c r="B287">
        <v>17.7</v>
      </c>
      <c r="C287" s="2">
        <v>-2.2919999999999998</v>
      </c>
      <c r="D287">
        <v>0.05</v>
      </c>
      <c r="E287">
        <v>-0.45</v>
      </c>
      <c r="F287">
        <v>0.89</v>
      </c>
      <c r="G287">
        <v>0</v>
      </c>
      <c r="H287">
        <v>-3.05</v>
      </c>
      <c r="I287">
        <v>-5.68</v>
      </c>
      <c r="J287">
        <v>-0.98</v>
      </c>
      <c r="K287">
        <v>50.720149999999997</v>
      </c>
      <c r="L287">
        <v>53.150260000000003</v>
      </c>
      <c r="M287">
        <v>67.400000000000006</v>
      </c>
      <c r="N287">
        <v>0.01</v>
      </c>
      <c r="O287">
        <v>1</v>
      </c>
      <c r="P287">
        <v>234.63</v>
      </c>
      <c r="Q287" s="1"/>
      <c r="AO287" s="3">
        <f>Telemetry_flight_LOG_VEGA_team[[#This Row],[accel_X]]*0.09*9.8+AO286</f>
        <v>-64.121400000000136</v>
      </c>
      <c r="AP287" s="3">
        <f>Telemetry_flight_LOG_VEGA_team[[#This Row],[accel_Y]]*0.09*9.8+AP286</f>
        <v>117.21780000000022</v>
      </c>
      <c r="AQ287">
        <f>Telemetry_flight_LOG_VEGA_team[[#This Row],[accel_Z]]*0.09*9.8-AQ286</f>
        <v>-7.9556400000000025</v>
      </c>
    </row>
    <row r="288" spans="1:43" x14ac:dyDescent="0.3">
      <c r="A288" s="3">
        <v>105.13200000000001</v>
      </c>
      <c r="B288">
        <v>17.71</v>
      </c>
      <c r="C288" s="2">
        <v>-2.3039999999999998</v>
      </c>
      <c r="D288">
        <v>0.05</v>
      </c>
      <c r="E288">
        <v>-0.44</v>
      </c>
      <c r="F288">
        <v>0.91</v>
      </c>
      <c r="G288">
        <v>0</v>
      </c>
      <c r="H288">
        <v>-0.73</v>
      </c>
      <c r="I288">
        <v>-5.62</v>
      </c>
      <c r="J288">
        <v>0.85</v>
      </c>
      <c r="K288">
        <v>50.720149999999997</v>
      </c>
      <c r="L288">
        <v>53.150260000000003</v>
      </c>
      <c r="M288">
        <v>67</v>
      </c>
      <c r="N288">
        <v>0</v>
      </c>
      <c r="O288">
        <v>1</v>
      </c>
      <c r="P288">
        <v>234.27</v>
      </c>
      <c r="Q288" s="1"/>
      <c r="AO288" s="3">
        <f>Telemetry_flight_LOG_VEGA_team[[#This Row],[accel_X]]*0.09*9.8+AO287</f>
        <v>-64.509480000000138</v>
      </c>
      <c r="AP288" s="3">
        <f>Telemetry_flight_LOG_VEGA_team[[#This Row],[accel_Y]]*0.09*9.8+AP287</f>
        <v>118.02042000000023</v>
      </c>
      <c r="AQ288">
        <f>Telemetry_flight_LOG_VEGA_team[[#This Row],[accel_Z]]*0.09*9.8-AQ287</f>
        <v>7.9556400000000025</v>
      </c>
    </row>
    <row r="289" spans="1:43" x14ac:dyDescent="0.3">
      <c r="A289" s="3">
        <v>105.499</v>
      </c>
      <c r="B289">
        <v>17.71</v>
      </c>
      <c r="C289" s="2">
        <v>-2.3039999999999998</v>
      </c>
      <c r="D289">
        <v>0.05</v>
      </c>
      <c r="E289">
        <v>-0.45</v>
      </c>
      <c r="F289">
        <v>0.91</v>
      </c>
      <c r="G289">
        <v>0.02</v>
      </c>
      <c r="H289">
        <v>-2.44</v>
      </c>
      <c r="I289">
        <v>-5.31</v>
      </c>
      <c r="J289">
        <v>-0.37</v>
      </c>
      <c r="K289">
        <v>50.720149999999997</v>
      </c>
      <c r="L289">
        <v>53.150260000000003</v>
      </c>
      <c r="M289">
        <v>67</v>
      </c>
      <c r="N289">
        <v>0</v>
      </c>
      <c r="O289">
        <v>1</v>
      </c>
      <c r="P289">
        <v>234.27</v>
      </c>
      <c r="Q289" s="1"/>
      <c r="AO289" s="3">
        <f>Telemetry_flight_LOG_VEGA_team[[#This Row],[accel_X]]*0.09*9.8+AO288</f>
        <v>-64.906380000000141</v>
      </c>
      <c r="AP289" s="3">
        <f>Telemetry_flight_LOG_VEGA_team[[#This Row],[accel_Y]]*0.09*9.8+AP288</f>
        <v>118.82304000000023</v>
      </c>
      <c r="AQ289">
        <f>Telemetry_flight_LOG_VEGA_team[[#This Row],[accel_Z]]*0.09*9.8-AQ288</f>
        <v>-7.9380000000000024</v>
      </c>
    </row>
    <row r="290" spans="1:43" x14ac:dyDescent="0.3">
      <c r="A290" s="3">
        <v>105.867</v>
      </c>
      <c r="B290">
        <v>17.71</v>
      </c>
      <c r="C290" s="2">
        <v>-2.2799999999999998</v>
      </c>
      <c r="D290">
        <v>0.04</v>
      </c>
      <c r="E290">
        <v>-0.44</v>
      </c>
      <c r="F290">
        <v>0.9</v>
      </c>
      <c r="G290">
        <v>0.01</v>
      </c>
      <c r="H290">
        <v>-2.93</v>
      </c>
      <c r="I290">
        <v>-5.19</v>
      </c>
      <c r="J290">
        <v>0.12</v>
      </c>
      <c r="K290">
        <v>50.720149999999997</v>
      </c>
      <c r="L290">
        <v>53.150260000000003</v>
      </c>
      <c r="M290">
        <v>67</v>
      </c>
      <c r="N290">
        <v>0</v>
      </c>
      <c r="O290">
        <v>1</v>
      </c>
      <c r="P290">
        <v>234.27</v>
      </c>
      <c r="Q290" s="1"/>
      <c r="AO290" s="3">
        <f>Telemetry_flight_LOG_VEGA_team[[#This Row],[accel_X]]*0.09*9.8+AO289</f>
        <v>-65.294460000000143</v>
      </c>
      <c r="AP290" s="3">
        <f>Telemetry_flight_LOG_VEGA_team[[#This Row],[accel_Y]]*0.09*9.8+AP289</f>
        <v>119.61684000000024</v>
      </c>
      <c r="AQ290">
        <f>Telemetry_flight_LOG_VEGA_team[[#This Row],[accel_Z]]*0.09*9.8-AQ289</f>
        <v>7.9468200000000024</v>
      </c>
    </row>
    <row r="291" spans="1:43" x14ac:dyDescent="0.3">
      <c r="A291" s="3">
        <v>106.232</v>
      </c>
      <c r="B291">
        <v>17.71</v>
      </c>
      <c r="C291" s="2">
        <v>-2.2679999999999998</v>
      </c>
      <c r="D291">
        <v>0.05</v>
      </c>
      <c r="E291">
        <v>-0.44</v>
      </c>
      <c r="F291">
        <v>0.89</v>
      </c>
      <c r="G291">
        <v>-0.01</v>
      </c>
      <c r="H291">
        <v>-1.95</v>
      </c>
      <c r="I291">
        <v>-5.43</v>
      </c>
      <c r="J291">
        <v>-0.55000000000000004</v>
      </c>
      <c r="K291">
        <v>50.720149999999997</v>
      </c>
      <c r="L291">
        <v>53.150260000000003</v>
      </c>
      <c r="M291">
        <v>66.7</v>
      </c>
      <c r="N291">
        <v>0</v>
      </c>
      <c r="O291">
        <v>1</v>
      </c>
      <c r="P291">
        <v>234.27</v>
      </c>
      <c r="Q291" s="1"/>
      <c r="AO291" s="3">
        <f>Telemetry_flight_LOG_VEGA_team[[#This Row],[accel_X]]*0.09*9.8+AO290</f>
        <v>-65.682540000000145</v>
      </c>
      <c r="AP291" s="3">
        <f>Telemetry_flight_LOG_VEGA_team[[#This Row],[accel_Y]]*0.09*9.8+AP290</f>
        <v>120.40182000000024</v>
      </c>
      <c r="AQ291">
        <f>Telemetry_flight_LOG_VEGA_team[[#This Row],[accel_Z]]*0.09*9.8-AQ290</f>
        <v>-7.9556400000000025</v>
      </c>
    </row>
    <row r="292" spans="1:43" x14ac:dyDescent="0.3">
      <c r="A292" s="3">
        <v>106.596</v>
      </c>
      <c r="B292">
        <v>17.72</v>
      </c>
      <c r="C292" s="2">
        <v>-2.2559999999999998</v>
      </c>
      <c r="D292">
        <v>0.09</v>
      </c>
      <c r="E292">
        <v>-0.42</v>
      </c>
      <c r="F292">
        <v>0.88</v>
      </c>
      <c r="G292">
        <v>-0.03</v>
      </c>
      <c r="H292">
        <v>-1.34</v>
      </c>
      <c r="I292">
        <v>-5.8</v>
      </c>
      <c r="J292">
        <v>-0.37</v>
      </c>
      <c r="K292">
        <v>50.720149999999997</v>
      </c>
      <c r="L292">
        <v>53.150260000000003</v>
      </c>
      <c r="M292">
        <v>66.7</v>
      </c>
      <c r="N292">
        <v>0</v>
      </c>
      <c r="O292">
        <v>1</v>
      </c>
      <c r="P292">
        <v>234.27</v>
      </c>
      <c r="Q292" s="1"/>
      <c r="AO292" s="3">
        <f>Telemetry_flight_LOG_VEGA_team[[#This Row],[accel_X]]*0.09*9.8+AO291</f>
        <v>-66.052980000000147</v>
      </c>
      <c r="AP292" s="3">
        <f>Telemetry_flight_LOG_VEGA_team[[#This Row],[accel_Y]]*0.09*9.8+AP291</f>
        <v>121.17798000000025</v>
      </c>
      <c r="AQ292">
        <f>Telemetry_flight_LOG_VEGA_team[[#This Row],[accel_Z]]*0.09*9.8-AQ291</f>
        <v>7.9291800000000023</v>
      </c>
    </row>
    <row r="293" spans="1:43" x14ac:dyDescent="0.3">
      <c r="A293" s="3">
        <v>106.961</v>
      </c>
      <c r="B293">
        <v>17.72</v>
      </c>
      <c r="C293" s="2">
        <v>-2.2799999999999998</v>
      </c>
      <c r="D293">
        <v>0.09</v>
      </c>
      <c r="E293">
        <v>-0.42</v>
      </c>
      <c r="F293">
        <v>0.89</v>
      </c>
      <c r="G293">
        <v>-0.04</v>
      </c>
      <c r="H293">
        <v>0.98</v>
      </c>
      <c r="I293">
        <v>-5.49</v>
      </c>
      <c r="J293">
        <v>0.92</v>
      </c>
      <c r="K293">
        <v>50.720149999999997</v>
      </c>
      <c r="L293">
        <v>53.150260000000003</v>
      </c>
      <c r="M293">
        <v>66.7</v>
      </c>
      <c r="N293">
        <v>0.01</v>
      </c>
      <c r="O293">
        <v>1</v>
      </c>
      <c r="P293">
        <v>234.27</v>
      </c>
      <c r="Q293" s="1"/>
      <c r="AO293" s="3">
        <f>Telemetry_flight_LOG_VEGA_team[[#This Row],[accel_X]]*0.09*9.8+AO292</f>
        <v>-66.423420000000149</v>
      </c>
      <c r="AP293" s="3">
        <f>Telemetry_flight_LOG_VEGA_team[[#This Row],[accel_Y]]*0.09*9.8+AP292</f>
        <v>121.96296000000025</v>
      </c>
      <c r="AQ293">
        <f>Telemetry_flight_LOG_VEGA_team[[#This Row],[accel_Z]]*0.09*9.8-AQ292</f>
        <v>-7.9644600000000025</v>
      </c>
    </row>
    <row r="294" spans="1:43" x14ac:dyDescent="0.3">
      <c r="A294" s="3">
        <v>107.32599999999999</v>
      </c>
      <c r="B294">
        <v>17.72</v>
      </c>
      <c r="C294" s="2">
        <v>-2.2799999999999998</v>
      </c>
      <c r="D294">
        <v>0.06</v>
      </c>
      <c r="E294">
        <v>-0.41</v>
      </c>
      <c r="F294">
        <v>0.88</v>
      </c>
      <c r="G294">
        <v>-0.04</v>
      </c>
      <c r="H294">
        <v>-1.04</v>
      </c>
      <c r="I294">
        <v>-5.25</v>
      </c>
      <c r="J294">
        <v>0.06</v>
      </c>
      <c r="K294">
        <v>50.720149999999997</v>
      </c>
      <c r="L294">
        <v>53.150260000000003</v>
      </c>
      <c r="M294">
        <v>66.3</v>
      </c>
      <c r="N294">
        <v>0.01</v>
      </c>
      <c r="O294">
        <v>1</v>
      </c>
      <c r="P294">
        <v>234.27</v>
      </c>
      <c r="Q294" s="1"/>
      <c r="AO294" s="3">
        <f>Telemetry_flight_LOG_VEGA_team[[#This Row],[accel_X]]*0.09*9.8+AO293</f>
        <v>-66.785040000000151</v>
      </c>
      <c r="AP294" s="3">
        <f>Telemetry_flight_LOG_VEGA_team[[#This Row],[accel_Y]]*0.09*9.8+AP293</f>
        <v>122.73912000000026</v>
      </c>
      <c r="AQ294">
        <f>Telemetry_flight_LOG_VEGA_team[[#This Row],[accel_Z]]*0.09*9.8-AQ293</f>
        <v>7.9291800000000023</v>
      </c>
    </row>
    <row r="295" spans="1:43" x14ac:dyDescent="0.3">
      <c r="A295" s="3">
        <v>107.694</v>
      </c>
      <c r="B295">
        <v>17.72</v>
      </c>
      <c r="C295" s="2">
        <v>-2.2919999999999998</v>
      </c>
      <c r="D295">
        <v>0.01</v>
      </c>
      <c r="E295">
        <v>-0.44</v>
      </c>
      <c r="F295">
        <v>0.91</v>
      </c>
      <c r="G295">
        <v>0.02</v>
      </c>
      <c r="H295">
        <v>-0.43</v>
      </c>
      <c r="I295">
        <v>-5.31</v>
      </c>
      <c r="J295">
        <v>0.61</v>
      </c>
      <c r="K295">
        <v>50.720149999999997</v>
      </c>
      <c r="L295">
        <v>53.150260000000003</v>
      </c>
      <c r="M295">
        <v>66.3</v>
      </c>
      <c r="N295">
        <v>0.01</v>
      </c>
      <c r="O295">
        <v>1</v>
      </c>
      <c r="P295">
        <v>234.27</v>
      </c>
      <c r="Q295" s="1"/>
      <c r="AO295" s="3">
        <f>Telemetry_flight_LOG_VEGA_team[[#This Row],[accel_X]]*0.09*9.8+AO294</f>
        <v>-67.173120000000154</v>
      </c>
      <c r="AP295" s="3">
        <f>Telemetry_flight_LOG_VEGA_team[[#This Row],[accel_Y]]*0.09*9.8+AP294</f>
        <v>123.54174000000026</v>
      </c>
      <c r="AQ295">
        <f>Telemetry_flight_LOG_VEGA_team[[#This Row],[accel_Z]]*0.09*9.8-AQ294</f>
        <v>-7.9115400000000022</v>
      </c>
    </row>
    <row r="296" spans="1:43" x14ac:dyDescent="0.3">
      <c r="A296" s="3">
        <v>108.057</v>
      </c>
      <c r="B296">
        <v>17.73</v>
      </c>
      <c r="C296" s="2">
        <v>-2.3279999999999998</v>
      </c>
      <c r="D296">
        <v>-0.04</v>
      </c>
      <c r="E296">
        <v>-0.45</v>
      </c>
      <c r="F296">
        <v>0.89</v>
      </c>
      <c r="G296">
        <v>0</v>
      </c>
      <c r="H296">
        <v>-0.24</v>
      </c>
      <c r="I296">
        <v>-5.25</v>
      </c>
      <c r="J296">
        <v>0.24</v>
      </c>
      <c r="K296">
        <v>50.720149999999997</v>
      </c>
      <c r="L296">
        <v>53.15025</v>
      </c>
      <c r="M296">
        <v>66</v>
      </c>
      <c r="N296">
        <v>0</v>
      </c>
      <c r="O296">
        <v>1</v>
      </c>
      <c r="P296">
        <v>233.72</v>
      </c>
      <c r="Q296" s="1"/>
      <c r="AO296" s="3">
        <f>Telemetry_flight_LOG_VEGA_team[[#This Row],[accel_X]]*0.09*9.8+AO295</f>
        <v>-67.570020000000156</v>
      </c>
      <c r="AP296" s="3">
        <f>Telemetry_flight_LOG_VEGA_team[[#This Row],[accel_Y]]*0.09*9.8+AP295</f>
        <v>124.32672000000026</v>
      </c>
      <c r="AQ296">
        <f>Telemetry_flight_LOG_VEGA_team[[#This Row],[accel_Z]]*0.09*9.8-AQ295</f>
        <v>7.9115400000000022</v>
      </c>
    </row>
    <row r="297" spans="1:43" x14ac:dyDescent="0.3">
      <c r="A297" s="3">
        <v>108.422</v>
      </c>
      <c r="B297">
        <v>17.73</v>
      </c>
      <c r="C297" s="2">
        <v>-2.3279999999999998</v>
      </c>
      <c r="D297">
        <v>-0.01</v>
      </c>
      <c r="E297">
        <v>-0.43</v>
      </c>
      <c r="F297">
        <v>0.89</v>
      </c>
      <c r="G297">
        <v>-0.02</v>
      </c>
      <c r="H297">
        <v>0.06</v>
      </c>
      <c r="I297">
        <v>-5.98</v>
      </c>
      <c r="J297">
        <v>-0.18</v>
      </c>
      <c r="K297">
        <v>50.720149999999997</v>
      </c>
      <c r="L297">
        <v>53.15025</v>
      </c>
      <c r="M297">
        <v>66</v>
      </c>
      <c r="N297">
        <v>0</v>
      </c>
      <c r="O297">
        <v>1</v>
      </c>
      <c r="P297">
        <v>233.72</v>
      </c>
      <c r="Q297" s="1"/>
      <c r="AO297" s="3">
        <f>Telemetry_flight_LOG_VEGA_team[[#This Row],[accel_X]]*0.09*9.8+AO296</f>
        <v>-67.949280000000158</v>
      </c>
      <c r="AP297" s="3">
        <f>Telemetry_flight_LOG_VEGA_team[[#This Row],[accel_Y]]*0.09*9.8+AP296</f>
        <v>125.11170000000027</v>
      </c>
      <c r="AQ297">
        <f>Telemetry_flight_LOG_VEGA_team[[#This Row],[accel_Z]]*0.09*9.8-AQ296</f>
        <v>-7.9291800000000023</v>
      </c>
    </row>
    <row r="298" spans="1:43" x14ac:dyDescent="0.3">
      <c r="A298" s="3">
        <v>108.786</v>
      </c>
      <c r="B298">
        <v>17.73</v>
      </c>
      <c r="C298" s="2">
        <v>-2.3639999999999999</v>
      </c>
      <c r="D298">
        <v>-0.05</v>
      </c>
      <c r="E298">
        <v>-0.42</v>
      </c>
      <c r="F298">
        <v>0.9</v>
      </c>
      <c r="G298">
        <v>-0.02</v>
      </c>
      <c r="H298">
        <v>-1.28</v>
      </c>
      <c r="I298">
        <v>-4.9400000000000004</v>
      </c>
      <c r="J298">
        <v>0.18</v>
      </c>
      <c r="K298">
        <v>50.720149999999997</v>
      </c>
      <c r="L298">
        <v>53.15025</v>
      </c>
      <c r="M298">
        <v>66</v>
      </c>
      <c r="N298">
        <v>0</v>
      </c>
      <c r="O298">
        <v>1</v>
      </c>
      <c r="P298">
        <v>233.72</v>
      </c>
      <c r="Q298" s="1"/>
      <c r="AO298" s="3">
        <f>Telemetry_flight_LOG_VEGA_team[[#This Row],[accel_X]]*0.09*9.8+AO297</f>
        <v>-68.31972000000016</v>
      </c>
      <c r="AP298" s="3">
        <f>Telemetry_flight_LOG_VEGA_team[[#This Row],[accel_Y]]*0.09*9.8+AP297</f>
        <v>125.90550000000027</v>
      </c>
      <c r="AQ298">
        <f>Telemetry_flight_LOG_VEGA_team[[#This Row],[accel_Z]]*0.09*9.8-AQ297</f>
        <v>7.9115400000000022</v>
      </c>
    </row>
    <row r="299" spans="1:43" x14ac:dyDescent="0.3">
      <c r="A299" s="3">
        <v>109.151</v>
      </c>
      <c r="B299">
        <v>17.73</v>
      </c>
      <c r="C299" s="2">
        <v>-2.3879999999999999</v>
      </c>
      <c r="D299">
        <v>-0.09</v>
      </c>
      <c r="E299">
        <v>-0.45</v>
      </c>
      <c r="F299">
        <v>0.89</v>
      </c>
      <c r="G299">
        <v>0.01</v>
      </c>
      <c r="H299">
        <v>-1.22</v>
      </c>
      <c r="I299">
        <v>-5.07</v>
      </c>
      <c r="J299">
        <v>0.06</v>
      </c>
      <c r="K299">
        <v>50.720149999999997</v>
      </c>
      <c r="L299">
        <v>53.15025</v>
      </c>
      <c r="M299">
        <v>65.599999999999994</v>
      </c>
      <c r="N299">
        <v>0</v>
      </c>
      <c r="O299">
        <v>1</v>
      </c>
      <c r="P299">
        <v>233.72</v>
      </c>
      <c r="Q299" s="1"/>
      <c r="AO299" s="3">
        <f>Telemetry_flight_LOG_VEGA_team[[#This Row],[accel_X]]*0.09*9.8+AO298</f>
        <v>-68.716620000000162</v>
      </c>
      <c r="AP299" s="3">
        <f>Telemetry_flight_LOG_VEGA_team[[#This Row],[accel_Y]]*0.09*9.8+AP298</f>
        <v>126.69048000000028</v>
      </c>
      <c r="AQ299">
        <f>Telemetry_flight_LOG_VEGA_team[[#This Row],[accel_Z]]*0.09*9.8-AQ298</f>
        <v>-7.9027200000000022</v>
      </c>
    </row>
    <row r="300" spans="1:43" x14ac:dyDescent="0.3">
      <c r="A300" s="3">
        <v>109.51900000000001</v>
      </c>
      <c r="B300">
        <v>17.73</v>
      </c>
      <c r="C300" s="2">
        <v>-2.3759999999999999</v>
      </c>
      <c r="D300">
        <v>-0.09</v>
      </c>
      <c r="E300">
        <v>-0.45</v>
      </c>
      <c r="F300">
        <v>0.89</v>
      </c>
      <c r="G300">
        <v>-0.01</v>
      </c>
      <c r="H300">
        <v>-1.04</v>
      </c>
      <c r="I300">
        <v>-5.37</v>
      </c>
      <c r="J300">
        <v>-0.55000000000000004</v>
      </c>
      <c r="K300">
        <v>50.720149999999997</v>
      </c>
      <c r="L300">
        <v>53.15025</v>
      </c>
      <c r="M300">
        <v>65.599999999999994</v>
      </c>
      <c r="N300">
        <v>0</v>
      </c>
      <c r="O300">
        <v>1</v>
      </c>
      <c r="P300">
        <v>233.72</v>
      </c>
      <c r="Q300" s="1"/>
      <c r="AO300" s="3">
        <f>Telemetry_flight_LOG_VEGA_team[[#This Row],[accel_X]]*0.09*9.8+AO299</f>
        <v>-69.113520000000165</v>
      </c>
      <c r="AP300" s="3">
        <f>Telemetry_flight_LOG_VEGA_team[[#This Row],[accel_Y]]*0.09*9.8+AP299</f>
        <v>127.47546000000028</v>
      </c>
      <c r="AQ300">
        <f>Telemetry_flight_LOG_VEGA_team[[#This Row],[accel_Z]]*0.09*9.8-AQ299</f>
        <v>7.8939000000000021</v>
      </c>
    </row>
    <row r="301" spans="1:43" x14ac:dyDescent="0.3">
      <c r="A301" s="3">
        <v>109.883</v>
      </c>
      <c r="B301">
        <v>17.739999999999998</v>
      </c>
      <c r="C301" s="2">
        <v>-2.4</v>
      </c>
      <c r="D301">
        <v>-0.12</v>
      </c>
      <c r="E301">
        <v>-0.42</v>
      </c>
      <c r="F301">
        <v>0.89</v>
      </c>
      <c r="G301">
        <v>-0.04</v>
      </c>
      <c r="H301">
        <v>-1.1599999999999999</v>
      </c>
      <c r="I301">
        <v>-4.9400000000000004</v>
      </c>
      <c r="J301">
        <v>-0.37</v>
      </c>
      <c r="K301">
        <v>50.720149999999997</v>
      </c>
      <c r="L301">
        <v>53.15025</v>
      </c>
      <c r="M301">
        <v>65.599999999999994</v>
      </c>
      <c r="N301">
        <v>0</v>
      </c>
      <c r="O301">
        <v>1</v>
      </c>
      <c r="P301">
        <v>233.72</v>
      </c>
      <c r="Q301" s="1"/>
      <c r="AO301" s="3">
        <f>Telemetry_flight_LOG_VEGA_team[[#This Row],[accel_X]]*0.09*9.8+AO300</f>
        <v>-69.483960000000167</v>
      </c>
      <c r="AP301" s="3">
        <f>Telemetry_flight_LOG_VEGA_team[[#This Row],[accel_Y]]*0.09*9.8+AP300</f>
        <v>128.26044000000027</v>
      </c>
      <c r="AQ301">
        <f>Telemetry_flight_LOG_VEGA_team[[#This Row],[accel_Z]]*0.09*9.8-AQ300</f>
        <v>-7.9291800000000023</v>
      </c>
    </row>
    <row r="302" spans="1:43" x14ac:dyDescent="0.3">
      <c r="A302" s="3">
        <v>110.249</v>
      </c>
      <c r="B302">
        <v>17.739999999999998</v>
      </c>
      <c r="C302" s="2">
        <v>-2.4</v>
      </c>
      <c r="D302">
        <v>-0.1</v>
      </c>
      <c r="E302">
        <v>-0.44</v>
      </c>
      <c r="F302">
        <v>0.9</v>
      </c>
      <c r="G302">
        <v>0.02</v>
      </c>
      <c r="H302">
        <v>-2.44</v>
      </c>
      <c r="I302">
        <v>-5</v>
      </c>
      <c r="J302">
        <v>0.18</v>
      </c>
      <c r="K302">
        <v>50.720149999999997</v>
      </c>
      <c r="L302">
        <v>53.15025</v>
      </c>
      <c r="M302">
        <v>65.3</v>
      </c>
      <c r="N302">
        <v>0</v>
      </c>
      <c r="O302">
        <v>1</v>
      </c>
      <c r="P302">
        <v>233.72</v>
      </c>
      <c r="Q302" s="1"/>
      <c r="AO302" s="3">
        <f>Telemetry_flight_LOG_VEGA_team[[#This Row],[accel_X]]*0.09*9.8+AO301</f>
        <v>-69.872040000000169</v>
      </c>
      <c r="AP302" s="3">
        <f>Telemetry_flight_LOG_VEGA_team[[#This Row],[accel_Y]]*0.09*9.8+AP301</f>
        <v>129.05424000000028</v>
      </c>
      <c r="AQ302">
        <f>Telemetry_flight_LOG_VEGA_team[[#This Row],[accel_Z]]*0.09*9.8-AQ301</f>
        <v>7.9468200000000024</v>
      </c>
    </row>
    <row r="303" spans="1:43" x14ac:dyDescent="0.3">
      <c r="A303" s="3">
        <v>110.613</v>
      </c>
      <c r="B303">
        <v>17.739999999999998</v>
      </c>
      <c r="C303" s="2">
        <v>-2.4</v>
      </c>
      <c r="D303">
        <v>-0.11</v>
      </c>
      <c r="E303">
        <v>-0.46</v>
      </c>
      <c r="F303">
        <v>0.9</v>
      </c>
      <c r="G303">
        <v>0.02</v>
      </c>
      <c r="H303">
        <v>-3.91</v>
      </c>
      <c r="I303">
        <v>-5.19</v>
      </c>
      <c r="J303">
        <v>-0.55000000000000004</v>
      </c>
      <c r="K303">
        <v>50.720149999999997</v>
      </c>
      <c r="L303">
        <v>53.15025</v>
      </c>
      <c r="M303">
        <v>65.3</v>
      </c>
      <c r="N303">
        <v>0</v>
      </c>
      <c r="O303">
        <v>1</v>
      </c>
      <c r="P303">
        <v>233.72</v>
      </c>
      <c r="Q303" s="1"/>
      <c r="AO303" s="3">
        <f>Telemetry_flight_LOG_VEGA_team[[#This Row],[accel_X]]*0.09*9.8+AO302</f>
        <v>-70.277760000000171</v>
      </c>
      <c r="AP303" s="3">
        <f>Telemetry_flight_LOG_VEGA_team[[#This Row],[accel_Y]]*0.09*9.8+AP302</f>
        <v>129.84804000000028</v>
      </c>
      <c r="AQ303">
        <f>Telemetry_flight_LOG_VEGA_team[[#This Row],[accel_Z]]*0.09*9.8-AQ302</f>
        <v>-7.9291800000000023</v>
      </c>
    </row>
    <row r="304" spans="1:43" x14ac:dyDescent="0.3">
      <c r="A304" s="3">
        <v>110.97799999999999</v>
      </c>
      <c r="B304">
        <v>17.739999999999998</v>
      </c>
      <c r="C304" s="2">
        <v>-2.4119999999999995</v>
      </c>
      <c r="D304">
        <v>-0.1</v>
      </c>
      <c r="E304">
        <v>-0.41</v>
      </c>
      <c r="F304">
        <v>0.89</v>
      </c>
      <c r="G304">
        <v>-0.04</v>
      </c>
      <c r="H304">
        <v>-0.12</v>
      </c>
      <c r="I304">
        <v>-4.88</v>
      </c>
      <c r="J304">
        <v>0.43</v>
      </c>
      <c r="K304">
        <v>50.72016</v>
      </c>
      <c r="L304">
        <v>53.15025</v>
      </c>
      <c r="M304">
        <v>65.3</v>
      </c>
      <c r="N304">
        <v>0.01</v>
      </c>
      <c r="O304">
        <v>1</v>
      </c>
      <c r="P304">
        <v>233.1</v>
      </c>
      <c r="Q304" s="1"/>
      <c r="AO304" s="3">
        <f>Telemetry_flight_LOG_VEGA_team[[#This Row],[accel_X]]*0.09*9.8+AO303</f>
        <v>-70.639380000000173</v>
      </c>
      <c r="AP304" s="3">
        <f>Telemetry_flight_LOG_VEGA_team[[#This Row],[accel_Y]]*0.09*9.8+AP303</f>
        <v>130.63302000000027</v>
      </c>
      <c r="AQ304">
        <f>Telemetry_flight_LOG_VEGA_team[[#This Row],[accel_Z]]*0.09*9.8-AQ303</f>
        <v>7.8939000000000021</v>
      </c>
    </row>
    <row r="305" spans="1:43" x14ac:dyDescent="0.3">
      <c r="A305" s="3">
        <v>111.36</v>
      </c>
      <c r="B305">
        <v>17.739999999999998</v>
      </c>
      <c r="C305" s="2">
        <v>-2.4239999999999999</v>
      </c>
      <c r="D305">
        <v>-7.0000000000000007E-2</v>
      </c>
      <c r="E305">
        <v>-0.45</v>
      </c>
      <c r="F305">
        <v>0.9</v>
      </c>
      <c r="G305">
        <v>0.02</v>
      </c>
      <c r="H305">
        <v>0.18</v>
      </c>
      <c r="I305">
        <v>-5.25</v>
      </c>
      <c r="J305">
        <v>0.73</v>
      </c>
      <c r="K305">
        <v>50.72016</v>
      </c>
      <c r="L305">
        <v>53.15025</v>
      </c>
      <c r="M305">
        <v>64.400000000000006</v>
      </c>
      <c r="N305">
        <v>0.01</v>
      </c>
      <c r="O305">
        <v>1</v>
      </c>
      <c r="P305">
        <v>233.1</v>
      </c>
      <c r="Q305" s="1"/>
      <c r="AO305" s="3">
        <f>Telemetry_flight_LOG_VEGA_team[[#This Row],[accel_X]]*0.09*9.8+AO304</f>
        <v>-71.036280000000176</v>
      </c>
      <c r="AP305" s="3">
        <f>Telemetry_flight_LOG_VEGA_team[[#This Row],[accel_Y]]*0.09*9.8+AP304</f>
        <v>131.42682000000028</v>
      </c>
      <c r="AQ305">
        <f>Telemetry_flight_LOG_VEGA_team[[#This Row],[accel_Z]]*0.09*9.8-AQ304</f>
        <v>-7.876260000000002</v>
      </c>
    </row>
    <row r="306" spans="1:43" x14ac:dyDescent="0.3">
      <c r="A306" s="3">
        <v>111.726</v>
      </c>
      <c r="B306">
        <v>17.739999999999998</v>
      </c>
      <c r="C306" s="2">
        <v>-2.448</v>
      </c>
      <c r="D306">
        <v>-0.1</v>
      </c>
      <c r="E306">
        <v>-0.44</v>
      </c>
      <c r="F306">
        <v>0.91</v>
      </c>
      <c r="G306">
        <v>0</v>
      </c>
      <c r="H306">
        <v>-1.34</v>
      </c>
      <c r="I306">
        <v>-5.19</v>
      </c>
      <c r="J306">
        <v>-0.06</v>
      </c>
      <c r="K306">
        <v>50.72016</v>
      </c>
      <c r="L306">
        <v>53.15025</v>
      </c>
      <c r="M306">
        <v>64.400000000000006</v>
      </c>
      <c r="N306">
        <v>0.01</v>
      </c>
      <c r="O306">
        <v>1</v>
      </c>
      <c r="P306">
        <v>233.1</v>
      </c>
      <c r="Q306" s="1"/>
      <c r="AO306" s="3">
        <f>Telemetry_flight_LOG_VEGA_team[[#This Row],[accel_X]]*0.09*9.8+AO305</f>
        <v>-71.424360000000178</v>
      </c>
      <c r="AP306" s="3">
        <f>Telemetry_flight_LOG_VEGA_team[[#This Row],[accel_Y]]*0.09*9.8+AP305</f>
        <v>132.22944000000027</v>
      </c>
      <c r="AQ306">
        <f>Telemetry_flight_LOG_VEGA_team[[#This Row],[accel_Z]]*0.09*9.8-AQ305</f>
        <v>7.876260000000002</v>
      </c>
    </row>
    <row r="307" spans="1:43" x14ac:dyDescent="0.3">
      <c r="A307" s="3">
        <v>112.093</v>
      </c>
      <c r="B307">
        <v>17.739999999999998</v>
      </c>
      <c r="C307" s="2">
        <v>-2.448</v>
      </c>
      <c r="D307">
        <v>-7.0000000000000007E-2</v>
      </c>
      <c r="E307">
        <v>-0.41</v>
      </c>
      <c r="F307">
        <v>0.87</v>
      </c>
      <c r="G307">
        <v>-0.03</v>
      </c>
      <c r="H307">
        <v>-0.67</v>
      </c>
      <c r="I307">
        <v>-5.19</v>
      </c>
      <c r="J307">
        <v>-0.06</v>
      </c>
      <c r="K307">
        <v>50.72016</v>
      </c>
      <c r="L307">
        <v>53.15025</v>
      </c>
      <c r="M307">
        <v>63.5</v>
      </c>
      <c r="N307">
        <v>0.01</v>
      </c>
      <c r="O307">
        <v>1</v>
      </c>
      <c r="P307">
        <v>232.56</v>
      </c>
      <c r="Q307" s="1"/>
      <c r="AO307" s="3">
        <f>Telemetry_flight_LOG_VEGA_team[[#This Row],[accel_X]]*0.09*9.8+AO306</f>
        <v>-71.78598000000018</v>
      </c>
      <c r="AP307" s="3">
        <f>Telemetry_flight_LOG_VEGA_team[[#This Row],[accel_Y]]*0.09*9.8+AP306</f>
        <v>132.99678000000026</v>
      </c>
      <c r="AQ307">
        <f>Telemetry_flight_LOG_VEGA_team[[#This Row],[accel_Z]]*0.09*9.8-AQ306</f>
        <v>-7.9027200000000022</v>
      </c>
    </row>
    <row r="308" spans="1:43" x14ac:dyDescent="0.3">
      <c r="A308" s="3">
        <v>112.46</v>
      </c>
      <c r="B308">
        <v>17.739999999999998</v>
      </c>
      <c r="C308" s="2">
        <v>-2.448</v>
      </c>
      <c r="D308">
        <v>-0.06</v>
      </c>
      <c r="E308">
        <v>-0.44</v>
      </c>
      <c r="F308">
        <v>0.91</v>
      </c>
      <c r="G308">
        <v>0.01</v>
      </c>
      <c r="H308">
        <v>-1.65</v>
      </c>
      <c r="I308">
        <v>-5.37</v>
      </c>
      <c r="J308">
        <v>0.31</v>
      </c>
      <c r="K308">
        <v>50.72016</v>
      </c>
      <c r="L308">
        <v>53.15025</v>
      </c>
      <c r="M308">
        <v>63.5</v>
      </c>
      <c r="N308">
        <v>0.01</v>
      </c>
      <c r="O308">
        <v>1</v>
      </c>
      <c r="P308">
        <v>232.56</v>
      </c>
      <c r="Q308" s="1"/>
      <c r="AO308" s="3">
        <f>Telemetry_flight_LOG_VEGA_team[[#This Row],[accel_X]]*0.09*9.8+AO307</f>
        <v>-72.174060000000182</v>
      </c>
      <c r="AP308" s="3">
        <f>Telemetry_flight_LOG_VEGA_team[[#This Row],[accel_Y]]*0.09*9.8+AP307</f>
        <v>133.79940000000025</v>
      </c>
      <c r="AQ308">
        <f>Telemetry_flight_LOG_VEGA_team[[#This Row],[accel_Z]]*0.09*9.8-AQ307</f>
        <v>7.9115400000000022</v>
      </c>
    </row>
    <row r="309" spans="1:43" x14ac:dyDescent="0.3">
      <c r="A309" s="3">
        <v>112.82599999999999</v>
      </c>
      <c r="B309">
        <v>17.739999999999998</v>
      </c>
      <c r="C309" s="2">
        <v>-2.4359999999999995</v>
      </c>
      <c r="D309">
        <v>-0.06</v>
      </c>
      <c r="E309">
        <v>-0.42</v>
      </c>
      <c r="F309">
        <v>0.9</v>
      </c>
      <c r="G309">
        <v>-0.02</v>
      </c>
      <c r="H309">
        <v>0.61</v>
      </c>
      <c r="I309">
        <v>-5.19</v>
      </c>
      <c r="J309">
        <v>0.55000000000000004</v>
      </c>
      <c r="K309">
        <v>50.72016</v>
      </c>
      <c r="L309">
        <v>53.15025</v>
      </c>
      <c r="M309">
        <v>63.5</v>
      </c>
      <c r="N309">
        <v>0.01</v>
      </c>
      <c r="O309">
        <v>1</v>
      </c>
      <c r="P309">
        <v>232.56</v>
      </c>
      <c r="Q309" s="1"/>
      <c r="AO309" s="3">
        <f>Telemetry_flight_LOG_VEGA_team[[#This Row],[accel_X]]*0.09*9.8+AO308</f>
        <v>-72.544500000000184</v>
      </c>
      <c r="AP309" s="3">
        <f>Telemetry_flight_LOG_VEGA_team[[#This Row],[accel_Y]]*0.09*9.8+AP308</f>
        <v>134.59320000000025</v>
      </c>
      <c r="AQ309">
        <f>Telemetry_flight_LOG_VEGA_team[[#This Row],[accel_Z]]*0.09*9.8-AQ308</f>
        <v>-7.9291800000000023</v>
      </c>
    </row>
    <row r="310" spans="1:43" x14ac:dyDescent="0.3">
      <c r="A310" s="3">
        <v>113.196</v>
      </c>
      <c r="B310">
        <v>17.739999999999998</v>
      </c>
      <c r="C310" s="2">
        <v>-2.4359999999999995</v>
      </c>
      <c r="D310">
        <v>-0.03</v>
      </c>
      <c r="E310">
        <v>-0.44</v>
      </c>
      <c r="F310">
        <v>0.9</v>
      </c>
      <c r="G310">
        <v>0.01</v>
      </c>
      <c r="H310">
        <v>-2.08</v>
      </c>
      <c r="I310">
        <v>-5.13</v>
      </c>
      <c r="J310">
        <v>0.18</v>
      </c>
      <c r="K310">
        <v>50.72016</v>
      </c>
      <c r="L310">
        <v>53.15025</v>
      </c>
      <c r="M310">
        <v>62.8</v>
      </c>
      <c r="N310">
        <v>0.01</v>
      </c>
      <c r="O310">
        <v>1</v>
      </c>
      <c r="P310">
        <v>232.49</v>
      </c>
      <c r="Q310" s="1"/>
      <c r="AO310" s="3">
        <f>Telemetry_flight_LOG_VEGA_team[[#This Row],[accel_X]]*0.09*9.8+AO309</f>
        <v>-72.932580000000186</v>
      </c>
      <c r="AP310" s="3">
        <f>Telemetry_flight_LOG_VEGA_team[[#This Row],[accel_Y]]*0.09*9.8+AP309</f>
        <v>135.38700000000026</v>
      </c>
      <c r="AQ310">
        <f>Telemetry_flight_LOG_VEGA_team[[#This Row],[accel_Z]]*0.09*9.8-AQ309</f>
        <v>7.9380000000000024</v>
      </c>
    </row>
    <row r="311" spans="1:43" x14ac:dyDescent="0.3">
      <c r="A311" s="3">
        <v>113.562</v>
      </c>
      <c r="B311">
        <v>17.739999999999998</v>
      </c>
      <c r="C311" s="2">
        <v>-2.4239999999999999</v>
      </c>
      <c r="D311">
        <v>-0.02</v>
      </c>
      <c r="E311">
        <v>-0.44</v>
      </c>
      <c r="F311">
        <v>0.91</v>
      </c>
      <c r="G311">
        <v>0.01</v>
      </c>
      <c r="H311">
        <v>-2.69</v>
      </c>
      <c r="I311">
        <v>-5.25</v>
      </c>
      <c r="J311">
        <v>0.06</v>
      </c>
      <c r="K311">
        <v>50.72016</v>
      </c>
      <c r="L311">
        <v>53.15025</v>
      </c>
      <c r="M311">
        <v>62.8</v>
      </c>
      <c r="N311">
        <v>0.01</v>
      </c>
      <c r="O311">
        <v>1</v>
      </c>
      <c r="P311">
        <v>232.49</v>
      </c>
      <c r="Q311" s="1"/>
      <c r="AO311" s="3">
        <f>Telemetry_flight_LOG_VEGA_team[[#This Row],[accel_X]]*0.09*9.8+AO310</f>
        <v>-73.320660000000188</v>
      </c>
      <c r="AP311" s="3">
        <f>Telemetry_flight_LOG_VEGA_team[[#This Row],[accel_Y]]*0.09*9.8+AP310</f>
        <v>136.18962000000025</v>
      </c>
      <c r="AQ311">
        <f>Telemetry_flight_LOG_VEGA_team[[#This Row],[accel_Z]]*0.09*9.8-AQ310</f>
        <v>-7.9291800000000023</v>
      </c>
    </row>
    <row r="312" spans="1:43" x14ac:dyDescent="0.3">
      <c r="A312" s="3">
        <v>113.928</v>
      </c>
      <c r="B312">
        <v>17.739999999999998</v>
      </c>
      <c r="C312" s="2">
        <v>-2.4239999999999999</v>
      </c>
      <c r="D312">
        <v>-0.02</v>
      </c>
      <c r="E312">
        <v>-0.45</v>
      </c>
      <c r="F312">
        <v>0.91</v>
      </c>
      <c r="G312">
        <v>0.01</v>
      </c>
      <c r="H312">
        <v>-1.83</v>
      </c>
      <c r="I312">
        <v>-5.25</v>
      </c>
      <c r="J312">
        <v>0.18</v>
      </c>
      <c r="K312">
        <v>50.72016</v>
      </c>
      <c r="L312">
        <v>53.150239999999997</v>
      </c>
      <c r="M312">
        <v>62.8</v>
      </c>
      <c r="N312">
        <v>0</v>
      </c>
      <c r="O312">
        <v>1</v>
      </c>
      <c r="P312">
        <v>231.94</v>
      </c>
      <c r="Q312" s="1"/>
      <c r="AO312" s="3">
        <f>Telemetry_flight_LOG_VEGA_team[[#This Row],[accel_X]]*0.09*9.8+AO311</f>
        <v>-73.717560000000191</v>
      </c>
      <c r="AP312" s="3">
        <f>Telemetry_flight_LOG_VEGA_team[[#This Row],[accel_Y]]*0.09*9.8+AP311</f>
        <v>136.99224000000024</v>
      </c>
      <c r="AQ312">
        <f>Telemetry_flight_LOG_VEGA_team[[#This Row],[accel_Z]]*0.09*9.8-AQ311</f>
        <v>7.9380000000000024</v>
      </c>
    </row>
    <row r="313" spans="1:43" x14ac:dyDescent="0.3">
      <c r="A313" s="3">
        <v>114.295</v>
      </c>
      <c r="B313">
        <v>17.739999999999998</v>
      </c>
      <c r="C313" s="2">
        <v>-2.4239999999999999</v>
      </c>
      <c r="D313">
        <v>-0.01</v>
      </c>
      <c r="E313">
        <v>-0.42</v>
      </c>
      <c r="F313">
        <v>0.91</v>
      </c>
      <c r="G313">
        <v>-0.01</v>
      </c>
      <c r="H313">
        <v>-2.69</v>
      </c>
      <c r="I313">
        <v>-5.13</v>
      </c>
      <c r="J313">
        <v>0.18</v>
      </c>
      <c r="K313">
        <v>50.72016</v>
      </c>
      <c r="L313">
        <v>53.150239999999997</v>
      </c>
      <c r="M313">
        <v>62.1</v>
      </c>
      <c r="N313">
        <v>0</v>
      </c>
      <c r="O313">
        <v>1</v>
      </c>
      <c r="P313">
        <v>231.94</v>
      </c>
      <c r="Q313" s="1"/>
      <c r="AO313" s="3">
        <f>Telemetry_flight_LOG_VEGA_team[[#This Row],[accel_X]]*0.09*9.8+AO312</f>
        <v>-74.088000000000193</v>
      </c>
      <c r="AP313" s="3">
        <f>Telemetry_flight_LOG_VEGA_team[[#This Row],[accel_Y]]*0.09*9.8+AP312</f>
        <v>137.79486000000023</v>
      </c>
      <c r="AQ313">
        <f>Telemetry_flight_LOG_VEGA_team[[#This Row],[accel_Z]]*0.09*9.8-AQ312</f>
        <v>-7.9468200000000024</v>
      </c>
    </row>
    <row r="314" spans="1:43" x14ac:dyDescent="0.3">
      <c r="A314" s="3">
        <v>114.663</v>
      </c>
      <c r="B314">
        <v>17.739999999999998</v>
      </c>
      <c r="C314" s="2">
        <v>-2.4</v>
      </c>
      <c r="D314">
        <v>0.01</v>
      </c>
      <c r="E314">
        <v>-0.46</v>
      </c>
      <c r="F314">
        <v>0.91</v>
      </c>
      <c r="G314">
        <v>0.01</v>
      </c>
      <c r="H314">
        <v>-0.43</v>
      </c>
      <c r="I314">
        <v>-5.19</v>
      </c>
      <c r="J314">
        <v>1.04</v>
      </c>
      <c r="K314">
        <v>50.72016</v>
      </c>
      <c r="L314">
        <v>53.150239999999997</v>
      </c>
      <c r="M314">
        <v>62.1</v>
      </c>
      <c r="N314">
        <v>0</v>
      </c>
      <c r="O314">
        <v>1</v>
      </c>
      <c r="P314">
        <v>231.94</v>
      </c>
      <c r="Q314" s="1"/>
      <c r="AO314" s="3">
        <f>Telemetry_flight_LOG_VEGA_team[[#This Row],[accel_X]]*0.09*9.8+AO313</f>
        <v>-74.493720000000195</v>
      </c>
      <c r="AP314" s="3">
        <f>Telemetry_flight_LOG_VEGA_team[[#This Row],[accel_Y]]*0.09*9.8+AP313</f>
        <v>138.59748000000022</v>
      </c>
      <c r="AQ314">
        <f>Telemetry_flight_LOG_VEGA_team[[#This Row],[accel_Z]]*0.09*9.8-AQ313</f>
        <v>7.9556400000000025</v>
      </c>
    </row>
    <row r="315" spans="1:43" x14ac:dyDescent="0.3">
      <c r="A315" s="3">
        <v>115.029</v>
      </c>
      <c r="B315">
        <v>17.739999999999998</v>
      </c>
      <c r="C315" s="2">
        <v>-2.4119999999999995</v>
      </c>
      <c r="D315">
        <v>0.03</v>
      </c>
      <c r="E315">
        <v>-0.46</v>
      </c>
      <c r="F315">
        <v>0.9</v>
      </c>
      <c r="G315">
        <v>0.01</v>
      </c>
      <c r="H315">
        <v>-0.79</v>
      </c>
      <c r="I315">
        <v>-5.07</v>
      </c>
      <c r="J315">
        <v>0.73</v>
      </c>
      <c r="K315">
        <v>50.72016</v>
      </c>
      <c r="L315">
        <v>53.150239999999997</v>
      </c>
      <c r="M315">
        <v>62.1</v>
      </c>
      <c r="N315">
        <v>0</v>
      </c>
      <c r="O315">
        <v>1</v>
      </c>
      <c r="P315">
        <v>231.94</v>
      </c>
      <c r="Q315" s="1"/>
      <c r="AO315" s="3">
        <f>Telemetry_flight_LOG_VEGA_team[[#This Row],[accel_X]]*0.09*9.8+AO314</f>
        <v>-74.899440000000197</v>
      </c>
      <c r="AP315" s="3">
        <f>Telemetry_flight_LOG_VEGA_team[[#This Row],[accel_Y]]*0.09*9.8+AP314</f>
        <v>139.39128000000022</v>
      </c>
      <c r="AQ315">
        <f>Telemetry_flight_LOG_VEGA_team[[#This Row],[accel_Z]]*0.09*9.8-AQ314</f>
        <v>-7.9468200000000024</v>
      </c>
    </row>
    <row r="316" spans="1:43" x14ac:dyDescent="0.3">
      <c r="A316" s="3">
        <v>115.399</v>
      </c>
      <c r="B316">
        <v>17.739999999999998</v>
      </c>
      <c r="C316" s="2">
        <v>-2.3879999999999999</v>
      </c>
      <c r="D316">
        <v>0.05</v>
      </c>
      <c r="E316">
        <v>-0.41</v>
      </c>
      <c r="F316">
        <v>0.89</v>
      </c>
      <c r="G316">
        <v>-0.02</v>
      </c>
      <c r="H316">
        <v>-2.2599999999999998</v>
      </c>
      <c r="I316">
        <v>-5.31</v>
      </c>
      <c r="J316">
        <v>-0.37</v>
      </c>
      <c r="K316">
        <v>50.72016</v>
      </c>
      <c r="L316">
        <v>53.150239999999997</v>
      </c>
      <c r="M316">
        <v>61.4</v>
      </c>
      <c r="N316">
        <v>0</v>
      </c>
      <c r="O316">
        <v>1</v>
      </c>
      <c r="P316">
        <v>231.94</v>
      </c>
      <c r="Q316" s="1"/>
      <c r="AO316" s="3">
        <f>Telemetry_flight_LOG_VEGA_team[[#This Row],[accel_X]]*0.09*9.8+AO315</f>
        <v>-75.261060000000199</v>
      </c>
      <c r="AP316" s="3">
        <f>Telemetry_flight_LOG_VEGA_team[[#This Row],[accel_Y]]*0.09*9.8+AP315</f>
        <v>140.17626000000021</v>
      </c>
      <c r="AQ316">
        <f>Telemetry_flight_LOG_VEGA_team[[#This Row],[accel_Z]]*0.09*9.8-AQ315</f>
        <v>7.9291800000000023</v>
      </c>
    </row>
    <row r="317" spans="1:43" x14ac:dyDescent="0.3">
      <c r="A317" s="3">
        <v>115.76600000000001</v>
      </c>
      <c r="B317">
        <v>17.75</v>
      </c>
      <c r="C317" s="2">
        <v>-2.4119999999999995</v>
      </c>
      <c r="D317">
        <v>0.04</v>
      </c>
      <c r="E317">
        <v>-0.42</v>
      </c>
      <c r="F317">
        <v>0.88</v>
      </c>
      <c r="G317">
        <v>-0.02</v>
      </c>
      <c r="H317">
        <v>-0.37</v>
      </c>
      <c r="I317">
        <v>-5.49</v>
      </c>
      <c r="J317">
        <v>-0.06</v>
      </c>
      <c r="K317">
        <v>50.72016</v>
      </c>
      <c r="L317">
        <v>53.150239999999997</v>
      </c>
      <c r="M317">
        <v>61.4</v>
      </c>
      <c r="N317">
        <v>0</v>
      </c>
      <c r="O317">
        <v>1</v>
      </c>
      <c r="P317">
        <v>231.94</v>
      </c>
      <c r="Q317" s="1"/>
      <c r="AO317" s="3">
        <f>Telemetry_flight_LOG_VEGA_team[[#This Row],[accel_X]]*0.09*9.8+AO316</f>
        <v>-75.631500000000202</v>
      </c>
      <c r="AP317" s="3">
        <f>Telemetry_flight_LOG_VEGA_team[[#This Row],[accel_Y]]*0.09*9.8+AP316</f>
        <v>140.95242000000022</v>
      </c>
      <c r="AQ317">
        <f>Telemetry_flight_LOG_VEGA_team[[#This Row],[accel_Z]]*0.09*9.8-AQ316</f>
        <v>-7.9468200000000024</v>
      </c>
    </row>
    <row r="318" spans="1:43" x14ac:dyDescent="0.3">
      <c r="A318" s="3">
        <v>116.133</v>
      </c>
      <c r="B318">
        <v>17.75</v>
      </c>
      <c r="C318" s="2">
        <v>-2.4239999999999999</v>
      </c>
      <c r="D318">
        <v>0.01</v>
      </c>
      <c r="E318">
        <v>-0.45</v>
      </c>
      <c r="F318">
        <v>0.89</v>
      </c>
      <c r="G318">
        <v>0.01</v>
      </c>
      <c r="H318">
        <v>-1.89</v>
      </c>
      <c r="I318">
        <v>-5.25</v>
      </c>
      <c r="J318">
        <v>-0.55000000000000004</v>
      </c>
      <c r="K318">
        <v>50.720170000000003</v>
      </c>
      <c r="L318">
        <v>53.150239999999997</v>
      </c>
      <c r="M318">
        <v>60.8</v>
      </c>
      <c r="N318">
        <v>0</v>
      </c>
      <c r="O318">
        <v>1</v>
      </c>
      <c r="P318">
        <v>231.87</v>
      </c>
      <c r="Q318" s="1"/>
      <c r="AO318" s="3">
        <f>Telemetry_flight_LOG_VEGA_team[[#This Row],[accel_X]]*0.09*9.8+AO317</f>
        <v>-76.028400000000204</v>
      </c>
      <c r="AP318" s="3">
        <f>Telemetry_flight_LOG_VEGA_team[[#This Row],[accel_Y]]*0.09*9.8+AP317</f>
        <v>141.73740000000021</v>
      </c>
      <c r="AQ318">
        <f>Telemetry_flight_LOG_VEGA_team[[#This Row],[accel_Z]]*0.09*9.8-AQ317</f>
        <v>7.9556400000000025</v>
      </c>
    </row>
    <row r="319" spans="1:43" x14ac:dyDescent="0.3">
      <c r="A319" s="3">
        <v>116.498</v>
      </c>
      <c r="B319">
        <v>17.75</v>
      </c>
      <c r="C319" s="2">
        <v>-2.4599999999999995</v>
      </c>
      <c r="D319">
        <v>-0.02</v>
      </c>
      <c r="E319">
        <v>-0.45</v>
      </c>
      <c r="F319">
        <v>0.91</v>
      </c>
      <c r="G319">
        <v>0.02</v>
      </c>
      <c r="H319">
        <v>-1.22</v>
      </c>
      <c r="I319">
        <v>-5.37</v>
      </c>
      <c r="J319">
        <v>0.37</v>
      </c>
      <c r="K319">
        <v>50.720170000000003</v>
      </c>
      <c r="L319">
        <v>53.150239999999997</v>
      </c>
      <c r="M319">
        <v>60.8</v>
      </c>
      <c r="N319">
        <v>0</v>
      </c>
      <c r="O319">
        <v>1</v>
      </c>
      <c r="P319">
        <v>231.87</v>
      </c>
      <c r="Q319" s="1"/>
      <c r="AO319" s="3">
        <f>Telemetry_flight_LOG_VEGA_team[[#This Row],[accel_X]]*0.09*9.8+AO318</f>
        <v>-76.425300000000206</v>
      </c>
      <c r="AP319" s="3">
        <f>Telemetry_flight_LOG_VEGA_team[[#This Row],[accel_Y]]*0.09*9.8+AP318</f>
        <v>142.5400200000002</v>
      </c>
      <c r="AQ319">
        <f>Telemetry_flight_LOG_VEGA_team[[#This Row],[accel_Z]]*0.09*9.8-AQ318</f>
        <v>-7.9380000000000024</v>
      </c>
    </row>
    <row r="320" spans="1:43" x14ac:dyDescent="0.3">
      <c r="A320" s="3">
        <v>116.86499999999999</v>
      </c>
      <c r="B320">
        <v>17.760000000000002</v>
      </c>
      <c r="C320" s="2">
        <v>-2.4119999999999995</v>
      </c>
      <c r="D320">
        <v>0</v>
      </c>
      <c r="E320">
        <v>-0.42</v>
      </c>
      <c r="F320">
        <v>0.89</v>
      </c>
      <c r="G320">
        <v>-0.01</v>
      </c>
      <c r="H320">
        <v>0.31</v>
      </c>
      <c r="I320">
        <v>-4.9400000000000004</v>
      </c>
      <c r="J320">
        <v>0.85</v>
      </c>
      <c r="K320">
        <v>50.720170000000003</v>
      </c>
      <c r="L320">
        <v>53.150239999999997</v>
      </c>
      <c r="M320">
        <v>60.8</v>
      </c>
      <c r="N320">
        <v>0</v>
      </c>
      <c r="O320">
        <v>1</v>
      </c>
      <c r="P320">
        <v>231.87</v>
      </c>
      <c r="Q320" s="1"/>
      <c r="AO320" s="3">
        <f>Telemetry_flight_LOG_VEGA_team[[#This Row],[accel_X]]*0.09*9.8+AO319</f>
        <v>-76.795740000000208</v>
      </c>
      <c r="AP320" s="3">
        <f>Telemetry_flight_LOG_VEGA_team[[#This Row],[accel_Y]]*0.09*9.8+AP319</f>
        <v>143.32500000000019</v>
      </c>
      <c r="AQ320">
        <f>Telemetry_flight_LOG_VEGA_team[[#This Row],[accel_Z]]*0.09*9.8-AQ319</f>
        <v>7.9291800000000023</v>
      </c>
    </row>
    <row r="321" spans="1:43" x14ac:dyDescent="0.3">
      <c r="A321" s="3">
        <v>117.23399999999999</v>
      </c>
      <c r="B321">
        <v>17.77</v>
      </c>
      <c r="C321" s="2">
        <v>-2.4119999999999995</v>
      </c>
      <c r="D321">
        <v>0.01</v>
      </c>
      <c r="E321">
        <v>-0.46</v>
      </c>
      <c r="F321">
        <v>0.89</v>
      </c>
      <c r="G321">
        <v>0.01</v>
      </c>
      <c r="H321">
        <v>-1.65</v>
      </c>
      <c r="I321">
        <v>-5.19</v>
      </c>
      <c r="J321">
        <v>-0.31</v>
      </c>
      <c r="K321">
        <v>50.720170000000003</v>
      </c>
      <c r="L321">
        <v>53.150239999999997</v>
      </c>
      <c r="M321">
        <v>60.3</v>
      </c>
      <c r="N321">
        <v>0.01</v>
      </c>
      <c r="O321">
        <v>1</v>
      </c>
      <c r="P321">
        <v>231.87</v>
      </c>
      <c r="Q321" s="1"/>
      <c r="AO321" s="3">
        <f>Telemetry_flight_LOG_VEGA_team[[#This Row],[accel_X]]*0.09*9.8+AO320</f>
        <v>-77.20146000000021</v>
      </c>
      <c r="AP321" s="3">
        <f>Telemetry_flight_LOG_VEGA_team[[#This Row],[accel_Y]]*0.09*9.8+AP320</f>
        <v>144.10998000000018</v>
      </c>
      <c r="AQ321">
        <f>Telemetry_flight_LOG_VEGA_team[[#This Row],[accel_Z]]*0.09*9.8-AQ320</f>
        <v>-7.9203600000000023</v>
      </c>
    </row>
    <row r="322" spans="1:43" x14ac:dyDescent="0.3">
      <c r="A322" s="3">
        <v>117.601</v>
      </c>
      <c r="B322">
        <v>17.77</v>
      </c>
      <c r="C322" s="2">
        <v>-2.4239999999999999</v>
      </c>
      <c r="D322">
        <v>0</v>
      </c>
      <c r="E322">
        <v>-0.44</v>
      </c>
      <c r="F322">
        <v>0.91</v>
      </c>
      <c r="G322">
        <v>0.01</v>
      </c>
      <c r="H322">
        <v>-1.34</v>
      </c>
      <c r="I322">
        <v>-4.88</v>
      </c>
      <c r="J322">
        <v>0.43</v>
      </c>
      <c r="K322">
        <v>50.720170000000003</v>
      </c>
      <c r="L322">
        <v>53.150239999999997</v>
      </c>
      <c r="M322">
        <v>60.3</v>
      </c>
      <c r="N322">
        <v>0.01</v>
      </c>
      <c r="O322">
        <v>1</v>
      </c>
      <c r="P322">
        <v>231.87</v>
      </c>
      <c r="Q322" s="1"/>
      <c r="AO322" s="3">
        <f>Telemetry_flight_LOG_VEGA_team[[#This Row],[accel_X]]*0.09*9.8+AO321</f>
        <v>-77.589540000000213</v>
      </c>
      <c r="AP322" s="3">
        <f>Telemetry_flight_LOG_VEGA_team[[#This Row],[accel_Y]]*0.09*9.8+AP321</f>
        <v>144.91260000000017</v>
      </c>
      <c r="AQ322">
        <f>Telemetry_flight_LOG_VEGA_team[[#This Row],[accel_Z]]*0.09*9.8-AQ321</f>
        <v>7.9291800000000023</v>
      </c>
    </row>
    <row r="323" spans="1:43" x14ac:dyDescent="0.3">
      <c r="A323" s="3">
        <v>117.967</v>
      </c>
      <c r="B323">
        <v>17.77</v>
      </c>
      <c r="C323" s="2">
        <v>-2.4239999999999999</v>
      </c>
      <c r="D323">
        <v>-0.02</v>
      </c>
      <c r="E323">
        <v>-0.45</v>
      </c>
      <c r="F323">
        <v>0.89</v>
      </c>
      <c r="G323">
        <v>0</v>
      </c>
      <c r="H323">
        <v>-0.55000000000000004</v>
      </c>
      <c r="I323">
        <v>-5</v>
      </c>
      <c r="J323">
        <v>0.67</v>
      </c>
      <c r="K323">
        <v>50.720170000000003</v>
      </c>
      <c r="L323">
        <v>53.150239999999997</v>
      </c>
      <c r="M323">
        <v>60.3</v>
      </c>
      <c r="N323">
        <v>0</v>
      </c>
      <c r="O323">
        <v>1</v>
      </c>
      <c r="P323">
        <v>231.87</v>
      </c>
      <c r="Q323" s="1"/>
      <c r="AO323" s="3">
        <f>Telemetry_flight_LOG_VEGA_team[[#This Row],[accel_X]]*0.09*9.8+AO322</f>
        <v>-77.986440000000215</v>
      </c>
      <c r="AP323" s="3">
        <f>Telemetry_flight_LOG_VEGA_team[[#This Row],[accel_Y]]*0.09*9.8+AP322</f>
        <v>145.69758000000016</v>
      </c>
      <c r="AQ323">
        <f>Telemetry_flight_LOG_VEGA_team[[#This Row],[accel_Z]]*0.09*9.8-AQ322</f>
        <v>-7.9291800000000023</v>
      </c>
    </row>
    <row r="324" spans="1:43" x14ac:dyDescent="0.3">
      <c r="A324" s="3">
        <v>118.334</v>
      </c>
      <c r="B324">
        <v>17.77</v>
      </c>
      <c r="C324" s="2">
        <v>-2.4119999999999995</v>
      </c>
      <c r="D324">
        <v>0</v>
      </c>
      <c r="E324">
        <v>-0.42</v>
      </c>
      <c r="F324">
        <v>0.89</v>
      </c>
      <c r="G324">
        <v>-0.01</v>
      </c>
      <c r="H324">
        <v>-0.24</v>
      </c>
      <c r="I324">
        <v>-5.62</v>
      </c>
      <c r="J324">
        <v>0</v>
      </c>
      <c r="K324">
        <v>50.720170000000003</v>
      </c>
      <c r="L324">
        <v>53.150239999999997</v>
      </c>
      <c r="M324">
        <v>59.8</v>
      </c>
      <c r="N324">
        <v>0</v>
      </c>
      <c r="O324">
        <v>1</v>
      </c>
      <c r="P324">
        <v>231.87</v>
      </c>
      <c r="Q324" s="1"/>
      <c r="AO324" s="3">
        <f>Telemetry_flight_LOG_VEGA_team[[#This Row],[accel_X]]*0.09*9.8+AO323</f>
        <v>-78.356880000000217</v>
      </c>
      <c r="AP324" s="3">
        <f>Telemetry_flight_LOG_VEGA_team[[#This Row],[accel_Y]]*0.09*9.8+AP323</f>
        <v>146.48256000000015</v>
      </c>
      <c r="AQ324">
        <f>Telemetry_flight_LOG_VEGA_team[[#This Row],[accel_Z]]*0.09*9.8-AQ323</f>
        <v>7.9203600000000023</v>
      </c>
    </row>
    <row r="325" spans="1:43" x14ac:dyDescent="0.3">
      <c r="A325" s="3">
        <v>118.70099999999999</v>
      </c>
      <c r="B325">
        <v>17.77</v>
      </c>
      <c r="C325" s="2">
        <v>-2.3639999999999999</v>
      </c>
      <c r="D325">
        <v>0.02</v>
      </c>
      <c r="E325">
        <v>-0.44</v>
      </c>
      <c r="F325">
        <v>0.89</v>
      </c>
      <c r="G325">
        <v>0</v>
      </c>
      <c r="H325">
        <v>-2.56</v>
      </c>
      <c r="I325">
        <v>-5.37</v>
      </c>
      <c r="J325">
        <v>-0.31</v>
      </c>
      <c r="K325">
        <v>50.720170000000003</v>
      </c>
      <c r="L325">
        <v>53.150239999999997</v>
      </c>
      <c r="M325">
        <v>59.8</v>
      </c>
      <c r="N325">
        <v>0</v>
      </c>
      <c r="O325">
        <v>1</v>
      </c>
      <c r="P325">
        <v>231.87</v>
      </c>
      <c r="Q325" s="1"/>
      <c r="AO325" s="3">
        <f>Telemetry_flight_LOG_VEGA_team[[#This Row],[accel_X]]*0.09*9.8+AO324</f>
        <v>-78.744960000000219</v>
      </c>
      <c r="AP325" s="3">
        <f>Telemetry_flight_LOG_VEGA_team[[#This Row],[accel_Y]]*0.09*9.8+AP324</f>
        <v>147.26754000000014</v>
      </c>
      <c r="AQ325">
        <f>Telemetry_flight_LOG_VEGA_team[[#This Row],[accel_Z]]*0.09*9.8-AQ324</f>
        <v>-7.9203600000000023</v>
      </c>
    </row>
    <row r="326" spans="1:43" x14ac:dyDescent="0.3">
      <c r="A326" s="3">
        <v>119.071</v>
      </c>
      <c r="B326">
        <v>17.760000000000002</v>
      </c>
      <c r="C326" s="2">
        <v>-2.3879999999999999</v>
      </c>
      <c r="D326">
        <v>0.02</v>
      </c>
      <c r="E326">
        <v>-0.43</v>
      </c>
      <c r="F326">
        <v>0.91</v>
      </c>
      <c r="G326">
        <v>0.01</v>
      </c>
      <c r="H326">
        <v>-0.92</v>
      </c>
      <c r="I326">
        <v>-5</v>
      </c>
      <c r="J326">
        <v>0.43</v>
      </c>
      <c r="K326">
        <v>50.720170000000003</v>
      </c>
      <c r="L326">
        <v>53.150230000000001</v>
      </c>
      <c r="M326">
        <v>59.4</v>
      </c>
      <c r="N326">
        <v>0.01</v>
      </c>
      <c r="O326">
        <v>1</v>
      </c>
      <c r="P326">
        <v>231.43</v>
      </c>
      <c r="Q326" s="1"/>
      <c r="AO326" s="3">
        <f>Telemetry_flight_LOG_VEGA_team[[#This Row],[accel_X]]*0.09*9.8+AO325</f>
        <v>-79.124220000000221</v>
      </c>
      <c r="AP326" s="3">
        <f>Telemetry_flight_LOG_VEGA_team[[#This Row],[accel_Y]]*0.09*9.8+AP325</f>
        <v>148.07016000000013</v>
      </c>
      <c r="AQ326">
        <f>Telemetry_flight_LOG_VEGA_team[[#This Row],[accel_Z]]*0.09*9.8-AQ325</f>
        <v>7.9291800000000023</v>
      </c>
    </row>
    <row r="327" spans="1:43" x14ac:dyDescent="0.3">
      <c r="A327" s="3">
        <v>119.437</v>
      </c>
      <c r="B327">
        <v>17.78</v>
      </c>
      <c r="C327" s="2">
        <v>-2.3759999999999999</v>
      </c>
      <c r="D327">
        <v>0.04</v>
      </c>
      <c r="E327">
        <v>-0.45</v>
      </c>
      <c r="F327">
        <v>0.89</v>
      </c>
      <c r="G327">
        <v>0</v>
      </c>
      <c r="H327">
        <v>-0.79</v>
      </c>
      <c r="I327">
        <v>-5.49</v>
      </c>
      <c r="J327">
        <v>-0.43</v>
      </c>
      <c r="K327">
        <v>50.720170000000003</v>
      </c>
      <c r="L327">
        <v>53.150230000000001</v>
      </c>
      <c r="M327">
        <v>59.4</v>
      </c>
      <c r="N327">
        <v>0.01</v>
      </c>
      <c r="O327">
        <v>1</v>
      </c>
      <c r="P327">
        <v>231.43</v>
      </c>
      <c r="Q327" s="1"/>
      <c r="AO327" s="3">
        <f>Telemetry_flight_LOG_VEGA_team[[#This Row],[accel_X]]*0.09*9.8+AO326</f>
        <v>-79.521120000000224</v>
      </c>
      <c r="AP327" s="3">
        <f>Telemetry_flight_LOG_VEGA_team[[#This Row],[accel_Y]]*0.09*9.8+AP326</f>
        <v>148.85514000000012</v>
      </c>
      <c r="AQ327">
        <f>Telemetry_flight_LOG_VEGA_team[[#This Row],[accel_Z]]*0.09*9.8-AQ326</f>
        <v>-7.9291800000000023</v>
      </c>
    </row>
    <row r="328" spans="1:43" x14ac:dyDescent="0.3">
      <c r="A328" s="3">
        <v>119.804</v>
      </c>
      <c r="B328">
        <v>17.78</v>
      </c>
      <c r="C328" s="2">
        <v>-2.3879999999999999</v>
      </c>
      <c r="D328">
        <v>0.06</v>
      </c>
      <c r="E328">
        <v>-0.45</v>
      </c>
      <c r="F328">
        <v>0.88</v>
      </c>
      <c r="G328">
        <v>0</v>
      </c>
      <c r="H328">
        <v>-0.67</v>
      </c>
      <c r="I328">
        <v>-5.55</v>
      </c>
      <c r="J328">
        <v>0.24</v>
      </c>
      <c r="K328">
        <v>50.720170000000003</v>
      </c>
      <c r="L328">
        <v>53.150230000000001</v>
      </c>
      <c r="M328">
        <v>59.4</v>
      </c>
      <c r="N328">
        <v>0.01</v>
      </c>
      <c r="O328">
        <v>1</v>
      </c>
      <c r="P328">
        <v>231.43</v>
      </c>
      <c r="Q328" s="1"/>
      <c r="AO328" s="3">
        <f>Telemetry_flight_LOG_VEGA_team[[#This Row],[accel_X]]*0.09*9.8+AO327</f>
        <v>-79.918020000000226</v>
      </c>
      <c r="AP328" s="3">
        <f>Telemetry_flight_LOG_VEGA_team[[#This Row],[accel_Y]]*0.09*9.8+AP327</f>
        <v>149.63130000000012</v>
      </c>
      <c r="AQ328">
        <f>Telemetry_flight_LOG_VEGA_team[[#This Row],[accel_Z]]*0.09*9.8-AQ327</f>
        <v>7.9291800000000023</v>
      </c>
    </row>
    <row r="329" spans="1:43" x14ac:dyDescent="0.3">
      <c r="A329" s="3">
        <v>120.169</v>
      </c>
      <c r="B329">
        <v>17.78</v>
      </c>
      <c r="C329" s="2">
        <v>-2.3639999999999999</v>
      </c>
      <c r="D329">
        <v>0.04</v>
      </c>
      <c r="E329">
        <v>-0.45</v>
      </c>
      <c r="F329">
        <v>0.89</v>
      </c>
      <c r="G329">
        <v>0</v>
      </c>
      <c r="H329">
        <v>-1.1599999999999999</v>
      </c>
      <c r="I329">
        <v>-5.43</v>
      </c>
      <c r="J329">
        <v>-0.61</v>
      </c>
      <c r="K329">
        <v>50.720170000000003</v>
      </c>
      <c r="L329">
        <v>53.150230000000001</v>
      </c>
      <c r="M329">
        <v>58.9</v>
      </c>
      <c r="N329">
        <v>0.01</v>
      </c>
      <c r="O329">
        <v>1</v>
      </c>
      <c r="P329">
        <v>231.43</v>
      </c>
      <c r="Q329" s="1"/>
      <c r="AO329" s="3">
        <f>Telemetry_flight_LOG_VEGA_team[[#This Row],[accel_X]]*0.09*9.8+AO328</f>
        <v>-80.314920000000228</v>
      </c>
      <c r="AP329" s="3">
        <f>Telemetry_flight_LOG_VEGA_team[[#This Row],[accel_Y]]*0.09*9.8+AP328</f>
        <v>150.41628000000011</v>
      </c>
      <c r="AQ329">
        <f>Telemetry_flight_LOG_VEGA_team[[#This Row],[accel_Z]]*0.09*9.8-AQ328</f>
        <v>-7.9291800000000023</v>
      </c>
    </row>
    <row r="330" spans="1:43" x14ac:dyDescent="0.3">
      <c r="A330" s="3">
        <v>120.53700000000001</v>
      </c>
      <c r="B330">
        <v>17.78</v>
      </c>
      <c r="C330" s="2">
        <v>-2.3759999999999999</v>
      </c>
      <c r="D330">
        <v>0.03</v>
      </c>
      <c r="E330">
        <v>-0.44</v>
      </c>
      <c r="F330">
        <v>0.9</v>
      </c>
      <c r="G330">
        <v>0.01</v>
      </c>
      <c r="H330">
        <v>-1.04</v>
      </c>
      <c r="I330">
        <v>-5.25</v>
      </c>
      <c r="J330">
        <v>0.67</v>
      </c>
      <c r="K330">
        <v>50.720170000000003</v>
      </c>
      <c r="L330">
        <v>53.150230000000001</v>
      </c>
      <c r="M330">
        <v>58.9</v>
      </c>
      <c r="N330">
        <v>0.01</v>
      </c>
      <c r="O330">
        <v>1</v>
      </c>
      <c r="P330">
        <v>231.43</v>
      </c>
      <c r="Q330" s="1"/>
      <c r="AO330" s="3">
        <f>Telemetry_flight_LOG_VEGA_team[[#This Row],[accel_X]]*0.09*9.8+AO329</f>
        <v>-80.70300000000023</v>
      </c>
      <c r="AP330" s="3">
        <f>Telemetry_flight_LOG_VEGA_team[[#This Row],[accel_Y]]*0.09*9.8+AP329</f>
        <v>151.21008000000012</v>
      </c>
      <c r="AQ330">
        <f>Telemetry_flight_LOG_VEGA_team[[#This Row],[accel_Z]]*0.09*9.8-AQ329</f>
        <v>7.9380000000000024</v>
      </c>
    </row>
    <row r="331" spans="1:43" x14ac:dyDescent="0.3">
      <c r="A331" s="3">
        <v>120.902</v>
      </c>
      <c r="B331">
        <v>17.77</v>
      </c>
      <c r="C331" s="2">
        <v>-2.3759999999999999</v>
      </c>
      <c r="D331">
        <v>0.05</v>
      </c>
      <c r="E331">
        <v>-0.42</v>
      </c>
      <c r="F331">
        <v>0.89</v>
      </c>
      <c r="G331">
        <v>-0.03</v>
      </c>
      <c r="H331">
        <v>0.49</v>
      </c>
      <c r="I331">
        <v>-5.49</v>
      </c>
      <c r="J331">
        <v>0.18</v>
      </c>
      <c r="K331">
        <v>50.720170000000003</v>
      </c>
      <c r="L331">
        <v>53.150230000000001</v>
      </c>
      <c r="M331">
        <v>58.9</v>
      </c>
      <c r="N331">
        <v>0.01</v>
      </c>
      <c r="O331">
        <v>1</v>
      </c>
      <c r="P331">
        <v>231.43</v>
      </c>
      <c r="Q331" s="1"/>
      <c r="AO331" s="3">
        <f>Telemetry_flight_LOG_VEGA_team[[#This Row],[accel_X]]*0.09*9.8+AO330</f>
        <v>-81.073440000000232</v>
      </c>
      <c r="AP331" s="3">
        <f>Telemetry_flight_LOG_VEGA_team[[#This Row],[accel_Y]]*0.09*9.8+AP330</f>
        <v>151.99506000000011</v>
      </c>
      <c r="AQ331">
        <f>Telemetry_flight_LOG_VEGA_team[[#This Row],[accel_Z]]*0.09*9.8-AQ330</f>
        <v>-7.9644600000000025</v>
      </c>
    </row>
    <row r="332" spans="1:43" x14ac:dyDescent="0.3">
      <c r="A332" s="3">
        <v>121.273</v>
      </c>
      <c r="B332">
        <v>17.78</v>
      </c>
      <c r="C332" s="2">
        <v>-2.4</v>
      </c>
      <c r="D332">
        <v>0.03</v>
      </c>
      <c r="E332">
        <v>-0.42</v>
      </c>
      <c r="F332">
        <v>0.89</v>
      </c>
      <c r="G332">
        <v>-0.01</v>
      </c>
      <c r="H332">
        <v>-0.55000000000000004</v>
      </c>
      <c r="I332">
        <v>-5.74</v>
      </c>
      <c r="J332">
        <v>-0.18</v>
      </c>
      <c r="K332">
        <v>50.720170000000003</v>
      </c>
      <c r="L332">
        <v>53.150230000000001</v>
      </c>
      <c r="M332">
        <v>58.5</v>
      </c>
      <c r="N332">
        <v>0</v>
      </c>
      <c r="O332">
        <v>1</v>
      </c>
      <c r="P332">
        <v>231.43</v>
      </c>
      <c r="Q332" s="1"/>
      <c r="AO332" s="3">
        <f>Telemetry_flight_LOG_VEGA_team[[#This Row],[accel_X]]*0.09*9.8+AO331</f>
        <v>-81.443880000000235</v>
      </c>
      <c r="AP332" s="3">
        <f>Telemetry_flight_LOG_VEGA_team[[#This Row],[accel_Y]]*0.09*9.8+AP331</f>
        <v>152.7800400000001</v>
      </c>
      <c r="AQ332">
        <f>Telemetry_flight_LOG_VEGA_team[[#This Row],[accel_Z]]*0.09*9.8-AQ331</f>
        <v>7.9556400000000025</v>
      </c>
    </row>
    <row r="333" spans="1:43" x14ac:dyDescent="0.3">
      <c r="A333" s="3">
        <v>121.64</v>
      </c>
      <c r="B333">
        <v>17.79</v>
      </c>
      <c r="C333" s="2">
        <v>-2.4239999999999999</v>
      </c>
      <c r="D333">
        <v>-0.01</v>
      </c>
      <c r="E333">
        <v>-0.42</v>
      </c>
      <c r="F333">
        <v>0.88</v>
      </c>
      <c r="G333">
        <v>-0.03</v>
      </c>
      <c r="H333">
        <v>0.67</v>
      </c>
      <c r="I333">
        <v>-5.68</v>
      </c>
      <c r="J333">
        <v>0.31</v>
      </c>
      <c r="K333">
        <v>50.720170000000003</v>
      </c>
      <c r="L333">
        <v>53.150230000000001</v>
      </c>
      <c r="M333">
        <v>58.5</v>
      </c>
      <c r="N333">
        <v>0</v>
      </c>
      <c r="O333">
        <v>1</v>
      </c>
      <c r="P333">
        <v>231.43</v>
      </c>
      <c r="Q333" s="1"/>
      <c r="AO333" s="3">
        <f>Telemetry_flight_LOG_VEGA_team[[#This Row],[accel_X]]*0.09*9.8+AO332</f>
        <v>-81.814320000000237</v>
      </c>
      <c r="AP333" s="3">
        <f>Telemetry_flight_LOG_VEGA_team[[#This Row],[accel_Y]]*0.09*9.8+AP332</f>
        <v>153.5562000000001</v>
      </c>
      <c r="AQ333">
        <f>Telemetry_flight_LOG_VEGA_team[[#This Row],[accel_Z]]*0.09*9.8-AQ332</f>
        <v>-7.9821000000000026</v>
      </c>
    </row>
    <row r="334" spans="1:43" x14ac:dyDescent="0.3">
      <c r="A334" s="3">
        <v>122.006</v>
      </c>
      <c r="B334">
        <v>17.79</v>
      </c>
      <c r="C334" s="2">
        <v>-2.4359999999999995</v>
      </c>
      <c r="D334">
        <v>-0.06</v>
      </c>
      <c r="E334">
        <v>-0.43</v>
      </c>
      <c r="F334">
        <v>0.89</v>
      </c>
      <c r="G334">
        <v>-0.02</v>
      </c>
      <c r="H334">
        <v>-0.24</v>
      </c>
      <c r="I334">
        <v>-5</v>
      </c>
      <c r="J334">
        <v>0.06</v>
      </c>
      <c r="K334">
        <v>50.720170000000003</v>
      </c>
      <c r="L334">
        <v>53.150230000000001</v>
      </c>
      <c r="M334">
        <v>58.5</v>
      </c>
      <c r="N334">
        <v>0</v>
      </c>
      <c r="O334">
        <v>1</v>
      </c>
      <c r="P334">
        <v>231.43</v>
      </c>
      <c r="Q334" s="1"/>
      <c r="AO334" s="3">
        <f>Telemetry_flight_LOG_VEGA_team[[#This Row],[accel_X]]*0.09*9.8+AO333</f>
        <v>-82.193580000000239</v>
      </c>
      <c r="AP334" s="3">
        <f>Telemetry_flight_LOG_VEGA_team[[#This Row],[accel_Y]]*0.09*9.8+AP333</f>
        <v>154.34118000000009</v>
      </c>
      <c r="AQ334">
        <f>Telemetry_flight_LOG_VEGA_team[[#This Row],[accel_Z]]*0.09*9.8-AQ333</f>
        <v>7.9644600000000025</v>
      </c>
    </row>
    <row r="335" spans="1:43" x14ac:dyDescent="0.3">
      <c r="A335" s="3">
        <v>122.373</v>
      </c>
      <c r="B335">
        <v>17.79</v>
      </c>
      <c r="C335" s="2">
        <v>-2.448</v>
      </c>
      <c r="D335">
        <v>-0.05</v>
      </c>
      <c r="E335">
        <v>-0.41</v>
      </c>
      <c r="F335">
        <v>0.88</v>
      </c>
      <c r="G335">
        <v>-0.03</v>
      </c>
      <c r="H335">
        <v>-5.68</v>
      </c>
      <c r="I335">
        <v>-6.23</v>
      </c>
      <c r="J335">
        <v>-1.77</v>
      </c>
      <c r="K335">
        <v>50.720170000000003</v>
      </c>
      <c r="L335">
        <v>53.150230000000001</v>
      </c>
      <c r="M335">
        <v>58.4</v>
      </c>
      <c r="N335">
        <v>0</v>
      </c>
      <c r="O335">
        <v>1</v>
      </c>
      <c r="P335">
        <v>231.43</v>
      </c>
      <c r="Q335" s="1"/>
      <c r="AO335" s="3">
        <f>Telemetry_flight_LOG_VEGA_team[[#This Row],[accel_X]]*0.09*9.8+AO334</f>
        <v>-82.555200000000241</v>
      </c>
      <c r="AP335" s="3">
        <f>Telemetry_flight_LOG_VEGA_team[[#This Row],[accel_Y]]*0.09*9.8+AP334</f>
        <v>155.1173400000001</v>
      </c>
      <c r="AQ335">
        <f>Telemetry_flight_LOG_VEGA_team[[#This Row],[accel_Z]]*0.09*9.8-AQ334</f>
        <v>-7.9909200000000027</v>
      </c>
    </row>
    <row r="336" spans="1:43" x14ac:dyDescent="0.3">
      <c r="A336" s="3">
        <v>122.738</v>
      </c>
      <c r="B336">
        <v>17.79</v>
      </c>
      <c r="C336" s="2">
        <v>-2.4599999999999995</v>
      </c>
      <c r="D336">
        <v>-7.0000000000000007E-2</v>
      </c>
      <c r="E336">
        <v>-0.44</v>
      </c>
      <c r="F336">
        <v>1</v>
      </c>
      <c r="G336">
        <v>-0.09</v>
      </c>
      <c r="H336">
        <v>1.83</v>
      </c>
      <c r="I336">
        <v>6.29</v>
      </c>
      <c r="J336">
        <v>4.09</v>
      </c>
      <c r="K336">
        <v>50.720170000000003</v>
      </c>
      <c r="L336">
        <v>53.150230000000001</v>
      </c>
      <c r="M336">
        <v>58.4</v>
      </c>
      <c r="N336">
        <v>0</v>
      </c>
      <c r="O336">
        <v>1</v>
      </c>
      <c r="P336">
        <v>231.43</v>
      </c>
      <c r="Q336" s="1"/>
      <c r="AO336" s="3">
        <f>Telemetry_flight_LOG_VEGA_team[[#This Row],[accel_X]]*0.09*9.8+AO335</f>
        <v>-82.943280000000243</v>
      </c>
      <c r="AP336" s="3">
        <f>Telemetry_flight_LOG_VEGA_team[[#This Row],[accel_Y]]*0.09*9.8+AP335</f>
        <v>155.9993400000001</v>
      </c>
      <c r="AQ336">
        <f>Telemetry_flight_LOG_VEGA_team[[#This Row],[accel_Z]]*0.09*9.8-AQ335</f>
        <v>7.9115400000000022</v>
      </c>
    </row>
    <row r="337" spans="1:43" x14ac:dyDescent="0.3">
      <c r="A337" s="3">
        <v>123.10899999999999</v>
      </c>
      <c r="B337">
        <v>17.79</v>
      </c>
      <c r="C337" s="2">
        <v>-2.448</v>
      </c>
      <c r="D337">
        <v>-0.05</v>
      </c>
      <c r="E337">
        <v>-0.76</v>
      </c>
      <c r="F337">
        <v>0.41</v>
      </c>
      <c r="G337">
        <v>-0.4</v>
      </c>
      <c r="H337">
        <v>21.85</v>
      </c>
      <c r="I337">
        <v>-28.75</v>
      </c>
      <c r="J337">
        <v>153.75</v>
      </c>
      <c r="K337">
        <v>50.720170000000003</v>
      </c>
      <c r="L337">
        <v>53.150230000000001</v>
      </c>
      <c r="M337">
        <v>58.1</v>
      </c>
      <c r="N337">
        <v>0.01</v>
      </c>
      <c r="O337">
        <v>1</v>
      </c>
      <c r="P337">
        <v>231.43</v>
      </c>
      <c r="Q337" s="1"/>
      <c r="AO337" s="3">
        <f>Telemetry_flight_LOG_VEGA_team[[#This Row],[accel_X]]*0.09*9.8+AO336</f>
        <v>-83.613600000000247</v>
      </c>
      <c r="AP337" s="3">
        <f>Telemetry_flight_LOG_VEGA_team[[#This Row],[accel_Y]]*0.09*9.8+AP336</f>
        <v>156.36096000000009</v>
      </c>
      <c r="AQ337">
        <f>Telemetry_flight_LOG_VEGA_team[[#This Row],[accel_Z]]*0.09*9.8-AQ336</f>
        <v>-8.2643400000000025</v>
      </c>
    </row>
    <row r="338" spans="1:43" x14ac:dyDescent="0.3">
      <c r="A338" s="3">
        <v>123.477</v>
      </c>
      <c r="B338">
        <v>17.8</v>
      </c>
      <c r="C338" s="2">
        <v>-2.4359999999999995</v>
      </c>
      <c r="D338">
        <v>-0.05</v>
      </c>
      <c r="E338">
        <v>-0.95</v>
      </c>
      <c r="F338">
        <v>-0.25</v>
      </c>
      <c r="G338">
        <v>-0.35</v>
      </c>
      <c r="H338">
        <v>-6.77</v>
      </c>
      <c r="I338">
        <v>-26.25</v>
      </c>
      <c r="J338">
        <v>36.99</v>
      </c>
      <c r="K338">
        <v>50.720170000000003</v>
      </c>
      <c r="L338">
        <v>53.150230000000001</v>
      </c>
      <c r="M338">
        <v>58.1</v>
      </c>
      <c r="N338">
        <v>0.01</v>
      </c>
      <c r="O338">
        <v>1</v>
      </c>
      <c r="P338">
        <v>231.43</v>
      </c>
      <c r="Q338" s="1"/>
      <c r="AO338" s="3">
        <f>Telemetry_flight_LOG_VEGA_team[[#This Row],[accel_X]]*0.09*9.8+AO337</f>
        <v>-84.451500000000252</v>
      </c>
      <c r="AP338" s="3">
        <f>Telemetry_flight_LOG_VEGA_team[[#This Row],[accel_Y]]*0.09*9.8+AP337</f>
        <v>156.1404600000001</v>
      </c>
      <c r="AQ338">
        <f>Telemetry_flight_LOG_VEGA_team[[#This Row],[accel_Z]]*0.09*9.8-AQ337</f>
        <v>7.9556400000000025</v>
      </c>
    </row>
    <row r="339" spans="1:43" x14ac:dyDescent="0.3">
      <c r="A339" s="3">
        <v>123.843</v>
      </c>
      <c r="B339">
        <v>17.8</v>
      </c>
      <c r="C339" s="2">
        <v>-2.3759999999999999</v>
      </c>
      <c r="D339">
        <v>0</v>
      </c>
      <c r="E339">
        <v>-0.02</v>
      </c>
      <c r="F339">
        <v>-0.93</v>
      </c>
      <c r="G339">
        <v>-0.6</v>
      </c>
      <c r="H339">
        <v>94.42</v>
      </c>
      <c r="I339">
        <v>-3.42</v>
      </c>
      <c r="J339">
        <v>195.56</v>
      </c>
      <c r="K339">
        <v>50.720170000000003</v>
      </c>
      <c r="L339">
        <v>53.150230000000001</v>
      </c>
      <c r="M339">
        <v>58.1</v>
      </c>
      <c r="N339">
        <v>0.01</v>
      </c>
      <c r="O339">
        <v>1</v>
      </c>
      <c r="P339">
        <v>231.43</v>
      </c>
      <c r="Q339" s="1"/>
      <c r="AO339" s="3">
        <f>Telemetry_flight_LOG_VEGA_team[[#This Row],[accel_X]]*0.09*9.8+AO338</f>
        <v>-84.469140000000252</v>
      </c>
      <c r="AP339" s="3">
        <f>Telemetry_flight_LOG_VEGA_team[[#This Row],[accel_Y]]*0.09*9.8+AP338</f>
        <v>155.32020000000011</v>
      </c>
      <c r="AQ339">
        <f>Telemetry_flight_LOG_VEGA_team[[#This Row],[accel_Z]]*0.09*9.8-AQ338</f>
        <v>-8.4848400000000019</v>
      </c>
    </row>
    <row r="340" spans="1:43" x14ac:dyDescent="0.3">
      <c r="A340" s="3">
        <v>124.211</v>
      </c>
      <c r="B340">
        <v>17.809999999999999</v>
      </c>
      <c r="C340" s="2">
        <v>-2.3759999999999999</v>
      </c>
      <c r="D340">
        <v>0</v>
      </c>
      <c r="E340">
        <v>-0.31</v>
      </c>
      <c r="F340">
        <v>-0.66</v>
      </c>
      <c r="G340">
        <v>-1.1100000000000001</v>
      </c>
      <c r="H340">
        <v>30.52</v>
      </c>
      <c r="I340">
        <v>-7.02</v>
      </c>
      <c r="J340">
        <v>-21.91</v>
      </c>
      <c r="K340">
        <v>50.720170000000003</v>
      </c>
      <c r="L340">
        <v>53.150230000000001</v>
      </c>
      <c r="M340">
        <v>57.8</v>
      </c>
      <c r="N340">
        <v>0.09</v>
      </c>
      <c r="O340">
        <v>1</v>
      </c>
      <c r="P340">
        <v>230.96</v>
      </c>
      <c r="Q340" s="1"/>
      <c r="AO340" s="3">
        <f>Telemetry_flight_LOG_VEGA_team[[#This Row],[accel_X]]*0.09*9.8+AO339</f>
        <v>-84.742560000000253</v>
      </c>
      <c r="AP340" s="3">
        <f>Telemetry_flight_LOG_VEGA_team[[#This Row],[accel_Y]]*0.09*9.8+AP339</f>
        <v>154.73808000000011</v>
      </c>
      <c r="AQ340">
        <f>Telemetry_flight_LOG_VEGA_team[[#This Row],[accel_Z]]*0.09*9.8-AQ339</f>
        <v>7.5058200000000017</v>
      </c>
    </row>
    <row r="341" spans="1:43" x14ac:dyDescent="0.3">
      <c r="A341" s="3">
        <v>124.578</v>
      </c>
      <c r="B341">
        <v>17.8</v>
      </c>
      <c r="C341" s="2">
        <v>-2.2919999999999998</v>
      </c>
      <c r="D341">
        <v>0.09</v>
      </c>
      <c r="E341">
        <v>-0.05</v>
      </c>
      <c r="F341">
        <v>-0.37</v>
      </c>
      <c r="G341">
        <v>-1.01</v>
      </c>
      <c r="H341">
        <v>20.81</v>
      </c>
      <c r="I341">
        <v>15.26</v>
      </c>
      <c r="J341">
        <v>-31.01</v>
      </c>
      <c r="K341">
        <v>50.720170000000003</v>
      </c>
      <c r="L341">
        <v>53.150230000000001</v>
      </c>
      <c r="M341">
        <v>57.8</v>
      </c>
      <c r="N341">
        <v>0.09</v>
      </c>
      <c r="O341">
        <v>1</v>
      </c>
      <c r="P341">
        <v>230.96</v>
      </c>
      <c r="Q341" s="1"/>
      <c r="AO341" s="3">
        <f>Telemetry_flight_LOG_VEGA_team[[#This Row],[accel_X]]*0.09*9.8+AO340</f>
        <v>-84.786660000000253</v>
      </c>
      <c r="AP341" s="3">
        <f>Telemetry_flight_LOG_VEGA_team[[#This Row],[accel_Y]]*0.09*9.8+AP340</f>
        <v>154.41174000000012</v>
      </c>
      <c r="AQ341">
        <f>Telemetry_flight_LOG_VEGA_team[[#This Row],[accel_Z]]*0.09*9.8-AQ340</f>
        <v>-8.3966400000000014</v>
      </c>
    </row>
    <row r="342" spans="1:43" x14ac:dyDescent="0.3">
      <c r="A342" s="3">
        <v>124.94799999999999</v>
      </c>
      <c r="B342">
        <v>17.79</v>
      </c>
      <c r="C342" s="2">
        <v>-2.1480000000000001</v>
      </c>
      <c r="D342">
        <v>0.22</v>
      </c>
      <c r="E342">
        <v>-0.12</v>
      </c>
      <c r="F342">
        <v>-0.45</v>
      </c>
      <c r="G342">
        <v>-0.76</v>
      </c>
      <c r="H342">
        <v>11.66</v>
      </c>
      <c r="I342">
        <v>-14.65</v>
      </c>
      <c r="J342">
        <v>24.48</v>
      </c>
      <c r="K342">
        <v>50.720170000000003</v>
      </c>
      <c r="L342">
        <v>53.150230000000001</v>
      </c>
      <c r="M342">
        <v>57.8</v>
      </c>
      <c r="N342">
        <v>0.16</v>
      </c>
      <c r="O342">
        <v>1</v>
      </c>
      <c r="P342">
        <v>230.96</v>
      </c>
      <c r="Q342" s="1"/>
      <c r="AO342" s="3">
        <f>Telemetry_flight_LOG_VEGA_team[[#This Row],[accel_X]]*0.09*9.8+AO341</f>
        <v>-84.892500000000254</v>
      </c>
      <c r="AP342" s="3">
        <f>Telemetry_flight_LOG_VEGA_team[[#This Row],[accel_Y]]*0.09*9.8+AP341</f>
        <v>154.01484000000013</v>
      </c>
      <c r="AQ342">
        <f>Telemetry_flight_LOG_VEGA_team[[#This Row],[accel_Z]]*0.09*9.8-AQ341</f>
        <v>7.7263200000000012</v>
      </c>
    </row>
    <row r="343" spans="1:43" x14ac:dyDescent="0.3">
      <c r="A343" s="3">
        <v>125.31399999999999</v>
      </c>
      <c r="B343">
        <v>17.760000000000002</v>
      </c>
      <c r="C343" s="2">
        <v>-1.9799999999999998</v>
      </c>
      <c r="D343">
        <v>0.38</v>
      </c>
      <c r="E343">
        <v>-0.12</v>
      </c>
      <c r="F343">
        <v>-0.12</v>
      </c>
      <c r="G343">
        <v>-0.95</v>
      </c>
      <c r="H343">
        <v>54.14</v>
      </c>
      <c r="I343">
        <v>-31.37</v>
      </c>
      <c r="J343">
        <v>-25.39</v>
      </c>
      <c r="K343">
        <v>50.720170000000003</v>
      </c>
      <c r="L343">
        <v>53.150230000000001</v>
      </c>
      <c r="M343">
        <v>57.9</v>
      </c>
      <c r="N343">
        <v>0.16</v>
      </c>
      <c r="O343">
        <v>1</v>
      </c>
      <c r="P343">
        <v>230.96</v>
      </c>
      <c r="Q343" s="1"/>
      <c r="AO343" s="3">
        <f>Telemetry_flight_LOG_VEGA_team[[#This Row],[accel_X]]*0.09*9.8+AO342</f>
        <v>-84.998340000000255</v>
      </c>
      <c r="AP343" s="3">
        <f>Telemetry_flight_LOG_VEGA_team[[#This Row],[accel_Y]]*0.09*9.8+AP342</f>
        <v>153.90900000000013</v>
      </c>
      <c r="AQ343">
        <f>Telemetry_flight_LOG_VEGA_team[[#This Row],[accel_Z]]*0.09*9.8-AQ342</f>
        <v>-8.5642200000000006</v>
      </c>
    </row>
    <row r="344" spans="1:43" x14ac:dyDescent="0.3">
      <c r="A344" s="3">
        <v>125.68</v>
      </c>
      <c r="B344">
        <v>17.75</v>
      </c>
      <c r="C344" s="2">
        <v>-1.7999999999999998</v>
      </c>
      <c r="D344">
        <v>0.53</v>
      </c>
      <c r="E344">
        <v>-0.05</v>
      </c>
      <c r="F344">
        <v>-0.21</v>
      </c>
      <c r="G344">
        <v>-0.79</v>
      </c>
      <c r="H344">
        <v>13.73</v>
      </c>
      <c r="I344">
        <v>14.34</v>
      </c>
      <c r="J344">
        <v>4.76</v>
      </c>
      <c r="K344">
        <v>50.720170000000003</v>
      </c>
      <c r="L344">
        <v>53.150230000000001</v>
      </c>
      <c r="M344">
        <v>57.9</v>
      </c>
      <c r="N344">
        <v>0.16</v>
      </c>
      <c r="O344">
        <v>1</v>
      </c>
      <c r="P344">
        <v>230.96</v>
      </c>
      <c r="Q344" s="1"/>
      <c r="AO344" s="3">
        <f>Telemetry_flight_LOG_VEGA_team[[#This Row],[accel_X]]*0.09*9.8+AO343</f>
        <v>-85.042440000000255</v>
      </c>
      <c r="AP344" s="3">
        <f>Telemetry_flight_LOG_VEGA_team[[#This Row],[accel_Y]]*0.09*9.8+AP343</f>
        <v>153.72378000000015</v>
      </c>
      <c r="AQ344">
        <f>Telemetry_flight_LOG_VEGA_team[[#This Row],[accel_Z]]*0.09*9.8-AQ343</f>
        <v>7.8674400000000002</v>
      </c>
    </row>
    <row r="345" spans="1:43" x14ac:dyDescent="0.3">
      <c r="A345" s="3">
        <v>126.047</v>
      </c>
      <c r="B345">
        <v>17.75</v>
      </c>
      <c r="C345" s="2">
        <v>-1.704</v>
      </c>
      <c r="D345">
        <v>0.62</v>
      </c>
      <c r="E345">
        <v>0.18</v>
      </c>
      <c r="F345">
        <v>0.05</v>
      </c>
      <c r="G345">
        <v>-1.41</v>
      </c>
      <c r="H345">
        <v>-11.41</v>
      </c>
      <c r="I345">
        <v>-30.33</v>
      </c>
      <c r="J345">
        <v>-123.84</v>
      </c>
      <c r="K345">
        <v>50.72016</v>
      </c>
      <c r="L345">
        <v>53.150230000000001</v>
      </c>
      <c r="M345">
        <v>57.8</v>
      </c>
      <c r="N345">
        <v>0.62</v>
      </c>
      <c r="O345">
        <v>1</v>
      </c>
      <c r="P345">
        <v>230.84</v>
      </c>
      <c r="Q345" s="1"/>
      <c r="AO345" s="3">
        <f>Telemetry_flight_LOG_VEGA_team[[#This Row],[accel_X]]*0.09*9.8+AO344</f>
        <v>-84.883680000000254</v>
      </c>
      <c r="AP345" s="3">
        <f>Telemetry_flight_LOG_VEGA_team[[#This Row],[accel_Y]]*0.09*9.8+AP344</f>
        <v>153.76788000000013</v>
      </c>
      <c r="AQ345">
        <f>Telemetry_flight_LOG_VEGA_team[[#This Row],[accel_Z]]*0.09*9.8-AQ344</f>
        <v>-9.1110600000000002</v>
      </c>
    </row>
    <row r="346" spans="1:43" x14ac:dyDescent="0.3">
      <c r="A346" s="3">
        <v>126.414</v>
      </c>
      <c r="B346">
        <v>17.75</v>
      </c>
      <c r="C346" s="2">
        <v>-1.6440000000000001</v>
      </c>
      <c r="D346">
        <v>0.67</v>
      </c>
      <c r="E346">
        <v>-0.13</v>
      </c>
      <c r="F346">
        <v>-0.09</v>
      </c>
      <c r="G346">
        <v>-1.1599999999999999</v>
      </c>
      <c r="H346">
        <v>31.13</v>
      </c>
      <c r="I346">
        <v>53.89</v>
      </c>
      <c r="J346">
        <v>-88.81</v>
      </c>
      <c r="K346">
        <v>50.72016</v>
      </c>
      <c r="L346">
        <v>53.150230000000001</v>
      </c>
      <c r="M346">
        <v>57.8</v>
      </c>
      <c r="N346">
        <v>0.62</v>
      </c>
      <c r="O346">
        <v>1</v>
      </c>
      <c r="P346">
        <v>230.84</v>
      </c>
      <c r="Q346" s="1"/>
      <c r="AO346" s="3">
        <f>Telemetry_flight_LOG_VEGA_team[[#This Row],[accel_X]]*0.09*9.8+AO345</f>
        <v>-84.998340000000255</v>
      </c>
      <c r="AP346" s="3">
        <f>Telemetry_flight_LOG_VEGA_team[[#This Row],[accel_Y]]*0.09*9.8+AP345</f>
        <v>153.68850000000015</v>
      </c>
      <c r="AQ346">
        <f>Telemetry_flight_LOG_VEGA_team[[#This Row],[accel_Z]]*0.09*9.8-AQ345</f>
        <v>8.0879399999999997</v>
      </c>
    </row>
    <row r="347" spans="1:43" x14ac:dyDescent="0.3">
      <c r="A347" s="3">
        <v>126.795</v>
      </c>
      <c r="B347">
        <v>17.760000000000002</v>
      </c>
      <c r="C347" s="2">
        <v>-1.536</v>
      </c>
      <c r="D347">
        <v>0.75</v>
      </c>
      <c r="E347">
        <v>-0.34</v>
      </c>
      <c r="F347">
        <v>0.25</v>
      </c>
      <c r="G347">
        <v>-0.62</v>
      </c>
      <c r="H347">
        <v>25.51</v>
      </c>
      <c r="I347">
        <v>-17.09</v>
      </c>
      <c r="J347">
        <v>-29.05</v>
      </c>
      <c r="K347">
        <v>50.72016</v>
      </c>
      <c r="L347">
        <v>53.150230000000001</v>
      </c>
      <c r="M347">
        <v>57.8</v>
      </c>
      <c r="N347">
        <v>0.62</v>
      </c>
      <c r="O347">
        <v>1</v>
      </c>
      <c r="P347">
        <v>230.84</v>
      </c>
      <c r="Q347" s="1"/>
      <c r="AO347" s="3">
        <f>Telemetry_flight_LOG_VEGA_team[[#This Row],[accel_X]]*0.09*9.8+AO346</f>
        <v>-85.298220000000256</v>
      </c>
      <c r="AP347" s="3">
        <f>Telemetry_flight_LOG_VEGA_team[[#This Row],[accel_Y]]*0.09*9.8+AP346</f>
        <v>153.90900000000013</v>
      </c>
      <c r="AQ347">
        <f>Telemetry_flight_LOG_VEGA_team[[#This Row],[accel_Z]]*0.09*9.8-AQ346</f>
        <v>-8.6347799999999992</v>
      </c>
    </row>
    <row r="348" spans="1:43" x14ac:dyDescent="0.3">
      <c r="A348" s="3">
        <v>127.16</v>
      </c>
      <c r="B348">
        <v>17.77</v>
      </c>
      <c r="C348" s="2">
        <v>-1.44</v>
      </c>
      <c r="D348">
        <v>0.78</v>
      </c>
      <c r="E348">
        <v>0.01</v>
      </c>
      <c r="F348">
        <v>0.32</v>
      </c>
      <c r="G348">
        <v>-1.04</v>
      </c>
      <c r="H348">
        <v>10.130000000000001</v>
      </c>
      <c r="I348">
        <v>-36.799999999999997</v>
      </c>
      <c r="J348">
        <v>22.89</v>
      </c>
      <c r="K348">
        <v>50.72016</v>
      </c>
      <c r="L348">
        <v>53.150230000000001</v>
      </c>
      <c r="M348">
        <v>57.8</v>
      </c>
      <c r="N348">
        <v>0.21</v>
      </c>
      <c r="O348">
        <v>1</v>
      </c>
      <c r="P348">
        <v>230.91</v>
      </c>
      <c r="Q348" s="1"/>
      <c r="AO348" s="3">
        <f>Telemetry_flight_LOG_VEGA_team[[#This Row],[accel_X]]*0.09*9.8+AO347</f>
        <v>-85.289400000000256</v>
      </c>
      <c r="AP348" s="3">
        <f>Telemetry_flight_LOG_VEGA_team[[#This Row],[accel_Y]]*0.09*9.8+AP347</f>
        <v>154.19124000000014</v>
      </c>
      <c r="AQ348">
        <f>Telemetry_flight_LOG_VEGA_team[[#This Row],[accel_Z]]*0.09*9.8-AQ347</f>
        <v>7.7174999999999994</v>
      </c>
    </row>
    <row r="349" spans="1:43" x14ac:dyDescent="0.3">
      <c r="A349" s="3">
        <v>127.526</v>
      </c>
      <c r="B349">
        <v>17.78</v>
      </c>
      <c r="C349" s="2">
        <v>-1.3919999999999999</v>
      </c>
      <c r="D349">
        <v>0.82</v>
      </c>
      <c r="E349">
        <v>-7.0000000000000007E-2</v>
      </c>
      <c r="F349">
        <v>0.28999999999999998</v>
      </c>
      <c r="G349">
        <v>-1.02</v>
      </c>
      <c r="H349">
        <v>-35.159999999999997</v>
      </c>
      <c r="I349">
        <v>15.38</v>
      </c>
      <c r="J349">
        <v>16.170000000000002</v>
      </c>
      <c r="K349">
        <v>50.72016</v>
      </c>
      <c r="L349">
        <v>53.150230000000001</v>
      </c>
      <c r="M349">
        <v>57.8</v>
      </c>
      <c r="N349">
        <v>0.21</v>
      </c>
      <c r="O349">
        <v>1</v>
      </c>
      <c r="P349">
        <v>230.91</v>
      </c>
      <c r="Q349" s="1"/>
      <c r="AO349" s="3">
        <f>Telemetry_flight_LOG_VEGA_team[[#This Row],[accel_X]]*0.09*9.8+AO348</f>
        <v>-85.351140000000257</v>
      </c>
      <c r="AP349" s="3">
        <f>Telemetry_flight_LOG_VEGA_team[[#This Row],[accel_Y]]*0.09*9.8+AP348</f>
        <v>154.44702000000012</v>
      </c>
      <c r="AQ349">
        <f>Telemetry_flight_LOG_VEGA_team[[#This Row],[accel_Z]]*0.09*9.8-AQ348</f>
        <v>-8.6171399999999991</v>
      </c>
    </row>
    <row r="350" spans="1:43" x14ac:dyDescent="0.3">
      <c r="A350" s="3">
        <v>127.892</v>
      </c>
      <c r="B350">
        <v>17.79</v>
      </c>
      <c r="C350" s="2">
        <v>-1.296</v>
      </c>
      <c r="D350">
        <v>0.83</v>
      </c>
      <c r="E350">
        <v>-0.14000000000000001</v>
      </c>
      <c r="F350">
        <v>0.38</v>
      </c>
      <c r="G350">
        <v>-1.43</v>
      </c>
      <c r="H350">
        <v>-30.52</v>
      </c>
      <c r="I350">
        <v>0.85</v>
      </c>
      <c r="J350">
        <v>-32.29</v>
      </c>
      <c r="K350">
        <v>50.72016</v>
      </c>
      <c r="L350">
        <v>53.150230000000001</v>
      </c>
      <c r="M350">
        <v>57.8</v>
      </c>
      <c r="N350">
        <v>0.21</v>
      </c>
      <c r="O350">
        <v>1</v>
      </c>
      <c r="P350">
        <v>230.91</v>
      </c>
      <c r="Q350" s="1"/>
      <c r="AO350" s="3">
        <f>Telemetry_flight_LOG_VEGA_team[[#This Row],[accel_X]]*0.09*9.8+AO349</f>
        <v>-85.474620000000257</v>
      </c>
      <c r="AP350" s="3">
        <f>Telemetry_flight_LOG_VEGA_team[[#This Row],[accel_Y]]*0.09*9.8+AP349</f>
        <v>154.78218000000012</v>
      </c>
      <c r="AQ350">
        <f>Telemetry_flight_LOG_VEGA_team[[#This Row],[accel_Z]]*0.09*9.8-AQ349</f>
        <v>7.3558799999999991</v>
      </c>
    </row>
    <row r="351" spans="1:43" x14ac:dyDescent="0.3">
      <c r="A351" s="3">
        <v>128.25899999999999</v>
      </c>
      <c r="B351">
        <v>17.8</v>
      </c>
      <c r="C351" s="2">
        <v>-1.1399999999999999</v>
      </c>
      <c r="D351">
        <v>0.84</v>
      </c>
      <c r="E351">
        <v>-0.11</v>
      </c>
      <c r="F351">
        <v>-0.12</v>
      </c>
      <c r="G351">
        <v>-0.82</v>
      </c>
      <c r="H351">
        <v>-15.87</v>
      </c>
      <c r="I351">
        <v>26.92</v>
      </c>
      <c r="J351">
        <v>-61.4</v>
      </c>
      <c r="K351">
        <v>50.72016</v>
      </c>
      <c r="L351">
        <v>53.150230000000001</v>
      </c>
      <c r="M351">
        <v>57.7</v>
      </c>
      <c r="N351">
        <v>0.17</v>
      </c>
      <c r="O351">
        <v>1</v>
      </c>
      <c r="P351">
        <v>230.91</v>
      </c>
      <c r="Q351" s="1"/>
      <c r="AO351" s="3">
        <f>Telemetry_flight_LOG_VEGA_team[[#This Row],[accel_X]]*0.09*9.8+AO350</f>
        <v>-85.571640000000258</v>
      </c>
      <c r="AP351" s="3">
        <f>Telemetry_flight_LOG_VEGA_team[[#This Row],[accel_Y]]*0.09*9.8+AP350</f>
        <v>154.67634000000012</v>
      </c>
      <c r="AQ351">
        <f>Telemetry_flight_LOG_VEGA_team[[#This Row],[accel_Z]]*0.09*9.8-AQ350</f>
        <v>-8.0791199999999996</v>
      </c>
    </row>
    <row r="352" spans="1:43" x14ac:dyDescent="0.3">
      <c r="A352" s="3">
        <v>128.63</v>
      </c>
      <c r="B352">
        <v>17.8</v>
      </c>
      <c r="C352" s="2">
        <v>-0.97199999999999998</v>
      </c>
      <c r="D352">
        <v>0.83</v>
      </c>
      <c r="E352">
        <v>-0.18</v>
      </c>
      <c r="F352">
        <v>0.06</v>
      </c>
      <c r="G352">
        <v>-0.86</v>
      </c>
      <c r="H352">
        <v>42.91</v>
      </c>
      <c r="I352">
        <v>5.62</v>
      </c>
      <c r="J352">
        <v>-6.65</v>
      </c>
      <c r="K352">
        <v>50.72016</v>
      </c>
      <c r="L352">
        <v>53.150230000000001</v>
      </c>
      <c r="M352">
        <v>57.7</v>
      </c>
      <c r="N352">
        <v>0.17</v>
      </c>
      <c r="O352">
        <v>1</v>
      </c>
      <c r="P352">
        <v>230.91</v>
      </c>
      <c r="Q352" s="1"/>
      <c r="AO352" s="3">
        <f>Telemetry_flight_LOG_VEGA_team[[#This Row],[accel_X]]*0.09*9.8+AO351</f>
        <v>-85.730400000000259</v>
      </c>
      <c r="AP352" s="3">
        <f>Telemetry_flight_LOG_VEGA_team[[#This Row],[accel_Y]]*0.09*9.8+AP351</f>
        <v>154.72926000000012</v>
      </c>
      <c r="AQ352">
        <f>Telemetry_flight_LOG_VEGA_team[[#This Row],[accel_Z]]*0.09*9.8-AQ351</f>
        <v>7.3205999999999998</v>
      </c>
    </row>
    <row r="353" spans="1:43" x14ac:dyDescent="0.3">
      <c r="A353" s="3">
        <v>128.99600000000001</v>
      </c>
      <c r="B353">
        <v>17.8</v>
      </c>
      <c r="C353" s="2">
        <v>-0.85199999999999998</v>
      </c>
      <c r="D353">
        <v>0.79</v>
      </c>
      <c r="E353">
        <v>-0.18</v>
      </c>
      <c r="F353">
        <v>0.26</v>
      </c>
      <c r="G353">
        <v>-0.84</v>
      </c>
      <c r="H353">
        <v>-14.77</v>
      </c>
      <c r="I353">
        <v>-26.31</v>
      </c>
      <c r="J353">
        <v>-45.17</v>
      </c>
      <c r="K353">
        <v>50.72016</v>
      </c>
      <c r="L353">
        <v>53.150230000000001</v>
      </c>
      <c r="M353">
        <v>57.7</v>
      </c>
      <c r="N353">
        <v>0.13</v>
      </c>
      <c r="O353">
        <v>1</v>
      </c>
      <c r="P353">
        <v>230.91</v>
      </c>
      <c r="Q353" s="1"/>
      <c r="AO353" s="3">
        <f>Telemetry_flight_LOG_VEGA_team[[#This Row],[accel_X]]*0.09*9.8+AO352</f>
        <v>-85.88916000000026</v>
      </c>
      <c r="AP353" s="3">
        <f>Telemetry_flight_LOG_VEGA_team[[#This Row],[accel_Y]]*0.09*9.8+AP352</f>
        <v>154.95858000000013</v>
      </c>
      <c r="AQ353">
        <f>Telemetry_flight_LOG_VEGA_team[[#This Row],[accel_Z]]*0.09*9.8-AQ352</f>
        <v>-8.0614799999999995</v>
      </c>
    </row>
    <row r="354" spans="1:43" x14ac:dyDescent="0.3">
      <c r="A354" s="3">
        <v>129.363</v>
      </c>
      <c r="B354">
        <v>17.75</v>
      </c>
      <c r="C354" s="2">
        <v>-0.80400000000000005</v>
      </c>
      <c r="D354">
        <v>0.75</v>
      </c>
      <c r="E354">
        <v>-0.06</v>
      </c>
      <c r="F354">
        <v>0.09</v>
      </c>
      <c r="G354">
        <v>-0.97</v>
      </c>
      <c r="H354">
        <v>-16.600000000000001</v>
      </c>
      <c r="I354">
        <v>-8.24</v>
      </c>
      <c r="J354">
        <v>12.57</v>
      </c>
      <c r="K354">
        <v>50.72016</v>
      </c>
      <c r="L354">
        <v>53.150230000000001</v>
      </c>
      <c r="M354">
        <v>58.3</v>
      </c>
      <c r="N354">
        <v>0.13</v>
      </c>
      <c r="O354">
        <v>1</v>
      </c>
      <c r="P354">
        <v>230.91</v>
      </c>
      <c r="Q354" s="1"/>
      <c r="AO354" s="3">
        <f>Telemetry_flight_LOG_VEGA_team[[#This Row],[accel_X]]*0.09*9.8+AO353</f>
        <v>-85.94208000000026</v>
      </c>
      <c r="AP354" s="3">
        <f>Telemetry_flight_LOG_VEGA_team[[#This Row],[accel_Y]]*0.09*9.8+AP353</f>
        <v>155.03796000000011</v>
      </c>
      <c r="AQ354">
        <f>Telemetry_flight_LOG_VEGA_team[[#This Row],[accel_Z]]*0.09*9.8-AQ353</f>
        <v>7.20594</v>
      </c>
    </row>
    <row r="355" spans="1:43" x14ac:dyDescent="0.3">
      <c r="A355" s="3">
        <v>129.72900000000001</v>
      </c>
      <c r="B355">
        <v>17.71</v>
      </c>
      <c r="C355" s="2">
        <v>-0.74399999999999999</v>
      </c>
      <c r="D355">
        <v>0.75</v>
      </c>
      <c r="E355">
        <v>-0.01</v>
      </c>
      <c r="F355">
        <v>0.04</v>
      </c>
      <c r="G355">
        <v>-0.91</v>
      </c>
      <c r="H355">
        <v>1.46</v>
      </c>
      <c r="I355">
        <v>-7.93</v>
      </c>
      <c r="J355">
        <v>28.38</v>
      </c>
      <c r="K355">
        <v>50.72016</v>
      </c>
      <c r="L355">
        <v>53.150230000000001</v>
      </c>
      <c r="M355">
        <v>58.3</v>
      </c>
      <c r="N355">
        <v>0.13</v>
      </c>
      <c r="O355">
        <v>1</v>
      </c>
      <c r="P355">
        <v>230.91</v>
      </c>
      <c r="Q355" s="1"/>
      <c r="AO355" s="3">
        <f>Telemetry_flight_LOG_VEGA_team[[#This Row],[accel_X]]*0.09*9.8+AO354</f>
        <v>-85.95090000000026</v>
      </c>
      <c r="AP355" s="3">
        <f>Telemetry_flight_LOG_VEGA_team[[#This Row],[accel_Y]]*0.09*9.8+AP354</f>
        <v>155.07324000000011</v>
      </c>
      <c r="AQ355">
        <f>Telemetry_flight_LOG_VEGA_team[[#This Row],[accel_Z]]*0.09*9.8-AQ354</f>
        <v>-8.0085599999999992</v>
      </c>
    </row>
    <row r="356" spans="1:43" x14ac:dyDescent="0.3">
      <c r="A356" s="3">
        <v>130.096</v>
      </c>
      <c r="B356">
        <v>17.690000000000001</v>
      </c>
      <c r="C356" s="2">
        <v>-0.79200000000000004</v>
      </c>
      <c r="D356">
        <v>0.62</v>
      </c>
      <c r="E356">
        <v>-0.1</v>
      </c>
      <c r="F356">
        <v>0.14000000000000001</v>
      </c>
      <c r="G356">
        <v>-0.93</v>
      </c>
      <c r="H356">
        <v>-0.43</v>
      </c>
      <c r="I356">
        <v>11.72</v>
      </c>
      <c r="J356">
        <v>8.3000000000000007</v>
      </c>
      <c r="K356">
        <v>50.720149999999997</v>
      </c>
      <c r="L356">
        <v>53.150230000000001</v>
      </c>
      <c r="M356">
        <v>57.6</v>
      </c>
      <c r="N356">
        <v>0.14000000000000001</v>
      </c>
      <c r="O356">
        <v>1</v>
      </c>
      <c r="P356">
        <v>230.98</v>
      </c>
      <c r="Q356" s="1"/>
      <c r="AO356" s="3">
        <f>Telemetry_flight_LOG_VEGA_team[[#This Row],[accel_X]]*0.09*9.8+AO355</f>
        <v>-86.039100000000261</v>
      </c>
      <c r="AP356" s="3">
        <f>Telemetry_flight_LOG_VEGA_team[[#This Row],[accel_Y]]*0.09*9.8+AP355</f>
        <v>155.19672000000011</v>
      </c>
      <c r="AQ356">
        <f>Telemetry_flight_LOG_VEGA_team[[#This Row],[accel_Z]]*0.09*9.8-AQ355</f>
        <v>7.188299999999999</v>
      </c>
    </row>
    <row r="357" spans="1:43" x14ac:dyDescent="0.3">
      <c r="A357" s="3">
        <v>130.46600000000001</v>
      </c>
      <c r="B357">
        <v>17.7</v>
      </c>
      <c r="C357" s="2">
        <v>-0.82799999999999996</v>
      </c>
      <c r="D357">
        <v>0.51</v>
      </c>
      <c r="E357">
        <v>-0.67</v>
      </c>
      <c r="F357">
        <v>0.09</v>
      </c>
      <c r="G357">
        <v>-0.96</v>
      </c>
      <c r="H357">
        <v>21.18</v>
      </c>
      <c r="I357">
        <v>19.53</v>
      </c>
      <c r="J357">
        <v>-30.15</v>
      </c>
      <c r="K357">
        <v>50.720149999999997</v>
      </c>
      <c r="L357">
        <v>53.150230000000001</v>
      </c>
      <c r="M357">
        <v>57.6</v>
      </c>
      <c r="N357">
        <v>0.14000000000000001</v>
      </c>
      <c r="O357">
        <v>1</v>
      </c>
      <c r="P357">
        <v>230.98</v>
      </c>
      <c r="Q357" s="1"/>
      <c r="AO357" s="3">
        <f>Telemetry_flight_LOG_VEGA_team[[#This Row],[accel_X]]*0.09*9.8+AO356</f>
        <v>-86.630040000000264</v>
      </c>
      <c r="AP357" s="3">
        <f>Telemetry_flight_LOG_VEGA_team[[#This Row],[accel_Y]]*0.09*9.8+AP356</f>
        <v>155.2761000000001</v>
      </c>
      <c r="AQ357">
        <f>Telemetry_flight_LOG_VEGA_team[[#This Row],[accel_Z]]*0.09*9.8-AQ356</f>
        <v>-8.0350199999999994</v>
      </c>
    </row>
    <row r="358" spans="1:43" x14ac:dyDescent="0.3">
      <c r="A358" s="3">
        <v>130.83199999999999</v>
      </c>
      <c r="B358">
        <v>17.72</v>
      </c>
      <c r="C358" s="2">
        <v>-0.86399999999999999</v>
      </c>
      <c r="D358">
        <v>0.43</v>
      </c>
      <c r="E358">
        <v>-0.25</v>
      </c>
      <c r="F358">
        <v>0.5</v>
      </c>
      <c r="G358">
        <v>-1.1599999999999999</v>
      </c>
      <c r="H358">
        <v>11.54</v>
      </c>
      <c r="I358">
        <v>-47.67</v>
      </c>
      <c r="J358">
        <v>-88.99</v>
      </c>
      <c r="K358">
        <v>50.720149999999997</v>
      </c>
      <c r="L358">
        <v>53.150230000000001</v>
      </c>
      <c r="M358">
        <v>57.6</v>
      </c>
      <c r="N358">
        <v>0.14000000000000001</v>
      </c>
      <c r="O358">
        <v>1</v>
      </c>
      <c r="P358">
        <v>230.98</v>
      </c>
      <c r="Q358" s="1"/>
      <c r="AO358" s="3">
        <f>Telemetry_flight_LOG_VEGA_team[[#This Row],[accel_X]]*0.09*9.8+AO357</f>
        <v>-86.850540000000265</v>
      </c>
      <c r="AP358" s="3">
        <f>Telemetry_flight_LOG_VEGA_team[[#This Row],[accel_Y]]*0.09*9.8+AP357</f>
        <v>155.7171000000001</v>
      </c>
      <c r="AQ358">
        <f>Telemetry_flight_LOG_VEGA_team[[#This Row],[accel_Z]]*0.09*9.8-AQ357</f>
        <v>7.0118999999999989</v>
      </c>
    </row>
    <row r="359" spans="1:43" x14ac:dyDescent="0.3">
      <c r="A359" s="3">
        <v>131.19900000000001</v>
      </c>
      <c r="B359">
        <v>17.73</v>
      </c>
      <c r="C359" s="2">
        <v>-0.89999999999999991</v>
      </c>
      <c r="D359">
        <v>0.33</v>
      </c>
      <c r="E359">
        <v>7.0000000000000007E-2</v>
      </c>
      <c r="F359">
        <v>0.26</v>
      </c>
      <c r="G359">
        <v>-0.69</v>
      </c>
      <c r="H359">
        <v>56.34</v>
      </c>
      <c r="I359">
        <v>16.05</v>
      </c>
      <c r="J359">
        <v>-106.38</v>
      </c>
      <c r="K359">
        <v>50.720149999999997</v>
      </c>
      <c r="L359">
        <v>53.150230000000001</v>
      </c>
      <c r="M359">
        <v>57.2</v>
      </c>
      <c r="N359">
        <v>0.2</v>
      </c>
      <c r="O359">
        <v>1</v>
      </c>
      <c r="P359">
        <v>230.98</v>
      </c>
      <c r="Q359" s="1"/>
      <c r="AO359" s="3">
        <f>Telemetry_flight_LOG_VEGA_team[[#This Row],[accel_X]]*0.09*9.8+AO358</f>
        <v>-86.788800000000265</v>
      </c>
      <c r="AP359" s="3">
        <f>Telemetry_flight_LOG_VEGA_team[[#This Row],[accel_Y]]*0.09*9.8+AP358</f>
        <v>155.9464200000001</v>
      </c>
      <c r="AQ359">
        <f>Telemetry_flight_LOG_VEGA_team[[#This Row],[accel_Z]]*0.09*9.8-AQ358</f>
        <v>-7.6204799999999988</v>
      </c>
    </row>
    <row r="360" spans="1:43" x14ac:dyDescent="0.3">
      <c r="A360" s="3">
        <v>131.56399999999999</v>
      </c>
      <c r="B360">
        <v>17.73</v>
      </c>
      <c r="C360" s="2">
        <v>-0.92399999999999993</v>
      </c>
      <c r="D360">
        <v>0.18</v>
      </c>
      <c r="E360">
        <v>0.09</v>
      </c>
      <c r="F360">
        <v>0.65</v>
      </c>
      <c r="G360">
        <v>-0.75</v>
      </c>
      <c r="H360">
        <v>-12.02</v>
      </c>
      <c r="I360">
        <v>-25.09</v>
      </c>
      <c r="J360">
        <v>37.6</v>
      </c>
      <c r="K360">
        <v>50.720149999999997</v>
      </c>
      <c r="L360">
        <v>53.150230000000001</v>
      </c>
      <c r="M360">
        <v>57.2</v>
      </c>
      <c r="N360">
        <v>0.2</v>
      </c>
      <c r="O360">
        <v>1</v>
      </c>
      <c r="P360">
        <v>230.98</v>
      </c>
      <c r="Q360" s="1"/>
      <c r="AO360" s="3">
        <f>Telemetry_flight_LOG_VEGA_team[[#This Row],[accel_X]]*0.09*9.8+AO359</f>
        <v>-86.709420000000264</v>
      </c>
      <c r="AP360" s="3">
        <f>Telemetry_flight_LOG_VEGA_team[[#This Row],[accel_Y]]*0.09*9.8+AP359</f>
        <v>156.51972000000009</v>
      </c>
      <c r="AQ360">
        <f>Telemetry_flight_LOG_VEGA_team[[#This Row],[accel_Z]]*0.09*9.8-AQ359</f>
        <v>6.9589799999999986</v>
      </c>
    </row>
    <row r="361" spans="1:43" x14ac:dyDescent="0.3">
      <c r="A361" s="3">
        <v>131.93100000000001</v>
      </c>
      <c r="B361">
        <v>17.72</v>
      </c>
      <c r="C361" s="2">
        <v>-0.91199999999999992</v>
      </c>
      <c r="D361">
        <v>0.05</v>
      </c>
      <c r="E361">
        <v>0.26</v>
      </c>
      <c r="F361">
        <v>0.62</v>
      </c>
      <c r="G361">
        <v>-0.54</v>
      </c>
      <c r="H361">
        <v>22.52</v>
      </c>
      <c r="I361">
        <v>-25.15</v>
      </c>
      <c r="J361">
        <v>22.34</v>
      </c>
      <c r="K361">
        <v>50.720149999999997</v>
      </c>
      <c r="L361">
        <v>53.150230000000001</v>
      </c>
      <c r="M361">
        <v>57.2</v>
      </c>
      <c r="N361">
        <v>0.2</v>
      </c>
      <c r="O361">
        <v>1</v>
      </c>
      <c r="P361">
        <v>230.98</v>
      </c>
      <c r="Q361" s="1"/>
      <c r="AO361" s="3">
        <f>Telemetry_flight_LOG_VEGA_team[[#This Row],[accel_X]]*0.09*9.8+AO360</f>
        <v>-86.480100000000263</v>
      </c>
      <c r="AP361" s="3">
        <f>Telemetry_flight_LOG_VEGA_team[[#This Row],[accel_Y]]*0.09*9.8+AP360</f>
        <v>157.06656000000009</v>
      </c>
      <c r="AQ361">
        <f>Telemetry_flight_LOG_VEGA_team[[#This Row],[accel_Z]]*0.09*9.8-AQ360</f>
        <v>-7.4352599999999986</v>
      </c>
    </row>
    <row r="362" spans="1:43" x14ac:dyDescent="0.3">
      <c r="A362" s="3">
        <v>132.30000000000001</v>
      </c>
      <c r="B362">
        <v>17.73</v>
      </c>
      <c r="C362" s="2">
        <v>-0.88800000000000001</v>
      </c>
      <c r="D362">
        <v>-0.03</v>
      </c>
      <c r="E362">
        <v>0.17</v>
      </c>
      <c r="F362">
        <v>0.71</v>
      </c>
      <c r="G362">
        <v>-0.62</v>
      </c>
      <c r="H362">
        <v>-49.68</v>
      </c>
      <c r="I362">
        <v>24.29</v>
      </c>
      <c r="J362">
        <v>72.569999999999993</v>
      </c>
      <c r="K362">
        <v>50.720149999999997</v>
      </c>
      <c r="L362">
        <v>53.150230000000001</v>
      </c>
      <c r="M362">
        <v>57.1</v>
      </c>
      <c r="N362">
        <v>0.2</v>
      </c>
      <c r="O362">
        <v>1</v>
      </c>
      <c r="P362">
        <v>230.98</v>
      </c>
      <c r="Q362" s="1"/>
      <c r="AO362" s="3">
        <f>Telemetry_flight_LOG_VEGA_team[[#This Row],[accel_X]]*0.09*9.8+AO361</f>
        <v>-86.330160000000262</v>
      </c>
      <c r="AP362" s="3">
        <f>Telemetry_flight_LOG_VEGA_team[[#This Row],[accel_Y]]*0.09*9.8+AP361</f>
        <v>157.69278000000008</v>
      </c>
      <c r="AQ362">
        <f>Telemetry_flight_LOG_VEGA_team[[#This Row],[accel_Z]]*0.09*9.8-AQ361</f>
        <v>6.8884199999999982</v>
      </c>
    </row>
    <row r="363" spans="1:43" x14ac:dyDescent="0.3">
      <c r="A363" s="3">
        <v>132.66900000000001</v>
      </c>
      <c r="B363">
        <v>17.75</v>
      </c>
      <c r="C363" s="2">
        <v>-0.89999999999999991</v>
      </c>
      <c r="D363">
        <v>-7.0000000000000007E-2</v>
      </c>
      <c r="E363">
        <v>-0.01</v>
      </c>
      <c r="F363">
        <v>0.48</v>
      </c>
      <c r="G363">
        <v>-1.1499999999999999</v>
      </c>
      <c r="H363">
        <v>-27.77</v>
      </c>
      <c r="I363">
        <v>17.03</v>
      </c>
      <c r="J363">
        <v>-53.47</v>
      </c>
      <c r="K363">
        <v>50.720149999999997</v>
      </c>
      <c r="L363">
        <v>53.150230000000001</v>
      </c>
      <c r="M363">
        <v>57.1</v>
      </c>
      <c r="N363">
        <v>0.2</v>
      </c>
      <c r="O363">
        <v>1</v>
      </c>
      <c r="P363">
        <v>230.98</v>
      </c>
      <c r="Q363" s="1"/>
      <c r="AO363" s="3">
        <f>Telemetry_flight_LOG_VEGA_team[[#This Row],[accel_X]]*0.09*9.8+AO362</f>
        <v>-86.338980000000262</v>
      </c>
      <c r="AP363" s="3">
        <f>Telemetry_flight_LOG_VEGA_team[[#This Row],[accel_Y]]*0.09*9.8+AP362</f>
        <v>158.11614000000009</v>
      </c>
      <c r="AQ363">
        <f>Telemetry_flight_LOG_VEGA_team[[#This Row],[accel_Z]]*0.09*9.8-AQ362</f>
        <v>-7.9027199999999986</v>
      </c>
    </row>
    <row r="364" spans="1:43" x14ac:dyDescent="0.3">
      <c r="A364" s="3">
        <v>133.036</v>
      </c>
      <c r="B364">
        <v>17.739999999999998</v>
      </c>
      <c r="C364" s="2">
        <v>-0.91199999999999992</v>
      </c>
      <c r="D364">
        <v>-0.14000000000000001</v>
      </c>
      <c r="E364">
        <v>0.01</v>
      </c>
      <c r="F364">
        <v>0.41</v>
      </c>
      <c r="G364">
        <v>-0.86</v>
      </c>
      <c r="H364">
        <v>19.71</v>
      </c>
      <c r="I364">
        <v>14.28</v>
      </c>
      <c r="J364">
        <v>-5.98</v>
      </c>
      <c r="K364">
        <v>50.720149999999997</v>
      </c>
      <c r="L364">
        <v>53.150219999999997</v>
      </c>
      <c r="M364">
        <v>57</v>
      </c>
      <c r="N364">
        <v>0.16</v>
      </c>
      <c r="O364">
        <v>1</v>
      </c>
      <c r="P364">
        <v>230.69</v>
      </c>
      <c r="Q364" s="1"/>
      <c r="AO364" s="3">
        <f>Telemetry_flight_LOG_VEGA_team[[#This Row],[accel_X]]*0.09*9.8+AO363</f>
        <v>-86.330160000000262</v>
      </c>
      <c r="AP364" s="3">
        <f>Telemetry_flight_LOG_VEGA_team[[#This Row],[accel_Y]]*0.09*9.8+AP363</f>
        <v>158.47776000000007</v>
      </c>
      <c r="AQ364">
        <f>Telemetry_flight_LOG_VEGA_team[[#This Row],[accel_Z]]*0.09*9.8-AQ363</f>
        <v>7.1441999999999988</v>
      </c>
    </row>
    <row r="365" spans="1:43" x14ac:dyDescent="0.3">
      <c r="A365" s="3">
        <v>133.40199999999999</v>
      </c>
      <c r="B365">
        <v>17.739999999999998</v>
      </c>
      <c r="C365" s="2">
        <v>-0.93599999999999994</v>
      </c>
      <c r="D365">
        <v>-0.13</v>
      </c>
      <c r="E365">
        <v>-0.02</v>
      </c>
      <c r="F365">
        <v>0.48</v>
      </c>
      <c r="G365">
        <v>-0.88</v>
      </c>
      <c r="H365">
        <v>-28.75</v>
      </c>
      <c r="I365">
        <v>-5.74</v>
      </c>
      <c r="J365">
        <v>18.489999999999998</v>
      </c>
      <c r="K365">
        <v>50.720149999999997</v>
      </c>
      <c r="L365">
        <v>53.150219999999997</v>
      </c>
      <c r="M365">
        <v>57</v>
      </c>
      <c r="N365">
        <v>0.16</v>
      </c>
      <c r="O365">
        <v>1</v>
      </c>
      <c r="P365">
        <v>230.69</v>
      </c>
      <c r="Q365" s="1"/>
      <c r="AO365" s="3">
        <f>Telemetry_flight_LOG_VEGA_team[[#This Row],[accel_X]]*0.09*9.8+AO364</f>
        <v>-86.347800000000262</v>
      </c>
      <c r="AP365" s="3">
        <f>Telemetry_flight_LOG_VEGA_team[[#This Row],[accel_Y]]*0.09*9.8+AP364</f>
        <v>158.90112000000008</v>
      </c>
      <c r="AQ365">
        <f>Telemetry_flight_LOG_VEGA_team[[#This Row],[accel_Z]]*0.09*9.8-AQ364</f>
        <v>-7.9203599999999987</v>
      </c>
    </row>
    <row r="366" spans="1:43" x14ac:dyDescent="0.3">
      <c r="A366" s="3">
        <v>133.76900000000001</v>
      </c>
      <c r="B366">
        <v>17.75</v>
      </c>
      <c r="C366" s="2">
        <v>-0.97199999999999998</v>
      </c>
      <c r="D366">
        <v>-0.12</v>
      </c>
      <c r="E366">
        <v>-0.02</v>
      </c>
      <c r="F366">
        <v>0.47</v>
      </c>
      <c r="G366">
        <v>-1.03</v>
      </c>
      <c r="H366">
        <v>3.11</v>
      </c>
      <c r="I366">
        <v>-3.6</v>
      </c>
      <c r="J366">
        <v>9.0299999999999994</v>
      </c>
      <c r="K366">
        <v>50.720149999999997</v>
      </c>
      <c r="L366">
        <v>53.150219999999997</v>
      </c>
      <c r="M366">
        <v>57</v>
      </c>
      <c r="N366">
        <v>0.16</v>
      </c>
      <c r="O366">
        <v>1</v>
      </c>
      <c r="P366">
        <v>230.69</v>
      </c>
      <c r="Q366" s="1"/>
      <c r="AO366" s="3">
        <f>Telemetry_flight_LOG_VEGA_team[[#This Row],[accel_X]]*0.09*9.8+AO365</f>
        <v>-86.365440000000262</v>
      </c>
      <c r="AP366" s="3">
        <f>Telemetry_flight_LOG_VEGA_team[[#This Row],[accel_Y]]*0.09*9.8+AP365</f>
        <v>159.31566000000007</v>
      </c>
      <c r="AQ366">
        <f>Telemetry_flight_LOG_VEGA_team[[#This Row],[accel_Z]]*0.09*9.8-AQ365</f>
        <v>7.0118999999999989</v>
      </c>
    </row>
    <row r="367" spans="1:43" x14ac:dyDescent="0.3">
      <c r="A367" s="3">
        <v>134.136</v>
      </c>
      <c r="B367">
        <v>17.75</v>
      </c>
      <c r="C367" s="2">
        <v>-1.02</v>
      </c>
      <c r="D367">
        <v>-0.12</v>
      </c>
      <c r="E367">
        <v>-0.08</v>
      </c>
      <c r="F367">
        <v>0.42</v>
      </c>
      <c r="G367">
        <v>-0.88</v>
      </c>
      <c r="H367">
        <v>8.61</v>
      </c>
      <c r="I367">
        <v>-29.91</v>
      </c>
      <c r="J367">
        <v>29.91</v>
      </c>
      <c r="K367">
        <v>50.720149999999997</v>
      </c>
      <c r="L367">
        <v>53.150219999999997</v>
      </c>
      <c r="M367">
        <v>56.8</v>
      </c>
      <c r="N367">
        <v>0.08</v>
      </c>
      <c r="O367">
        <v>1</v>
      </c>
      <c r="P367">
        <v>230.14</v>
      </c>
      <c r="Q367" s="1"/>
      <c r="AO367" s="3">
        <f>Telemetry_flight_LOG_VEGA_team[[#This Row],[accel_X]]*0.09*9.8+AO366</f>
        <v>-86.436000000000263</v>
      </c>
      <c r="AP367" s="3">
        <f>Telemetry_flight_LOG_VEGA_team[[#This Row],[accel_Y]]*0.09*9.8+AP366</f>
        <v>159.68610000000007</v>
      </c>
      <c r="AQ367">
        <f>Telemetry_flight_LOG_VEGA_team[[#This Row],[accel_Z]]*0.09*9.8-AQ366</f>
        <v>-7.7880599999999989</v>
      </c>
    </row>
    <row r="368" spans="1:43" x14ac:dyDescent="0.3">
      <c r="A368" s="3">
        <v>134.506</v>
      </c>
      <c r="B368">
        <v>17.75</v>
      </c>
      <c r="C368" s="2">
        <v>-1.044</v>
      </c>
      <c r="D368">
        <v>-0.11</v>
      </c>
      <c r="E368">
        <v>0.11</v>
      </c>
      <c r="F368">
        <v>-0.06</v>
      </c>
      <c r="G368">
        <v>-0.55000000000000004</v>
      </c>
      <c r="H368">
        <v>-65.430000000000007</v>
      </c>
      <c r="I368">
        <v>-17.52</v>
      </c>
      <c r="J368">
        <v>-13.55</v>
      </c>
      <c r="K368">
        <v>50.720149999999997</v>
      </c>
      <c r="L368">
        <v>53.150219999999997</v>
      </c>
      <c r="M368">
        <v>56.8</v>
      </c>
      <c r="N368">
        <v>0.08</v>
      </c>
      <c r="O368">
        <v>1</v>
      </c>
      <c r="P368">
        <v>230.14</v>
      </c>
      <c r="Q368" s="1"/>
      <c r="AO368" s="3">
        <f>Telemetry_flight_LOG_VEGA_team[[#This Row],[accel_X]]*0.09*9.8+AO367</f>
        <v>-86.338980000000262</v>
      </c>
      <c r="AP368" s="3">
        <f>Telemetry_flight_LOG_VEGA_team[[#This Row],[accel_Y]]*0.09*9.8+AP367</f>
        <v>159.63318000000007</v>
      </c>
      <c r="AQ368">
        <f>Telemetry_flight_LOG_VEGA_team[[#This Row],[accel_Z]]*0.09*9.8-AQ367</f>
        <v>7.3029599999999988</v>
      </c>
    </row>
    <row r="369" spans="1:43" x14ac:dyDescent="0.3">
      <c r="A369" s="3">
        <v>134.87299999999999</v>
      </c>
      <c r="B369">
        <v>17.75</v>
      </c>
      <c r="C369" s="2">
        <v>-1.1279999999999999</v>
      </c>
      <c r="D369">
        <v>-0.17</v>
      </c>
      <c r="E369">
        <v>0.08</v>
      </c>
      <c r="F369">
        <v>0.15</v>
      </c>
      <c r="G369">
        <v>-1.42</v>
      </c>
      <c r="H369">
        <v>17.149999999999999</v>
      </c>
      <c r="I369">
        <v>-5.68</v>
      </c>
      <c r="J369">
        <v>80.81</v>
      </c>
      <c r="K369">
        <v>50.720149999999997</v>
      </c>
      <c r="L369">
        <v>53.150219999999997</v>
      </c>
      <c r="M369">
        <v>56.8</v>
      </c>
      <c r="N369">
        <v>0.08</v>
      </c>
      <c r="O369">
        <v>1</v>
      </c>
      <c r="P369">
        <v>230.14</v>
      </c>
      <c r="Q369" s="1"/>
      <c r="AO369" s="3">
        <f>Telemetry_flight_LOG_VEGA_team[[#This Row],[accel_X]]*0.09*9.8+AO368</f>
        <v>-86.268420000000262</v>
      </c>
      <c r="AP369" s="3">
        <f>Telemetry_flight_LOG_VEGA_team[[#This Row],[accel_Y]]*0.09*9.8+AP368</f>
        <v>159.76548000000005</v>
      </c>
      <c r="AQ369">
        <f>Telemetry_flight_LOG_VEGA_team[[#This Row],[accel_Z]]*0.09*9.8-AQ368</f>
        <v>-8.5553999999999988</v>
      </c>
    </row>
    <row r="370" spans="1:43" x14ac:dyDescent="0.3">
      <c r="A370" s="3">
        <v>135.239</v>
      </c>
      <c r="B370">
        <v>17.760000000000002</v>
      </c>
      <c r="C370" s="2">
        <v>-1.26</v>
      </c>
      <c r="D370">
        <v>-0.28999999999999998</v>
      </c>
      <c r="E370">
        <v>7.0000000000000007E-2</v>
      </c>
      <c r="F370">
        <v>0.18</v>
      </c>
      <c r="G370">
        <v>-1.03</v>
      </c>
      <c r="H370">
        <v>1.71</v>
      </c>
      <c r="I370">
        <v>8.42</v>
      </c>
      <c r="J370">
        <v>-0.24</v>
      </c>
      <c r="K370">
        <v>50.720149999999997</v>
      </c>
      <c r="L370">
        <v>53.150219999999997</v>
      </c>
      <c r="M370">
        <v>56.6</v>
      </c>
      <c r="N370">
        <v>0.32</v>
      </c>
      <c r="O370">
        <v>1</v>
      </c>
      <c r="P370">
        <v>230.76</v>
      </c>
      <c r="Q370" s="1"/>
      <c r="AO370" s="3">
        <f>Telemetry_flight_LOG_VEGA_team[[#This Row],[accel_X]]*0.09*9.8+AO369</f>
        <v>-86.206680000000262</v>
      </c>
      <c r="AP370" s="3">
        <f>Telemetry_flight_LOG_VEGA_team[[#This Row],[accel_Y]]*0.09*9.8+AP369</f>
        <v>159.92424000000005</v>
      </c>
      <c r="AQ370">
        <f>Telemetry_flight_LOG_VEGA_team[[#This Row],[accel_Z]]*0.09*9.8-AQ369</f>
        <v>7.646939999999999</v>
      </c>
    </row>
    <row r="371" spans="1:43" x14ac:dyDescent="0.3">
      <c r="A371" s="3">
        <v>135.60499999999999</v>
      </c>
      <c r="B371">
        <v>17.77</v>
      </c>
      <c r="C371" s="2">
        <v>-1.3679999999999999</v>
      </c>
      <c r="D371">
        <v>-0.4</v>
      </c>
      <c r="E371">
        <v>0.05</v>
      </c>
      <c r="F371">
        <v>0.23</v>
      </c>
      <c r="G371">
        <v>-0.98</v>
      </c>
      <c r="H371">
        <v>16.420000000000002</v>
      </c>
      <c r="I371">
        <v>20.63</v>
      </c>
      <c r="J371">
        <v>0.98</v>
      </c>
      <c r="K371">
        <v>50.720149999999997</v>
      </c>
      <c r="L371">
        <v>53.150219999999997</v>
      </c>
      <c r="M371">
        <v>56.6</v>
      </c>
      <c r="N371">
        <v>0.32</v>
      </c>
      <c r="O371">
        <v>1</v>
      </c>
      <c r="P371">
        <v>230.76</v>
      </c>
      <c r="Q371" s="1"/>
      <c r="AO371" s="3">
        <f>Telemetry_flight_LOG_VEGA_team[[#This Row],[accel_X]]*0.09*9.8+AO370</f>
        <v>-86.162580000000261</v>
      </c>
      <c r="AP371" s="3">
        <f>Telemetry_flight_LOG_VEGA_team[[#This Row],[accel_Y]]*0.09*9.8+AP370</f>
        <v>160.12710000000004</v>
      </c>
      <c r="AQ371">
        <f>Telemetry_flight_LOG_VEGA_team[[#This Row],[accel_Z]]*0.09*9.8-AQ370</f>
        <v>-8.5112999999999985</v>
      </c>
    </row>
    <row r="372" spans="1:43" x14ac:dyDescent="0.3">
      <c r="A372" s="3">
        <v>135.971</v>
      </c>
      <c r="B372">
        <v>17.78</v>
      </c>
      <c r="C372" s="2">
        <v>-1.452</v>
      </c>
      <c r="D372">
        <v>-0.46</v>
      </c>
      <c r="E372">
        <v>-0.05</v>
      </c>
      <c r="F372">
        <v>0.19</v>
      </c>
      <c r="G372">
        <v>-0.99</v>
      </c>
      <c r="H372">
        <v>4.58</v>
      </c>
      <c r="I372">
        <v>-2.38</v>
      </c>
      <c r="J372">
        <v>-0.61</v>
      </c>
      <c r="K372">
        <v>50.720149999999997</v>
      </c>
      <c r="L372">
        <v>53.150219999999997</v>
      </c>
      <c r="M372">
        <v>56.6</v>
      </c>
      <c r="N372">
        <v>0.26</v>
      </c>
      <c r="O372">
        <v>1</v>
      </c>
      <c r="P372">
        <v>230.69</v>
      </c>
      <c r="Q372" s="1"/>
      <c r="AO372" s="3">
        <f>Telemetry_flight_LOG_VEGA_team[[#This Row],[accel_X]]*0.09*9.8+AO371</f>
        <v>-86.206680000000262</v>
      </c>
      <c r="AP372" s="3">
        <f>Telemetry_flight_LOG_VEGA_team[[#This Row],[accel_Y]]*0.09*9.8+AP371</f>
        <v>160.29468000000003</v>
      </c>
      <c r="AQ372">
        <f>Telemetry_flight_LOG_VEGA_team[[#This Row],[accel_Z]]*0.09*9.8-AQ371</f>
        <v>7.6381199999999989</v>
      </c>
    </row>
    <row r="373" spans="1:43" x14ac:dyDescent="0.3">
      <c r="A373" s="3">
        <v>136.34</v>
      </c>
      <c r="B373">
        <v>17.78</v>
      </c>
      <c r="C373" s="2">
        <v>-1.512</v>
      </c>
      <c r="D373">
        <v>-0.5</v>
      </c>
      <c r="E373">
        <v>-0.23</v>
      </c>
      <c r="F373">
        <v>0.17</v>
      </c>
      <c r="G373">
        <v>-1.02</v>
      </c>
      <c r="H373">
        <v>-13.06</v>
      </c>
      <c r="I373">
        <v>-5.92</v>
      </c>
      <c r="J373">
        <v>2.38</v>
      </c>
      <c r="K373">
        <v>50.720149999999997</v>
      </c>
      <c r="L373">
        <v>53.150219999999997</v>
      </c>
      <c r="M373">
        <v>56.5</v>
      </c>
      <c r="N373">
        <v>0.26</v>
      </c>
      <c r="O373">
        <v>1</v>
      </c>
      <c r="P373">
        <v>230.69</v>
      </c>
      <c r="Q373" s="1"/>
      <c r="AO373" s="3">
        <f>Telemetry_flight_LOG_VEGA_team[[#This Row],[accel_X]]*0.09*9.8+AO372</f>
        <v>-86.409540000000263</v>
      </c>
      <c r="AP373" s="3">
        <f>Telemetry_flight_LOG_VEGA_team[[#This Row],[accel_Y]]*0.09*9.8+AP372</f>
        <v>160.44462000000001</v>
      </c>
      <c r="AQ373">
        <f>Telemetry_flight_LOG_VEGA_team[[#This Row],[accel_Z]]*0.09*9.8-AQ372</f>
        <v>-8.5377599999999987</v>
      </c>
    </row>
    <row r="374" spans="1:43" x14ac:dyDescent="0.3">
      <c r="A374" s="3">
        <v>136.70699999999999</v>
      </c>
      <c r="B374">
        <v>17.78</v>
      </c>
      <c r="C374" s="2">
        <v>-1.5720000000000001</v>
      </c>
      <c r="D374">
        <v>-0.53</v>
      </c>
      <c r="E374">
        <v>-7.0000000000000007E-2</v>
      </c>
      <c r="F374">
        <v>0.34</v>
      </c>
      <c r="G374">
        <v>-0.91</v>
      </c>
      <c r="H374">
        <v>-3.66</v>
      </c>
      <c r="I374">
        <v>3.85</v>
      </c>
      <c r="J374">
        <v>1.04</v>
      </c>
      <c r="K374">
        <v>50.720149999999997</v>
      </c>
      <c r="L374">
        <v>53.150219999999997</v>
      </c>
      <c r="M374">
        <v>56.5</v>
      </c>
      <c r="N374">
        <v>0.26</v>
      </c>
      <c r="O374">
        <v>1</v>
      </c>
      <c r="P374">
        <v>230.69</v>
      </c>
      <c r="Q374" s="1"/>
      <c r="AO374" s="3">
        <f>Telemetry_flight_LOG_VEGA_team[[#This Row],[accel_X]]*0.09*9.8+AO373</f>
        <v>-86.471280000000263</v>
      </c>
      <c r="AP374" s="3">
        <f>Telemetry_flight_LOG_VEGA_team[[#This Row],[accel_Y]]*0.09*9.8+AP373</f>
        <v>160.74450000000002</v>
      </c>
      <c r="AQ374">
        <f>Telemetry_flight_LOG_VEGA_team[[#This Row],[accel_Z]]*0.09*9.8-AQ373</f>
        <v>7.7351399999999986</v>
      </c>
    </row>
    <row r="375" spans="1:43" x14ac:dyDescent="0.3">
      <c r="A375" s="3">
        <v>137.07300000000001</v>
      </c>
      <c r="B375">
        <v>17.78</v>
      </c>
      <c r="C375" s="2">
        <v>-1.6320000000000001</v>
      </c>
      <c r="D375">
        <v>-0.56000000000000005</v>
      </c>
      <c r="E375">
        <v>-0.04</v>
      </c>
      <c r="F375">
        <v>0.18</v>
      </c>
      <c r="G375">
        <v>-1.02</v>
      </c>
      <c r="H375">
        <v>-2.75</v>
      </c>
      <c r="I375">
        <v>-2.0099999999999998</v>
      </c>
      <c r="J375">
        <v>0.18</v>
      </c>
      <c r="K375">
        <v>50.720149999999997</v>
      </c>
      <c r="L375">
        <v>53.150219999999997</v>
      </c>
      <c r="M375">
        <v>56.3</v>
      </c>
      <c r="N375">
        <v>7.0000000000000007E-2</v>
      </c>
      <c r="O375">
        <v>1</v>
      </c>
      <c r="P375">
        <v>230.69</v>
      </c>
      <c r="Q375" s="1"/>
      <c r="AO375" s="3">
        <f>Telemetry_flight_LOG_VEGA_team[[#This Row],[accel_X]]*0.09*9.8+AO374</f>
        <v>-86.506560000000263</v>
      </c>
      <c r="AP375" s="3">
        <f>Telemetry_flight_LOG_VEGA_team[[#This Row],[accel_Y]]*0.09*9.8+AP374</f>
        <v>160.90326000000002</v>
      </c>
      <c r="AQ375">
        <f>Telemetry_flight_LOG_VEGA_team[[#This Row],[accel_Z]]*0.09*9.8-AQ374</f>
        <v>-8.6347799999999992</v>
      </c>
    </row>
    <row r="376" spans="1:43" x14ac:dyDescent="0.3">
      <c r="A376" s="3">
        <v>137.44</v>
      </c>
      <c r="B376">
        <v>17.78</v>
      </c>
      <c r="C376" s="2">
        <v>-1.6679999999999999</v>
      </c>
      <c r="D376">
        <v>-0.54</v>
      </c>
      <c r="E376">
        <v>0.03</v>
      </c>
      <c r="F376">
        <v>0.3</v>
      </c>
      <c r="G376">
        <v>-1.07</v>
      </c>
      <c r="H376">
        <v>-10.68</v>
      </c>
      <c r="I376">
        <v>-5</v>
      </c>
      <c r="J376">
        <v>-0.55000000000000004</v>
      </c>
      <c r="K376">
        <v>50.720149999999997</v>
      </c>
      <c r="L376">
        <v>53.150219999999997</v>
      </c>
      <c r="M376">
        <v>56.3</v>
      </c>
      <c r="N376">
        <v>7.0000000000000007E-2</v>
      </c>
      <c r="O376">
        <v>1</v>
      </c>
      <c r="P376">
        <v>230.69</v>
      </c>
      <c r="Q376" s="1"/>
      <c r="AO376" s="3">
        <f>Telemetry_flight_LOG_VEGA_team[[#This Row],[accel_X]]*0.09*9.8+AO375</f>
        <v>-86.480100000000263</v>
      </c>
      <c r="AP376" s="3">
        <f>Telemetry_flight_LOG_VEGA_team[[#This Row],[accel_Y]]*0.09*9.8+AP375</f>
        <v>161.16786000000002</v>
      </c>
      <c r="AQ376">
        <f>Telemetry_flight_LOG_VEGA_team[[#This Row],[accel_Z]]*0.09*9.8-AQ375</f>
        <v>7.6910399999999992</v>
      </c>
    </row>
    <row r="377" spans="1:43" x14ac:dyDescent="0.3">
      <c r="A377" s="3">
        <v>137.80699999999999</v>
      </c>
      <c r="B377">
        <v>17.77</v>
      </c>
      <c r="C377" s="2">
        <v>-1.728</v>
      </c>
      <c r="D377">
        <v>-0.56999999999999995</v>
      </c>
      <c r="E377">
        <v>-0.15</v>
      </c>
      <c r="F377">
        <v>0.16</v>
      </c>
      <c r="G377">
        <v>-1.22</v>
      </c>
      <c r="H377">
        <v>-3.48</v>
      </c>
      <c r="I377">
        <v>-7.02</v>
      </c>
      <c r="J377">
        <v>39.49</v>
      </c>
      <c r="K377">
        <v>50.720149999999997</v>
      </c>
      <c r="L377">
        <v>53.150219999999997</v>
      </c>
      <c r="M377">
        <v>56.3</v>
      </c>
      <c r="N377">
        <v>7.0000000000000007E-2</v>
      </c>
      <c r="O377">
        <v>1</v>
      </c>
      <c r="P377">
        <v>230.69</v>
      </c>
      <c r="Q377" s="1"/>
      <c r="AO377" s="3">
        <f>Telemetry_flight_LOG_VEGA_team[[#This Row],[accel_X]]*0.09*9.8+AO376</f>
        <v>-86.612400000000264</v>
      </c>
      <c r="AP377" s="3">
        <f>Telemetry_flight_LOG_VEGA_team[[#This Row],[accel_Y]]*0.09*9.8+AP376</f>
        <v>161.30898000000002</v>
      </c>
      <c r="AQ377">
        <f>Telemetry_flight_LOG_VEGA_team[[#This Row],[accel_Z]]*0.09*9.8-AQ376</f>
        <v>-8.76708</v>
      </c>
    </row>
    <row r="378" spans="1:43" x14ac:dyDescent="0.3">
      <c r="A378" s="3">
        <v>138.17699999999999</v>
      </c>
      <c r="B378">
        <v>17.78</v>
      </c>
      <c r="C378" s="2">
        <v>-1.776</v>
      </c>
      <c r="D378">
        <v>-0.54</v>
      </c>
      <c r="E378">
        <v>-0.09</v>
      </c>
      <c r="F378">
        <v>0.09</v>
      </c>
      <c r="G378">
        <v>-1.02</v>
      </c>
      <c r="H378">
        <v>-7.57</v>
      </c>
      <c r="I378">
        <v>-13.92</v>
      </c>
      <c r="J378">
        <v>57.01</v>
      </c>
      <c r="K378">
        <v>50.720149999999997</v>
      </c>
      <c r="L378">
        <v>53.150219999999997</v>
      </c>
      <c r="M378">
        <v>56</v>
      </c>
      <c r="N378">
        <v>0.04</v>
      </c>
      <c r="O378">
        <v>1</v>
      </c>
      <c r="P378">
        <v>230.14</v>
      </c>
      <c r="Q378" s="1"/>
      <c r="AO378" s="3">
        <f>Telemetry_flight_LOG_VEGA_team[[#This Row],[accel_X]]*0.09*9.8+AO377</f>
        <v>-86.691780000000264</v>
      </c>
      <c r="AP378" s="3">
        <f>Telemetry_flight_LOG_VEGA_team[[#This Row],[accel_Y]]*0.09*9.8+AP377</f>
        <v>161.38836000000001</v>
      </c>
      <c r="AQ378">
        <f>Telemetry_flight_LOG_VEGA_team[[#This Row],[accel_Z]]*0.09*9.8-AQ377</f>
        <v>7.8674400000000002</v>
      </c>
    </row>
    <row r="379" spans="1:43" x14ac:dyDescent="0.3">
      <c r="A379" s="3">
        <v>138.54400000000001</v>
      </c>
      <c r="B379">
        <v>17.78</v>
      </c>
      <c r="C379" s="2">
        <v>-1.764</v>
      </c>
      <c r="D379">
        <v>-0.42</v>
      </c>
      <c r="E379">
        <v>0</v>
      </c>
      <c r="F379">
        <v>0.08</v>
      </c>
      <c r="G379">
        <v>-1.02</v>
      </c>
      <c r="H379">
        <v>-15.14</v>
      </c>
      <c r="I379">
        <v>-18.739999999999998</v>
      </c>
      <c r="J379">
        <v>34.18</v>
      </c>
      <c r="K379">
        <v>50.720149999999997</v>
      </c>
      <c r="L379">
        <v>53.150219999999997</v>
      </c>
      <c r="M379">
        <v>56</v>
      </c>
      <c r="N379">
        <v>0.04</v>
      </c>
      <c r="O379">
        <v>1</v>
      </c>
      <c r="P379">
        <v>230.14</v>
      </c>
      <c r="Q379" s="1"/>
      <c r="AO379" s="3">
        <f>Telemetry_flight_LOG_VEGA_team[[#This Row],[accel_X]]*0.09*9.8+AO378</f>
        <v>-86.691780000000264</v>
      </c>
      <c r="AP379" s="3">
        <f>Telemetry_flight_LOG_VEGA_team[[#This Row],[accel_Y]]*0.09*9.8+AP378</f>
        <v>161.45892000000001</v>
      </c>
      <c r="AQ379">
        <f>Telemetry_flight_LOG_VEGA_team[[#This Row],[accel_Z]]*0.09*9.8-AQ378</f>
        <v>-8.76708</v>
      </c>
    </row>
    <row r="380" spans="1:43" x14ac:dyDescent="0.3">
      <c r="A380" s="3">
        <v>138.90899999999999</v>
      </c>
      <c r="B380">
        <v>17.79</v>
      </c>
      <c r="C380" s="2">
        <v>-1.716</v>
      </c>
      <c r="D380">
        <v>-0.3</v>
      </c>
      <c r="E380">
        <v>0.08</v>
      </c>
      <c r="F380">
        <v>0.08</v>
      </c>
      <c r="G380">
        <v>-0.94</v>
      </c>
      <c r="H380">
        <v>15.32</v>
      </c>
      <c r="I380">
        <v>0</v>
      </c>
      <c r="J380">
        <v>1.4</v>
      </c>
      <c r="K380">
        <v>50.720149999999997</v>
      </c>
      <c r="L380">
        <v>53.150219999999997</v>
      </c>
      <c r="M380">
        <v>56</v>
      </c>
      <c r="N380">
        <v>0.22</v>
      </c>
      <c r="O380">
        <v>1</v>
      </c>
      <c r="P380">
        <v>229.3</v>
      </c>
      <c r="Q380" s="1"/>
      <c r="AO380" s="3">
        <f>Telemetry_flight_LOG_VEGA_team[[#This Row],[accel_X]]*0.09*9.8+AO379</f>
        <v>-86.621220000000264</v>
      </c>
      <c r="AP380" s="3">
        <f>Telemetry_flight_LOG_VEGA_team[[#This Row],[accel_Y]]*0.09*9.8+AP379</f>
        <v>161.52948000000001</v>
      </c>
      <c r="AQ380">
        <f>Telemetry_flight_LOG_VEGA_team[[#This Row],[accel_Z]]*0.09*9.8-AQ379</f>
        <v>7.9379999999999997</v>
      </c>
    </row>
    <row r="381" spans="1:43" x14ac:dyDescent="0.3">
      <c r="A381" s="3">
        <v>139.27600000000001</v>
      </c>
      <c r="B381">
        <v>17.79</v>
      </c>
      <c r="C381" s="2">
        <v>-1.704</v>
      </c>
      <c r="D381">
        <v>-0.21</v>
      </c>
      <c r="E381">
        <v>0.21</v>
      </c>
      <c r="F381">
        <v>0.13</v>
      </c>
      <c r="G381">
        <v>-1</v>
      </c>
      <c r="H381">
        <v>1.1599999999999999</v>
      </c>
      <c r="I381">
        <v>-5</v>
      </c>
      <c r="J381">
        <v>-3.3</v>
      </c>
      <c r="K381">
        <v>50.720149999999997</v>
      </c>
      <c r="L381">
        <v>53.150219999999997</v>
      </c>
      <c r="M381">
        <v>55.8</v>
      </c>
      <c r="N381">
        <v>0.22</v>
      </c>
      <c r="O381">
        <v>1</v>
      </c>
      <c r="P381">
        <v>229.3</v>
      </c>
      <c r="Q381" s="1"/>
      <c r="AO381" s="3">
        <f>Telemetry_flight_LOG_VEGA_team[[#This Row],[accel_X]]*0.09*9.8+AO380</f>
        <v>-86.436000000000263</v>
      </c>
      <c r="AP381" s="3">
        <f>Telemetry_flight_LOG_VEGA_team[[#This Row],[accel_Y]]*0.09*9.8+AP380</f>
        <v>161.64413999999999</v>
      </c>
      <c r="AQ381">
        <f>Telemetry_flight_LOG_VEGA_team[[#This Row],[accel_Z]]*0.09*9.8-AQ380</f>
        <v>-8.82</v>
      </c>
    </row>
    <row r="382" spans="1:43" x14ac:dyDescent="0.3">
      <c r="A382" s="3">
        <v>139.643</v>
      </c>
      <c r="B382">
        <v>17.8</v>
      </c>
      <c r="C382" s="2">
        <v>-1.6679999999999999</v>
      </c>
      <c r="D382">
        <v>-0.13</v>
      </c>
      <c r="E382">
        <v>0.16</v>
      </c>
      <c r="F382">
        <v>0.08</v>
      </c>
      <c r="G382">
        <v>-1.03</v>
      </c>
      <c r="H382">
        <v>-3.3</v>
      </c>
      <c r="I382">
        <v>-4.5199999999999996</v>
      </c>
      <c r="J382">
        <v>-7.87</v>
      </c>
      <c r="K382">
        <v>50.720149999999997</v>
      </c>
      <c r="L382">
        <v>53.150219999999997</v>
      </c>
      <c r="M382">
        <v>55.8</v>
      </c>
      <c r="N382">
        <v>0.22</v>
      </c>
      <c r="O382">
        <v>1</v>
      </c>
      <c r="P382">
        <v>229.3</v>
      </c>
      <c r="Q382" s="1"/>
      <c r="AO382" s="3">
        <f>Telemetry_flight_LOG_VEGA_team[[#This Row],[accel_X]]*0.09*9.8+AO381</f>
        <v>-86.294880000000262</v>
      </c>
      <c r="AP382" s="3">
        <f>Telemetry_flight_LOG_VEGA_team[[#This Row],[accel_Y]]*0.09*9.8+AP381</f>
        <v>161.71469999999999</v>
      </c>
      <c r="AQ382">
        <f>Telemetry_flight_LOG_VEGA_team[[#This Row],[accel_Z]]*0.09*9.8-AQ381</f>
        <v>7.9115400000000005</v>
      </c>
    </row>
    <row r="383" spans="1:43" x14ac:dyDescent="0.3">
      <c r="A383" s="3">
        <v>140.011</v>
      </c>
      <c r="B383">
        <v>17.8</v>
      </c>
      <c r="C383" s="2">
        <v>-1.6440000000000001</v>
      </c>
      <c r="D383">
        <v>-0.06</v>
      </c>
      <c r="E383">
        <v>0.16</v>
      </c>
      <c r="F383">
        <v>0.09</v>
      </c>
      <c r="G383">
        <v>-0.99</v>
      </c>
      <c r="H383">
        <v>3.66</v>
      </c>
      <c r="I383">
        <v>-1.4</v>
      </c>
      <c r="J383">
        <v>7.26</v>
      </c>
      <c r="K383">
        <v>50.720149999999997</v>
      </c>
      <c r="L383">
        <v>53.150219999999997</v>
      </c>
      <c r="M383">
        <v>55.8</v>
      </c>
      <c r="N383">
        <v>0.15</v>
      </c>
      <c r="O383">
        <v>1</v>
      </c>
      <c r="P383">
        <v>229.3</v>
      </c>
      <c r="Q383" s="1"/>
      <c r="AO383" s="3">
        <f>Telemetry_flight_LOG_VEGA_team[[#This Row],[accel_X]]*0.09*9.8+AO382</f>
        <v>-86.153760000000261</v>
      </c>
      <c r="AP383" s="3">
        <f>Telemetry_flight_LOG_VEGA_team[[#This Row],[accel_Y]]*0.09*9.8+AP382</f>
        <v>161.79407999999998</v>
      </c>
      <c r="AQ383">
        <f>Telemetry_flight_LOG_VEGA_team[[#This Row],[accel_Z]]*0.09*9.8-AQ382</f>
        <v>-8.7847200000000001</v>
      </c>
    </row>
    <row r="384" spans="1:43" x14ac:dyDescent="0.3">
      <c r="A384" s="3">
        <v>140.37799999999999</v>
      </c>
      <c r="B384">
        <v>17.809999999999999</v>
      </c>
      <c r="C384" s="2">
        <v>-1.62</v>
      </c>
      <c r="D384">
        <v>0.02</v>
      </c>
      <c r="E384">
        <v>0.16</v>
      </c>
      <c r="F384">
        <v>0.1</v>
      </c>
      <c r="G384">
        <v>-0.95</v>
      </c>
      <c r="H384">
        <v>-7.57</v>
      </c>
      <c r="I384">
        <v>-11.72</v>
      </c>
      <c r="J384">
        <v>-2.38</v>
      </c>
      <c r="K384">
        <v>50.720149999999997</v>
      </c>
      <c r="L384">
        <v>53.150219999999997</v>
      </c>
      <c r="M384">
        <v>55.7</v>
      </c>
      <c r="N384">
        <v>0.15</v>
      </c>
      <c r="O384">
        <v>1</v>
      </c>
      <c r="P384">
        <v>229.3</v>
      </c>
      <c r="Q384" s="1"/>
      <c r="AO384" s="3">
        <f>Telemetry_flight_LOG_VEGA_team[[#This Row],[accel_X]]*0.09*9.8+AO383</f>
        <v>-86.01264000000026</v>
      </c>
      <c r="AP384" s="3">
        <f>Telemetry_flight_LOG_VEGA_team[[#This Row],[accel_Y]]*0.09*9.8+AP383</f>
        <v>161.88227999999998</v>
      </c>
      <c r="AQ384">
        <f>Telemetry_flight_LOG_VEGA_team[[#This Row],[accel_Z]]*0.09*9.8-AQ383</f>
        <v>7.9468199999999998</v>
      </c>
    </row>
    <row r="385" spans="1:43" x14ac:dyDescent="0.3">
      <c r="A385" s="3">
        <v>140.74600000000001</v>
      </c>
      <c r="B385">
        <v>17.8</v>
      </c>
      <c r="C385" s="2">
        <v>-1.5720000000000001</v>
      </c>
      <c r="D385">
        <v>7.0000000000000007E-2</v>
      </c>
      <c r="E385">
        <v>0.13</v>
      </c>
      <c r="F385">
        <v>0.09</v>
      </c>
      <c r="G385">
        <v>-1.1200000000000001</v>
      </c>
      <c r="H385">
        <v>-9.2799999999999994</v>
      </c>
      <c r="I385">
        <v>-7.39</v>
      </c>
      <c r="J385">
        <v>0.43</v>
      </c>
      <c r="K385">
        <v>50.720149999999997</v>
      </c>
      <c r="L385">
        <v>53.150219999999997</v>
      </c>
      <c r="M385">
        <v>55.7</v>
      </c>
      <c r="N385">
        <v>0.15</v>
      </c>
      <c r="O385">
        <v>1</v>
      </c>
      <c r="P385">
        <v>229.3</v>
      </c>
      <c r="Q385" s="1"/>
      <c r="AO385" s="3">
        <f>Telemetry_flight_LOG_VEGA_team[[#This Row],[accel_X]]*0.09*9.8+AO384</f>
        <v>-85.89798000000026</v>
      </c>
      <c r="AP385" s="3">
        <f>Telemetry_flight_LOG_VEGA_team[[#This Row],[accel_Y]]*0.09*9.8+AP384</f>
        <v>161.96165999999997</v>
      </c>
      <c r="AQ385">
        <f>Telemetry_flight_LOG_VEGA_team[[#This Row],[accel_Z]]*0.09*9.8-AQ384</f>
        <v>-8.9346599999999992</v>
      </c>
    </row>
    <row r="386" spans="1:43" x14ac:dyDescent="0.3">
      <c r="A386" s="3">
        <v>141.11199999999999</v>
      </c>
      <c r="B386">
        <v>17.8</v>
      </c>
      <c r="C386" s="2">
        <v>-1.56</v>
      </c>
      <c r="D386">
        <v>0.14000000000000001</v>
      </c>
      <c r="E386">
        <v>0.12</v>
      </c>
      <c r="F386">
        <v>0.05</v>
      </c>
      <c r="G386">
        <v>-0.99</v>
      </c>
      <c r="H386">
        <v>9.4600000000000009</v>
      </c>
      <c r="I386">
        <v>1.59</v>
      </c>
      <c r="J386">
        <v>-0.24</v>
      </c>
      <c r="K386">
        <v>50.720140000000001</v>
      </c>
      <c r="L386">
        <v>53.150219999999997</v>
      </c>
      <c r="M386">
        <v>55.4</v>
      </c>
      <c r="N386">
        <v>7.0000000000000007E-2</v>
      </c>
      <c r="O386">
        <v>1</v>
      </c>
      <c r="P386">
        <v>229.38</v>
      </c>
      <c r="Q386" s="1"/>
      <c r="AO386" s="3">
        <f>Telemetry_flight_LOG_VEGA_team[[#This Row],[accel_X]]*0.09*9.8+AO385</f>
        <v>-85.792140000000259</v>
      </c>
      <c r="AP386" s="3">
        <f>Telemetry_flight_LOG_VEGA_team[[#This Row],[accel_Y]]*0.09*9.8+AP385</f>
        <v>162.00575999999995</v>
      </c>
      <c r="AQ386">
        <f>Telemetry_flight_LOG_VEGA_team[[#This Row],[accel_Z]]*0.09*9.8-AQ385</f>
        <v>8.0614799999999995</v>
      </c>
    </row>
    <row r="387" spans="1:43" x14ac:dyDescent="0.3">
      <c r="A387" s="3">
        <v>141.47900000000001</v>
      </c>
      <c r="B387">
        <v>17.8</v>
      </c>
      <c r="C387" s="2">
        <v>-1.56</v>
      </c>
      <c r="D387">
        <v>0.18</v>
      </c>
      <c r="E387">
        <v>0.12</v>
      </c>
      <c r="F387">
        <v>0.11</v>
      </c>
      <c r="G387">
        <v>-1.07</v>
      </c>
      <c r="H387">
        <v>-5.92</v>
      </c>
      <c r="I387">
        <v>14.1</v>
      </c>
      <c r="J387">
        <v>-10.19</v>
      </c>
      <c r="K387">
        <v>50.720140000000001</v>
      </c>
      <c r="L387">
        <v>53.150219999999997</v>
      </c>
      <c r="M387">
        <v>55.4</v>
      </c>
      <c r="N387">
        <v>7.0000000000000007E-2</v>
      </c>
      <c r="O387">
        <v>1</v>
      </c>
      <c r="P387">
        <v>229.38</v>
      </c>
      <c r="Q387" s="1"/>
      <c r="AO387" s="3">
        <f>Telemetry_flight_LOG_VEGA_team[[#This Row],[accel_X]]*0.09*9.8+AO386</f>
        <v>-85.686300000000259</v>
      </c>
      <c r="AP387" s="3">
        <f>Telemetry_flight_LOG_VEGA_team[[#This Row],[accel_Y]]*0.09*9.8+AP386</f>
        <v>162.10277999999994</v>
      </c>
      <c r="AQ387">
        <f>Telemetry_flight_LOG_VEGA_team[[#This Row],[accel_Z]]*0.09*9.8-AQ386</f>
        <v>-9.0052199999999996</v>
      </c>
    </row>
    <row r="388" spans="1:43" x14ac:dyDescent="0.3">
      <c r="A388" s="3">
        <v>141.845</v>
      </c>
      <c r="B388">
        <v>17.8</v>
      </c>
      <c r="C388" s="2">
        <v>-1.56</v>
      </c>
      <c r="D388">
        <v>0.17</v>
      </c>
      <c r="E388">
        <v>0</v>
      </c>
      <c r="F388">
        <v>0.06</v>
      </c>
      <c r="G388">
        <v>-1.03</v>
      </c>
      <c r="H388">
        <v>-8.91</v>
      </c>
      <c r="I388">
        <v>-15.63</v>
      </c>
      <c r="J388">
        <v>12.15</v>
      </c>
      <c r="K388">
        <v>50.720140000000001</v>
      </c>
      <c r="L388">
        <v>53.150219999999997</v>
      </c>
      <c r="M388">
        <v>55.4</v>
      </c>
      <c r="N388">
        <v>7.0000000000000007E-2</v>
      </c>
      <c r="O388">
        <v>1</v>
      </c>
      <c r="P388">
        <v>229.38</v>
      </c>
      <c r="Q388" s="1"/>
      <c r="AO388" s="3">
        <f>Telemetry_flight_LOG_VEGA_team[[#This Row],[accel_X]]*0.09*9.8+AO387</f>
        <v>-85.686300000000259</v>
      </c>
      <c r="AP388" s="3">
        <f>Telemetry_flight_LOG_VEGA_team[[#This Row],[accel_Y]]*0.09*9.8+AP387</f>
        <v>162.15569999999994</v>
      </c>
      <c r="AQ388">
        <f>Telemetry_flight_LOG_VEGA_team[[#This Row],[accel_Z]]*0.09*9.8-AQ387</f>
        <v>8.0967599999999997</v>
      </c>
    </row>
    <row r="389" spans="1:43" x14ac:dyDescent="0.3">
      <c r="A389" s="3">
        <v>142.22800000000001</v>
      </c>
      <c r="B389">
        <v>17.809999999999999</v>
      </c>
      <c r="C389" s="2">
        <v>-1.512</v>
      </c>
      <c r="D389">
        <v>0.17</v>
      </c>
      <c r="E389">
        <v>0.08</v>
      </c>
      <c r="F389">
        <v>7.0000000000000007E-2</v>
      </c>
      <c r="G389">
        <v>-1</v>
      </c>
      <c r="H389">
        <v>18.739999999999998</v>
      </c>
      <c r="I389">
        <v>-14.34</v>
      </c>
      <c r="J389">
        <v>19.04</v>
      </c>
      <c r="K389">
        <v>50.720149999999997</v>
      </c>
      <c r="L389">
        <v>53.150219999999997</v>
      </c>
      <c r="M389">
        <v>55.3</v>
      </c>
      <c r="N389">
        <v>0.01</v>
      </c>
      <c r="O389">
        <v>1</v>
      </c>
      <c r="P389">
        <v>229.3</v>
      </c>
      <c r="Q389" s="1"/>
      <c r="AO389" s="3">
        <f>Telemetry_flight_LOG_VEGA_team[[#This Row],[accel_X]]*0.09*9.8+AO388</f>
        <v>-85.615740000000258</v>
      </c>
      <c r="AP389" s="3">
        <f>Telemetry_flight_LOG_VEGA_team[[#This Row],[accel_Y]]*0.09*9.8+AP388</f>
        <v>162.21743999999993</v>
      </c>
      <c r="AQ389">
        <f>Telemetry_flight_LOG_VEGA_team[[#This Row],[accel_Z]]*0.09*9.8-AQ388</f>
        <v>-8.9787599999999994</v>
      </c>
    </row>
    <row r="390" spans="1:43" x14ac:dyDescent="0.3">
      <c r="A390" s="3">
        <v>142.59399999999999</v>
      </c>
      <c r="B390">
        <v>17.809999999999999</v>
      </c>
      <c r="C390" s="2">
        <v>-1.488</v>
      </c>
      <c r="D390">
        <v>0.18</v>
      </c>
      <c r="E390">
        <v>0.11</v>
      </c>
      <c r="F390">
        <v>0.12</v>
      </c>
      <c r="G390">
        <v>-1</v>
      </c>
      <c r="H390">
        <v>8.67</v>
      </c>
      <c r="I390">
        <v>-4.82</v>
      </c>
      <c r="J390">
        <v>-1.59</v>
      </c>
      <c r="K390">
        <v>50.720149999999997</v>
      </c>
      <c r="L390">
        <v>53.150219999999997</v>
      </c>
      <c r="M390">
        <v>55.3</v>
      </c>
      <c r="N390">
        <v>0.01</v>
      </c>
      <c r="O390">
        <v>1</v>
      </c>
      <c r="P390">
        <v>229.3</v>
      </c>
      <c r="Q390" s="1"/>
      <c r="AO390" s="3">
        <f>Telemetry_flight_LOG_VEGA_team[[#This Row],[accel_X]]*0.09*9.8+AO389</f>
        <v>-85.518720000000258</v>
      </c>
      <c r="AP390" s="3">
        <f>Telemetry_flight_LOG_VEGA_team[[#This Row],[accel_Y]]*0.09*9.8+AP389</f>
        <v>162.32327999999993</v>
      </c>
      <c r="AQ390">
        <f>Telemetry_flight_LOG_VEGA_team[[#This Row],[accel_Z]]*0.09*9.8-AQ389</f>
        <v>8.0967599999999997</v>
      </c>
    </row>
    <row r="391" spans="1:43" x14ac:dyDescent="0.3">
      <c r="A391" s="3">
        <v>142.959</v>
      </c>
      <c r="B391">
        <v>17.809999999999999</v>
      </c>
      <c r="C391" s="2">
        <v>-1.452</v>
      </c>
      <c r="D391">
        <v>0.18</v>
      </c>
      <c r="E391">
        <v>0.12</v>
      </c>
      <c r="F391">
        <v>0.1</v>
      </c>
      <c r="G391">
        <v>-1.04</v>
      </c>
      <c r="H391">
        <v>-21.67</v>
      </c>
      <c r="I391">
        <v>-9.64</v>
      </c>
      <c r="J391">
        <v>-5.49</v>
      </c>
      <c r="K391">
        <v>50.720140000000001</v>
      </c>
      <c r="L391">
        <v>53.150219999999997</v>
      </c>
      <c r="M391">
        <v>55.3</v>
      </c>
      <c r="N391">
        <v>0.05</v>
      </c>
      <c r="O391">
        <v>1</v>
      </c>
      <c r="P391">
        <v>229.38</v>
      </c>
      <c r="Q391" s="1"/>
      <c r="AO391" s="3">
        <f>Telemetry_flight_LOG_VEGA_team[[#This Row],[accel_X]]*0.09*9.8+AO390</f>
        <v>-85.412880000000257</v>
      </c>
      <c r="AP391" s="3">
        <f>Telemetry_flight_LOG_VEGA_team[[#This Row],[accel_Y]]*0.09*9.8+AP390</f>
        <v>162.41147999999993</v>
      </c>
      <c r="AQ391">
        <f>Telemetry_flight_LOG_VEGA_team[[#This Row],[accel_Z]]*0.09*9.8-AQ390</f>
        <v>-9.0140399999999996</v>
      </c>
    </row>
    <row r="392" spans="1:43" x14ac:dyDescent="0.3">
      <c r="A392" s="3">
        <v>143.32599999999999</v>
      </c>
      <c r="B392">
        <v>17.809999999999999</v>
      </c>
      <c r="C392" s="2">
        <v>-1.4039999999999999</v>
      </c>
      <c r="D392">
        <v>0.2</v>
      </c>
      <c r="E392">
        <v>0.13</v>
      </c>
      <c r="F392">
        <v>0.09</v>
      </c>
      <c r="G392">
        <v>-1.05</v>
      </c>
      <c r="H392">
        <v>7.2</v>
      </c>
      <c r="I392">
        <v>-5.55</v>
      </c>
      <c r="J392">
        <v>-1.4</v>
      </c>
      <c r="K392">
        <v>50.720140000000001</v>
      </c>
      <c r="L392">
        <v>53.150219999999997</v>
      </c>
      <c r="M392">
        <v>55.1</v>
      </c>
      <c r="N392">
        <v>0.05</v>
      </c>
      <c r="O392">
        <v>1</v>
      </c>
      <c r="P392">
        <v>229.38</v>
      </c>
      <c r="Q392" s="1"/>
      <c r="AO392" s="3">
        <f>Telemetry_flight_LOG_VEGA_team[[#This Row],[accel_X]]*0.09*9.8+AO391</f>
        <v>-85.298220000000256</v>
      </c>
      <c r="AP392" s="3">
        <f>Telemetry_flight_LOG_VEGA_team[[#This Row],[accel_Y]]*0.09*9.8+AP391</f>
        <v>162.49085999999991</v>
      </c>
      <c r="AQ392">
        <f>Telemetry_flight_LOG_VEGA_team[[#This Row],[accel_Z]]*0.09*9.8-AQ391</f>
        <v>8.0879399999999997</v>
      </c>
    </row>
    <row r="393" spans="1:43" x14ac:dyDescent="0.3">
      <c r="A393" s="3">
        <v>143.69200000000001</v>
      </c>
      <c r="B393">
        <v>17.82</v>
      </c>
      <c r="C393" s="2">
        <v>-1.3559999999999999</v>
      </c>
      <c r="D393">
        <v>0.21</v>
      </c>
      <c r="E393">
        <v>0.1</v>
      </c>
      <c r="F393">
        <v>0.15</v>
      </c>
      <c r="G393">
        <v>-1.02</v>
      </c>
      <c r="H393">
        <v>5.55</v>
      </c>
      <c r="I393">
        <v>5.8</v>
      </c>
      <c r="J393">
        <v>2.2599999999999998</v>
      </c>
      <c r="K393">
        <v>50.720140000000001</v>
      </c>
      <c r="L393">
        <v>53.150219999999997</v>
      </c>
      <c r="M393">
        <v>55.1</v>
      </c>
      <c r="N393">
        <v>0.05</v>
      </c>
      <c r="O393">
        <v>1</v>
      </c>
      <c r="P393">
        <v>229.38</v>
      </c>
      <c r="Q393" s="1"/>
      <c r="AO393" s="3">
        <f>Telemetry_flight_LOG_VEGA_team[[#This Row],[accel_X]]*0.09*9.8+AO392</f>
        <v>-85.210020000000256</v>
      </c>
      <c r="AP393" s="3">
        <f>Telemetry_flight_LOG_VEGA_team[[#This Row],[accel_Y]]*0.09*9.8+AP392</f>
        <v>162.6231599999999</v>
      </c>
      <c r="AQ393">
        <f>Telemetry_flight_LOG_VEGA_team[[#This Row],[accel_Z]]*0.09*9.8-AQ392</f>
        <v>-8.9875799999999995</v>
      </c>
    </row>
    <row r="394" spans="1:43" x14ac:dyDescent="0.3">
      <c r="A394" s="3">
        <v>144.06</v>
      </c>
      <c r="B394">
        <v>17.82</v>
      </c>
      <c r="C394" s="2">
        <v>-1.3080000000000001</v>
      </c>
      <c r="D394">
        <v>0.22</v>
      </c>
      <c r="E394">
        <v>0.14000000000000001</v>
      </c>
      <c r="F394">
        <v>0.17</v>
      </c>
      <c r="G394">
        <v>-0.94</v>
      </c>
      <c r="H394">
        <v>-7.93</v>
      </c>
      <c r="I394">
        <v>-15.69</v>
      </c>
      <c r="J394">
        <v>-4.2699999999999996</v>
      </c>
      <c r="K394">
        <v>50.720140000000001</v>
      </c>
      <c r="L394">
        <v>53.150219999999997</v>
      </c>
      <c r="M394">
        <v>54.9</v>
      </c>
      <c r="N394">
        <v>0.08</v>
      </c>
      <c r="O394">
        <v>1</v>
      </c>
      <c r="P394">
        <v>229.38</v>
      </c>
      <c r="Q394" s="1"/>
      <c r="AO394" s="3">
        <f>Telemetry_flight_LOG_VEGA_team[[#This Row],[accel_X]]*0.09*9.8+AO393</f>
        <v>-85.086540000000255</v>
      </c>
      <c r="AP394" s="3">
        <f>Telemetry_flight_LOG_VEGA_team[[#This Row],[accel_Y]]*0.09*9.8+AP393</f>
        <v>162.77309999999989</v>
      </c>
      <c r="AQ394">
        <f>Telemetry_flight_LOG_VEGA_team[[#This Row],[accel_Z]]*0.09*9.8-AQ393</f>
        <v>8.1585000000000001</v>
      </c>
    </row>
    <row r="395" spans="1:43" x14ac:dyDescent="0.3">
      <c r="A395" s="3">
        <v>144.42599999999999</v>
      </c>
      <c r="B395">
        <v>17.82</v>
      </c>
      <c r="C395" s="2">
        <v>-1.272</v>
      </c>
      <c r="D395">
        <v>0.23</v>
      </c>
      <c r="E395">
        <v>0.09</v>
      </c>
      <c r="F395">
        <v>0.09</v>
      </c>
      <c r="G395">
        <v>-1.01</v>
      </c>
      <c r="H395">
        <v>13</v>
      </c>
      <c r="I395">
        <v>-4.5199999999999996</v>
      </c>
      <c r="J395">
        <v>5</v>
      </c>
      <c r="K395">
        <v>50.720140000000001</v>
      </c>
      <c r="L395">
        <v>53.150219999999997</v>
      </c>
      <c r="M395">
        <v>54.9</v>
      </c>
      <c r="N395">
        <v>0.08</v>
      </c>
      <c r="O395">
        <v>1</v>
      </c>
      <c r="P395">
        <v>229.38</v>
      </c>
      <c r="Q395" s="1"/>
      <c r="AO395" s="3">
        <f>Telemetry_flight_LOG_VEGA_team[[#This Row],[accel_X]]*0.09*9.8+AO394</f>
        <v>-85.007160000000255</v>
      </c>
      <c r="AP395" s="3">
        <f>Telemetry_flight_LOG_VEGA_team[[#This Row],[accel_Y]]*0.09*9.8+AP394</f>
        <v>162.85247999999987</v>
      </c>
      <c r="AQ395">
        <f>Telemetry_flight_LOG_VEGA_team[[#This Row],[accel_Z]]*0.09*9.8-AQ394</f>
        <v>-9.0493199999999998</v>
      </c>
    </row>
    <row r="396" spans="1:43" x14ac:dyDescent="0.3">
      <c r="A396" s="3">
        <v>144.79</v>
      </c>
      <c r="B396">
        <v>17.829999999999998</v>
      </c>
      <c r="C396" s="2">
        <v>-1.248</v>
      </c>
      <c r="D396">
        <v>0.26</v>
      </c>
      <c r="E396">
        <v>0.13</v>
      </c>
      <c r="F396">
        <v>0.12</v>
      </c>
      <c r="G396">
        <v>-1.01</v>
      </c>
      <c r="H396">
        <v>-11.17</v>
      </c>
      <c r="I396">
        <v>-2.93</v>
      </c>
      <c r="J396">
        <v>1.46</v>
      </c>
      <c r="K396">
        <v>50.720140000000001</v>
      </c>
      <c r="L396">
        <v>53.150219999999997</v>
      </c>
      <c r="M396">
        <v>54.9</v>
      </c>
      <c r="N396">
        <v>0.08</v>
      </c>
      <c r="O396">
        <v>1</v>
      </c>
      <c r="P396">
        <v>229.38</v>
      </c>
      <c r="Q396" s="1"/>
      <c r="AO396" s="3">
        <f>Telemetry_flight_LOG_VEGA_team[[#This Row],[accel_X]]*0.09*9.8+AO395</f>
        <v>-84.892500000000254</v>
      </c>
      <c r="AP396" s="3">
        <f>Telemetry_flight_LOG_VEGA_team[[#This Row],[accel_Y]]*0.09*9.8+AP395</f>
        <v>162.95831999999987</v>
      </c>
      <c r="AQ396">
        <f>Telemetry_flight_LOG_VEGA_team[[#This Row],[accel_Z]]*0.09*9.8-AQ395</f>
        <v>8.1585000000000001</v>
      </c>
    </row>
    <row r="397" spans="1:43" x14ac:dyDescent="0.3">
      <c r="A397" s="3">
        <v>145.15700000000001</v>
      </c>
      <c r="B397">
        <v>17.82</v>
      </c>
      <c r="C397" s="2">
        <v>-1.248</v>
      </c>
      <c r="D397">
        <v>0.26</v>
      </c>
      <c r="E397">
        <v>0.13</v>
      </c>
      <c r="F397">
        <v>0.11</v>
      </c>
      <c r="G397">
        <v>-1.03</v>
      </c>
      <c r="H397">
        <v>-13</v>
      </c>
      <c r="I397">
        <v>0.49</v>
      </c>
      <c r="J397">
        <v>3.05</v>
      </c>
      <c r="K397">
        <v>50.720140000000001</v>
      </c>
      <c r="L397">
        <v>53.150210000000001</v>
      </c>
      <c r="M397">
        <v>54.7</v>
      </c>
      <c r="N397">
        <v>0.09</v>
      </c>
      <c r="O397">
        <v>1</v>
      </c>
      <c r="P397">
        <v>229.45</v>
      </c>
      <c r="Q397" s="1"/>
      <c r="AO397" s="3">
        <f>Telemetry_flight_LOG_VEGA_team[[#This Row],[accel_X]]*0.09*9.8+AO396</f>
        <v>-84.777840000000253</v>
      </c>
      <c r="AP397" s="3">
        <f>Telemetry_flight_LOG_VEGA_team[[#This Row],[accel_Y]]*0.09*9.8+AP396</f>
        <v>163.05533999999986</v>
      </c>
      <c r="AQ397">
        <f>Telemetry_flight_LOG_VEGA_team[[#This Row],[accel_Z]]*0.09*9.8-AQ396</f>
        <v>-9.0669599999999999</v>
      </c>
    </row>
    <row r="398" spans="1:43" x14ac:dyDescent="0.3">
      <c r="A398" s="3">
        <v>145.52199999999999</v>
      </c>
      <c r="B398">
        <v>17.82</v>
      </c>
      <c r="C398" s="2">
        <v>-1.272</v>
      </c>
      <c r="D398">
        <v>0.2</v>
      </c>
      <c r="E398">
        <v>0.06</v>
      </c>
      <c r="F398">
        <v>0.08</v>
      </c>
      <c r="G398">
        <v>-1.03</v>
      </c>
      <c r="H398">
        <v>1.1000000000000001</v>
      </c>
      <c r="I398">
        <v>-1.83</v>
      </c>
      <c r="J398">
        <v>-5.19</v>
      </c>
      <c r="K398">
        <v>50.720140000000001</v>
      </c>
      <c r="L398">
        <v>53.150210000000001</v>
      </c>
      <c r="M398">
        <v>54.7</v>
      </c>
      <c r="N398">
        <v>0.09</v>
      </c>
      <c r="O398">
        <v>1</v>
      </c>
      <c r="P398">
        <v>229.45</v>
      </c>
      <c r="Q398" s="1"/>
      <c r="AO398" s="3">
        <f>Telemetry_flight_LOG_VEGA_team[[#This Row],[accel_X]]*0.09*9.8+AO397</f>
        <v>-84.724920000000253</v>
      </c>
      <c r="AP398" s="3">
        <f>Telemetry_flight_LOG_VEGA_team[[#This Row],[accel_Y]]*0.09*9.8+AP397</f>
        <v>163.12589999999986</v>
      </c>
      <c r="AQ398">
        <f>Telemetry_flight_LOG_VEGA_team[[#This Row],[accel_Z]]*0.09*9.8-AQ397</f>
        <v>8.1585000000000001</v>
      </c>
    </row>
    <row r="399" spans="1:43" x14ac:dyDescent="0.3">
      <c r="A399" s="3">
        <v>145.892</v>
      </c>
      <c r="B399">
        <v>17.829999999999998</v>
      </c>
      <c r="C399" s="2">
        <v>-1.284</v>
      </c>
      <c r="D399">
        <v>0.16</v>
      </c>
      <c r="E399">
        <v>0.06</v>
      </c>
      <c r="F399">
        <v>0.04</v>
      </c>
      <c r="G399">
        <v>-1.03</v>
      </c>
      <c r="H399">
        <v>2.93</v>
      </c>
      <c r="I399">
        <v>-5.55</v>
      </c>
      <c r="J399">
        <v>-2.44</v>
      </c>
      <c r="K399">
        <v>50.720140000000001</v>
      </c>
      <c r="L399">
        <v>53.150210000000001</v>
      </c>
      <c r="M399">
        <v>54.7</v>
      </c>
      <c r="N399">
        <v>0.09</v>
      </c>
      <c r="O399">
        <v>1</v>
      </c>
      <c r="P399">
        <v>229.45</v>
      </c>
      <c r="Q399" s="1"/>
      <c r="AO399" s="3">
        <f>Telemetry_flight_LOG_VEGA_team[[#This Row],[accel_X]]*0.09*9.8+AO398</f>
        <v>-84.672000000000253</v>
      </c>
      <c r="AP399" s="3">
        <f>Telemetry_flight_LOG_VEGA_team[[#This Row],[accel_Y]]*0.09*9.8+AP398</f>
        <v>163.16117999999986</v>
      </c>
      <c r="AQ399">
        <f>Telemetry_flight_LOG_VEGA_team[[#This Row],[accel_Z]]*0.09*9.8-AQ398</f>
        <v>-9.0669599999999999</v>
      </c>
    </row>
    <row r="400" spans="1:43" x14ac:dyDescent="0.3">
      <c r="A400" s="3">
        <v>146.25800000000001</v>
      </c>
      <c r="B400">
        <v>17.829999999999998</v>
      </c>
      <c r="C400" s="2">
        <v>-1.26</v>
      </c>
      <c r="D400">
        <v>0.16</v>
      </c>
      <c r="E400">
        <v>0.1</v>
      </c>
      <c r="F400">
        <v>0.08</v>
      </c>
      <c r="G400">
        <v>-1</v>
      </c>
      <c r="H400">
        <v>-8.3000000000000007</v>
      </c>
      <c r="I400">
        <v>-9.4</v>
      </c>
      <c r="J400">
        <v>0.24</v>
      </c>
      <c r="K400">
        <v>50.720140000000001</v>
      </c>
      <c r="L400">
        <v>53.150210000000001</v>
      </c>
      <c r="M400">
        <v>54.5</v>
      </c>
      <c r="N400">
        <v>0.08</v>
      </c>
      <c r="O400">
        <v>1</v>
      </c>
      <c r="P400">
        <v>229.45</v>
      </c>
      <c r="Q400" s="1"/>
      <c r="AO400" s="3">
        <f>Telemetry_flight_LOG_VEGA_team[[#This Row],[accel_X]]*0.09*9.8+AO399</f>
        <v>-84.583800000000252</v>
      </c>
      <c r="AP400" s="3">
        <f>Telemetry_flight_LOG_VEGA_team[[#This Row],[accel_Y]]*0.09*9.8+AP399</f>
        <v>163.23173999999986</v>
      </c>
      <c r="AQ400">
        <f>Telemetry_flight_LOG_VEGA_team[[#This Row],[accel_Z]]*0.09*9.8-AQ399</f>
        <v>8.1849600000000002</v>
      </c>
    </row>
    <row r="401" spans="1:43" x14ac:dyDescent="0.3">
      <c r="A401" s="3">
        <v>146.62299999999999</v>
      </c>
      <c r="B401">
        <v>17.829999999999998</v>
      </c>
      <c r="C401" s="2">
        <v>-1.2</v>
      </c>
      <c r="D401">
        <v>0.16</v>
      </c>
      <c r="E401">
        <v>0.1</v>
      </c>
      <c r="F401">
        <v>0.06</v>
      </c>
      <c r="G401">
        <v>-1.02</v>
      </c>
      <c r="H401">
        <v>1.1000000000000001</v>
      </c>
      <c r="I401">
        <v>-2.56</v>
      </c>
      <c r="J401">
        <v>5.8</v>
      </c>
      <c r="K401">
        <v>50.720140000000001</v>
      </c>
      <c r="L401">
        <v>53.150210000000001</v>
      </c>
      <c r="M401">
        <v>54.5</v>
      </c>
      <c r="N401">
        <v>0.08</v>
      </c>
      <c r="O401">
        <v>1</v>
      </c>
      <c r="P401">
        <v>229.45</v>
      </c>
      <c r="Q401" s="1"/>
      <c r="AO401" s="3">
        <f>Telemetry_flight_LOG_VEGA_team[[#This Row],[accel_X]]*0.09*9.8+AO400</f>
        <v>-84.495600000000252</v>
      </c>
      <c r="AP401" s="3">
        <f>Telemetry_flight_LOG_VEGA_team[[#This Row],[accel_Y]]*0.09*9.8+AP400</f>
        <v>163.28465999999986</v>
      </c>
      <c r="AQ401">
        <f>Telemetry_flight_LOG_VEGA_team[[#This Row],[accel_Z]]*0.09*9.8-AQ400</f>
        <v>-9.0846</v>
      </c>
    </row>
    <row r="402" spans="1:43" x14ac:dyDescent="0.3">
      <c r="A402" s="3">
        <v>146.989</v>
      </c>
      <c r="B402">
        <v>17.84</v>
      </c>
      <c r="C402" s="2">
        <v>-1.26</v>
      </c>
      <c r="D402">
        <v>0.08</v>
      </c>
      <c r="E402">
        <v>0.06</v>
      </c>
      <c r="F402">
        <v>0.06</v>
      </c>
      <c r="G402">
        <v>-1.05</v>
      </c>
      <c r="H402">
        <v>-4.9400000000000004</v>
      </c>
      <c r="I402">
        <v>-8</v>
      </c>
      <c r="J402">
        <v>-2.0099999999999998</v>
      </c>
      <c r="K402">
        <v>50.720140000000001</v>
      </c>
      <c r="L402">
        <v>53.150210000000001</v>
      </c>
      <c r="M402">
        <v>54.5</v>
      </c>
      <c r="N402">
        <v>0.03</v>
      </c>
      <c r="O402">
        <v>1</v>
      </c>
      <c r="P402">
        <v>229.45</v>
      </c>
      <c r="Q402" s="1"/>
      <c r="AO402" s="3">
        <f>Telemetry_flight_LOG_VEGA_team[[#This Row],[accel_X]]*0.09*9.8+AO401</f>
        <v>-84.442680000000252</v>
      </c>
      <c r="AP402" s="3">
        <f>Telemetry_flight_LOG_VEGA_team[[#This Row],[accel_Y]]*0.09*9.8+AP401</f>
        <v>163.33757999999986</v>
      </c>
      <c r="AQ402">
        <f>Telemetry_flight_LOG_VEGA_team[[#This Row],[accel_Z]]*0.09*9.8-AQ401</f>
        <v>8.1585000000000001</v>
      </c>
    </row>
    <row r="403" spans="1:43" x14ac:dyDescent="0.3">
      <c r="A403" s="3">
        <v>147.35400000000001</v>
      </c>
      <c r="B403">
        <v>17.84</v>
      </c>
      <c r="C403" s="2">
        <v>-1.296</v>
      </c>
      <c r="D403">
        <v>0.02</v>
      </c>
      <c r="E403">
        <v>0.05</v>
      </c>
      <c r="F403">
        <v>0.03</v>
      </c>
      <c r="G403">
        <v>-1.0900000000000001</v>
      </c>
      <c r="H403">
        <v>-4.1500000000000004</v>
      </c>
      <c r="I403">
        <v>-3.85</v>
      </c>
      <c r="J403">
        <v>-3.05</v>
      </c>
      <c r="K403">
        <v>50.720140000000001</v>
      </c>
      <c r="L403">
        <v>53.150210000000001</v>
      </c>
      <c r="M403">
        <v>54.3</v>
      </c>
      <c r="N403">
        <v>0.03</v>
      </c>
      <c r="O403">
        <v>1</v>
      </c>
      <c r="P403">
        <v>229.45</v>
      </c>
      <c r="Q403" s="1"/>
      <c r="AO403" s="3">
        <f>Telemetry_flight_LOG_VEGA_team[[#This Row],[accel_X]]*0.09*9.8+AO402</f>
        <v>-84.398580000000251</v>
      </c>
      <c r="AP403" s="3">
        <f>Telemetry_flight_LOG_VEGA_team[[#This Row],[accel_Y]]*0.09*9.8+AP402</f>
        <v>163.36403999999985</v>
      </c>
      <c r="AQ403">
        <f>Telemetry_flight_LOG_VEGA_team[[#This Row],[accel_Z]]*0.09*9.8-AQ402</f>
        <v>-9.1198800000000002</v>
      </c>
    </row>
    <row r="404" spans="1:43" x14ac:dyDescent="0.3">
      <c r="A404" s="3">
        <v>147.72</v>
      </c>
      <c r="B404">
        <v>17.84</v>
      </c>
      <c r="C404" s="2">
        <v>-1.32</v>
      </c>
      <c r="D404">
        <v>-0.04</v>
      </c>
      <c r="E404">
        <v>0.12</v>
      </c>
      <c r="F404">
        <v>0.05</v>
      </c>
      <c r="G404">
        <v>-1.03</v>
      </c>
      <c r="H404">
        <v>7.81</v>
      </c>
      <c r="I404">
        <v>-9.58</v>
      </c>
      <c r="J404">
        <v>-13.85</v>
      </c>
      <c r="K404">
        <v>50.720140000000001</v>
      </c>
      <c r="L404">
        <v>53.150210000000001</v>
      </c>
      <c r="M404">
        <v>54.3</v>
      </c>
      <c r="N404">
        <v>0.03</v>
      </c>
      <c r="O404">
        <v>1</v>
      </c>
      <c r="P404">
        <v>229.45</v>
      </c>
      <c r="Q404" s="1"/>
      <c r="AO404" s="3">
        <f>Telemetry_flight_LOG_VEGA_team[[#This Row],[accel_X]]*0.09*9.8+AO403</f>
        <v>-84.292740000000251</v>
      </c>
      <c r="AP404" s="3">
        <f>Telemetry_flight_LOG_VEGA_team[[#This Row],[accel_Y]]*0.09*9.8+AP403</f>
        <v>163.40813999999983</v>
      </c>
      <c r="AQ404">
        <f>Telemetry_flight_LOG_VEGA_team[[#This Row],[accel_Z]]*0.09*9.8-AQ403</f>
        <v>8.2114200000000004</v>
      </c>
    </row>
    <row r="405" spans="1:43" x14ac:dyDescent="0.3">
      <c r="A405" s="3">
        <v>148.089</v>
      </c>
      <c r="B405">
        <v>17.84</v>
      </c>
      <c r="C405" s="2">
        <v>-1.3440000000000001</v>
      </c>
      <c r="D405">
        <v>-0.08</v>
      </c>
      <c r="E405">
        <v>0.12</v>
      </c>
      <c r="F405">
        <v>0.05</v>
      </c>
      <c r="G405">
        <v>-1.1000000000000001</v>
      </c>
      <c r="H405">
        <v>31.8</v>
      </c>
      <c r="I405">
        <v>-32.71</v>
      </c>
      <c r="J405">
        <v>54.38</v>
      </c>
      <c r="K405">
        <v>50.720140000000001</v>
      </c>
      <c r="L405">
        <v>53.150210000000001</v>
      </c>
      <c r="M405">
        <v>54</v>
      </c>
      <c r="N405">
        <v>0.02</v>
      </c>
      <c r="O405">
        <v>1</v>
      </c>
      <c r="P405">
        <v>229.45</v>
      </c>
      <c r="Q405" s="1"/>
      <c r="AO405" s="3">
        <f>Telemetry_flight_LOG_VEGA_team[[#This Row],[accel_X]]*0.09*9.8+AO404</f>
        <v>-84.18690000000025</v>
      </c>
      <c r="AP405" s="3">
        <f>Telemetry_flight_LOG_VEGA_team[[#This Row],[accel_Y]]*0.09*9.8+AP404</f>
        <v>163.45223999999982</v>
      </c>
      <c r="AQ405">
        <f>Telemetry_flight_LOG_VEGA_team[[#This Row],[accel_Z]]*0.09*9.8-AQ404</f>
        <v>-9.1816200000000006</v>
      </c>
    </row>
    <row r="406" spans="1:43" x14ac:dyDescent="0.3">
      <c r="A406" s="3">
        <v>148.45500000000001</v>
      </c>
      <c r="B406">
        <v>17.850000000000001</v>
      </c>
      <c r="C406" s="2">
        <v>-1.284</v>
      </c>
      <c r="D406">
        <v>-0.03</v>
      </c>
      <c r="E406">
        <v>0.15</v>
      </c>
      <c r="F406">
        <v>0.23</v>
      </c>
      <c r="G406">
        <v>-0.84</v>
      </c>
      <c r="H406">
        <v>-10.8</v>
      </c>
      <c r="I406">
        <v>5.98</v>
      </c>
      <c r="J406">
        <v>9.52</v>
      </c>
      <c r="K406">
        <v>50.720140000000001</v>
      </c>
      <c r="L406">
        <v>53.150210000000001</v>
      </c>
      <c r="M406">
        <v>54</v>
      </c>
      <c r="N406">
        <v>0.02</v>
      </c>
      <c r="O406">
        <v>1</v>
      </c>
      <c r="P406">
        <v>229.45</v>
      </c>
      <c r="Q406" s="1"/>
      <c r="AO406" s="3">
        <f>Telemetry_flight_LOG_VEGA_team[[#This Row],[accel_X]]*0.09*9.8+AO405</f>
        <v>-84.054600000000249</v>
      </c>
      <c r="AP406" s="3">
        <f>Telemetry_flight_LOG_VEGA_team[[#This Row],[accel_Y]]*0.09*9.8+AP405</f>
        <v>163.65509999999981</v>
      </c>
      <c r="AQ406">
        <f>Telemetry_flight_LOG_VEGA_team[[#This Row],[accel_Z]]*0.09*9.8-AQ405</f>
        <v>8.4407399999999999</v>
      </c>
    </row>
    <row r="407" spans="1:43" x14ac:dyDescent="0.3">
      <c r="A407" s="3">
        <v>148.82</v>
      </c>
      <c r="B407">
        <v>17.850000000000001</v>
      </c>
      <c r="C407" s="2">
        <v>-1.248</v>
      </c>
      <c r="D407">
        <v>0.02</v>
      </c>
      <c r="E407">
        <v>0.15</v>
      </c>
      <c r="F407">
        <v>0.23</v>
      </c>
      <c r="G407">
        <v>-1.05</v>
      </c>
      <c r="H407">
        <v>-5</v>
      </c>
      <c r="I407">
        <v>4.2699999999999996</v>
      </c>
      <c r="J407">
        <v>17.88</v>
      </c>
      <c r="K407">
        <v>50.720140000000001</v>
      </c>
      <c r="L407">
        <v>53.150210000000001</v>
      </c>
      <c r="M407">
        <v>54</v>
      </c>
      <c r="N407">
        <v>0.02</v>
      </c>
      <c r="O407">
        <v>1</v>
      </c>
      <c r="P407">
        <v>229.45</v>
      </c>
      <c r="Q407" s="1"/>
      <c r="AO407" s="3">
        <f>Telemetry_flight_LOG_VEGA_team[[#This Row],[accel_X]]*0.09*9.8+AO406</f>
        <v>-83.922300000000249</v>
      </c>
      <c r="AP407" s="3">
        <f>Telemetry_flight_LOG_VEGA_team[[#This Row],[accel_Y]]*0.09*9.8+AP406</f>
        <v>163.85795999999979</v>
      </c>
      <c r="AQ407">
        <f>Telemetry_flight_LOG_VEGA_team[[#This Row],[accel_Z]]*0.09*9.8-AQ406</f>
        <v>-9.3668399999999998</v>
      </c>
    </row>
    <row r="408" spans="1:43" x14ac:dyDescent="0.3">
      <c r="A408" s="3">
        <v>149.185</v>
      </c>
      <c r="B408">
        <v>17.850000000000001</v>
      </c>
      <c r="C408" s="2">
        <v>-1.224</v>
      </c>
      <c r="D408">
        <v>0.06</v>
      </c>
      <c r="E408">
        <v>-0.05</v>
      </c>
      <c r="F408">
        <v>0.19</v>
      </c>
      <c r="G408">
        <v>-0.97</v>
      </c>
      <c r="H408">
        <v>-11.41</v>
      </c>
      <c r="I408">
        <v>-3.23</v>
      </c>
      <c r="J408">
        <v>102.91</v>
      </c>
      <c r="K408">
        <v>50.720140000000001</v>
      </c>
      <c r="L408">
        <v>53.150210000000001</v>
      </c>
      <c r="M408">
        <v>53.8</v>
      </c>
      <c r="N408">
        <v>0.1</v>
      </c>
      <c r="O408">
        <v>1</v>
      </c>
      <c r="P408">
        <v>228.9</v>
      </c>
      <c r="Q408" s="1"/>
      <c r="AO408" s="3">
        <f>Telemetry_flight_LOG_VEGA_team[[#This Row],[accel_X]]*0.09*9.8+AO407</f>
        <v>-83.966400000000249</v>
      </c>
      <c r="AP408" s="3">
        <f>Telemetry_flight_LOG_VEGA_team[[#This Row],[accel_Y]]*0.09*9.8+AP407</f>
        <v>164.02553999999978</v>
      </c>
      <c r="AQ408">
        <f>Telemetry_flight_LOG_VEGA_team[[#This Row],[accel_Z]]*0.09*9.8-AQ407</f>
        <v>8.5113000000000003</v>
      </c>
    </row>
    <row r="409" spans="1:43" x14ac:dyDescent="0.3">
      <c r="A409" s="3">
        <v>149.55099999999999</v>
      </c>
      <c r="B409">
        <v>17.850000000000001</v>
      </c>
      <c r="C409" s="2">
        <v>-1.1879999999999999</v>
      </c>
      <c r="D409">
        <v>0.06</v>
      </c>
      <c r="E409">
        <v>-0.11</v>
      </c>
      <c r="F409">
        <v>0.11</v>
      </c>
      <c r="G409">
        <v>-1.05</v>
      </c>
      <c r="H409">
        <v>3.54</v>
      </c>
      <c r="I409">
        <v>-4.2699999999999996</v>
      </c>
      <c r="J409">
        <v>1.71</v>
      </c>
      <c r="K409">
        <v>50.720140000000001</v>
      </c>
      <c r="L409">
        <v>53.150210000000001</v>
      </c>
      <c r="M409">
        <v>53.8</v>
      </c>
      <c r="N409">
        <v>0.1</v>
      </c>
      <c r="O409">
        <v>1</v>
      </c>
      <c r="P409">
        <v>228.9</v>
      </c>
      <c r="Q409" s="1"/>
      <c r="AO409" s="3">
        <f>Telemetry_flight_LOG_VEGA_team[[#This Row],[accel_X]]*0.09*9.8+AO408</f>
        <v>-84.063420000000249</v>
      </c>
      <c r="AP409" s="3">
        <f>Telemetry_flight_LOG_VEGA_team[[#This Row],[accel_Y]]*0.09*9.8+AP408</f>
        <v>164.12255999999977</v>
      </c>
      <c r="AQ409">
        <f>Telemetry_flight_LOG_VEGA_team[[#This Row],[accel_Z]]*0.09*9.8-AQ408</f>
        <v>-9.4374000000000002</v>
      </c>
    </row>
    <row r="410" spans="1:43" x14ac:dyDescent="0.3">
      <c r="A410" s="3">
        <v>149.922</v>
      </c>
      <c r="B410">
        <v>17.829999999999998</v>
      </c>
      <c r="C410" s="2">
        <v>-1.1279999999999999</v>
      </c>
      <c r="D410">
        <v>7.0000000000000007E-2</v>
      </c>
      <c r="E410">
        <v>-0.08</v>
      </c>
      <c r="F410">
        <v>0.08</v>
      </c>
      <c r="G410">
        <v>-0.96</v>
      </c>
      <c r="H410">
        <v>-12.15</v>
      </c>
      <c r="I410">
        <v>-26.73</v>
      </c>
      <c r="J410">
        <v>12.57</v>
      </c>
      <c r="K410">
        <v>50.720140000000001</v>
      </c>
      <c r="L410">
        <v>53.150210000000001</v>
      </c>
      <c r="M410">
        <v>53.8</v>
      </c>
      <c r="N410">
        <v>0.11</v>
      </c>
      <c r="O410">
        <v>1</v>
      </c>
      <c r="P410">
        <v>228.65</v>
      </c>
      <c r="Q410" s="1"/>
      <c r="AO410" s="3">
        <f>Telemetry_flight_LOG_VEGA_team[[#This Row],[accel_X]]*0.09*9.8+AO409</f>
        <v>-84.13398000000025</v>
      </c>
      <c r="AP410" s="3">
        <f>Telemetry_flight_LOG_VEGA_team[[#This Row],[accel_Y]]*0.09*9.8+AP409</f>
        <v>164.19311999999977</v>
      </c>
      <c r="AQ410">
        <f>Telemetry_flight_LOG_VEGA_team[[#This Row],[accel_Z]]*0.09*9.8-AQ409</f>
        <v>8.5906800000000008</v>
      </c>
    </row>
    <row r="411" spans="1:43" x14ac:dyDescent="0.3">
      <c r="A411" s="3">
        <v>150.28700000000001</v>
      </c>
      <c r="B411">
        <v>17.829999999999998</v>
      </c>
      <c r="C411" s="2">
        <v>-1.1040000000000001</v>
      </c>
      <c r="D411">
        <v>0.13</v>
      </c>
      <c r="E411">
        <v>-0.08</v>
      </c>
      <c r="F411">
        <v>0.09</v>
      </c>
      <c r="G411">
        <v>-1.02</v>
      </c>
      <c r="H411">
        <v>-0.67</v>
      </c>
      <c r="I411">
        <v>8.36</v>
      </c>
      <c r="J411">
        <v>-3.66</v>
      </c>
      <c r="K411">
        <v>50.720140000000001</v>
      </c>
      <c r="L411">
        <v>53.150210000000001</v>
      </c>
      <c r="M411">
        <v>53.7</v>
      </c>
      <c r="N411">
        <v>0.11</v>
      </c>
      <c r="O411">
        <v>1</v>
      </c>
      <c r="P411">
        <v>228.65</v>
      </c>
      <c r="Q411" s="1"/>
      <c r="AO411" s="3">
        <f>Telemetry_flight_LOG_VEGA_team[[#This Row],[accel_X]]*0.09*9.8+AO410</f>
        <v>-84.20454000000025</v>
      </c>
      <c r="AP411" s="3">
        <f>Telemetry_flight_LOG_VEGA_team[[#This Row],[accel_Y]]*0.09*9.8+AP410</f>
        <v>164.27249999999975</v>
      </c>
      <c r="AQ411">
        <f>Telemetry_flight_LOG_VEGA_team[[#This Row],[accel_Z]]*0.09*9.8-AQ410</f>
        <v>-9.4903200000000005</v>
      </c>
    </row>
    <row r="412" spans="1:43" x14ac:dyDescent="0.3">
      <c r="A412" s="3">
        <v>150.65299999999999</v>
      </c>
      <c r="B412">
        <v>17.84</v>
      </c>
      <c r="C412" s="2">
        <v>-1.044</v>
      </c>
      <c r="D412">
        <v>0.21</v>
      </c>
      <c r="E412">
        <v>-0.1</v>
      </c>
      <c r="F412">
        <v>0.1</v>
      </c>
      <c r="G412">
        <v>-1.02</v>
      </c>
      <c r="H412">
        <v>11.84</v>
      </c>
      <c r="I412">
        <v>1.65</v>
      </c>
      <c r="J412">
        <v>18.920000000000002</v>
      </c>
      <c r="K412">
        <v>50.720140000000001</v>
      </c>
      <c r="L412">
        <v>53.150210000000001</v>
      </c>
      <c r="M412">
        <v>53.7</v>
      </c>
      <c r="N412">
        <v>0.11</v>
      </c>
      <c r="O412">
        <v>1</v>
      </c>
      <c r="P412">
        <v>228.65</v>
      </c>
      <c r="Q412" s="1"/>
      <c r="AO412" s="3">
        <f>Telemetry_flight_LOG_VEGA_team[[#This Row],[accel_X]]*0.09*9.8+AO411</f>
        <v>-84.292740000000251</v>
      </c>
      <c r="AP412" s="3">
        <f>Telemetry_flight_LOG_VEGA_team[[#This Row],[accel_Y]]*0.09*9.8+AP411</f>
        <v>164.36069999999975</v>
      </c>
      <c r="AQ412">
        <f>Telemetry_flight_LOG_VEGA_team[[#This Row],[accel_Z]]*0.09*9.8-AQ411</f>
        <v>8.5906800000000008</v>
      </c>
    </row>
    <row r="413" spans="1:43" x14ac:dyDescent="0.3">
      <c r="A413" s="3">
        <v>151.01900000000001</v>
      </c>
      <c r="B413">
        <v>17.84</v>
      </c>
      <c r="C413" s="2">
        <v>-0.97199999999999998</v>
      </c>
      <c r="D413">
        <v>0.28999999999999998</v>
      </c>
      <c r="E413">
        <v>-0.16</v>
      </c>
      <c r="F413">
        <v>0.06</v>
      </c>
      <c r="G413">
        <v>-0.9</v>
      </c>
      <c r="H413">
        <v>5.98</v>
      </c>
      <c r="I413">
        <v>6.41</v>
      </c>
      <c r="J413">
        <v>35.64</v>
      </c>
      <c r="K413">
        <v>50.720140000000001</v>
      </c>
      <c r="L413">
        <v>53.150210000000001</v>
      </c>
      <c r="M413">
        <v>53.7</v>
      </c>
      <c r="N413">
        <v>0.09</v>
      </c>
      <c r="O413">
        <v>1</v>
      </c>
      <c r="P413">
        <v>228.65</v>
      </c>
      <c r="Q413" s="1"/>
      <c r="AO413" s="3">
        <f>Telemetry_flight_LOG_VEGA_team[[#This Row],[accel_X]]*0.09*9.8+AO412</f>
        <v>-84.433860000000251</v>
      </c>
      <c r="AP413" s="3">
        <f>Telemetry_flight_LOG_VEGA_team[[#This Row],[accel_Y]]*0.09*9.8+AP412</f>
        <v>164.41361999999975</v>
      </c>
      <c r="AQ413">
        <f>Telemetry_flight_LOG_VEGA_team[[#This Row],[accel_Z]]*0.09*9.8-AQ412</f>
        <v>-9.3844799999999999</v>
      </c>
    </row>
    <row r="414" spans="1:43" x14ac:dyDescent="0.3">
      <c r="A414" s="3">
        <v>151.38499999999999</v>
      </c>
      <c r="B414">
        <v>17.829999999999998</v>
      </c>
      <c r="C414" s="2">
        <v>-0.86399999999999999</v>
      </c>
      <c r="D414">
        <v>0.4</v>
      </c>
      <c r="E414">
        <v>-0.3</v>
      </c>
      <c r="F414">
        <v>0.22</v>
      </c>
      <c r="G414">
        <v>-0.96</v>
      </c>
      <c r="H414">
        <v>3.85</v>
      </c>
      <c r="I414">
        <v>-7.93</v>
      </c>
      <c r="J414">
        <v>-38.51</v>
      </c>
      <c r="K414">
        <v>50.720140000000001</v>
      </c>
      <c r="L414">
        <v>53.150210000000001</v>
      </c>
      <c r="M414">
        <v>53.7</v>
      </c>
      <c r="N414">
        <v>0.09</v>
      </c>
      <c r="O414">
        <v>1</v>
      </c>
      <c r="P414">
        <v>228.65</v>
      </c>
      <c r="Q414" s="1"/>
      <c r="AO414" s="3">
        <f>Telemetry_flight_LOG_VEGA_team[[#This Row],[accel_X]]*0.09*9.8+AO413</f>
        <v>-84.698460000000253</v>
      </c>
      <c r="AP414" s="3">
        <f>Telemetry_flight_LOG_VEGA_team[[#This Row],[accel_Y]]*0.09*9.8+AP413</f>
        <v>164.60765999999975</v>
      </c>
      <c r="AQ414">
        <f>Telemetry_flight_LOG_VEGA_team[[#This Row],[accel_Z]]*0.09*9.8-AQ413</f>
        <v>8.5377600000000005</v>
      </c>
    </row>
    <row r="415" spans="1:43" x14ac:dyDescent="0.3">
      <c r="A415" s="3">
        <v>151.75399999999999</v>
      </c>
      <c r="B415">
        <v>17.829999999999998</v>
      </c>
      <c r="C415" s="2">
        <v>-0.84</v>
      </c>
      <c r="D415">
        <v>0.38</v>
      </c>
      <c r="E415">
        <v>-0.18</v>
      </c>
      <c r="F415">
        <v>0.16</v>
      </c>
      <c r="G415">
        <v>-1.04</v>
      </c>
      <c r="H415">
        <v>-4.2699999999999996</v>
      </c>
      <c r="I415">
        <v>-10.68</v>
      </c>
      <c r="J415">
        <v>6.41</v>
      </c>
      <c r="K415">
        <v>50.720140000000001</v>
      </c>
      <c r="L415">
        <v>53.150210000000001</v>
      </c>
      <c r="M415">
        <v>53.7</v>
      </c>
      <c r="N415">
        <v>0.09</v>
      </c>
      <c r="O415">
        <v>1</v>
      </c>
      <c r="P415">
        <v>228.65</v>
      </c>
      <c r="Q415" s="1"/>
      <c r="AO415" s="3">
        <f>Telemetry_flight_LOG_VEGA_team[[#This Row],[accel_X]]*0.09*9.8+AO414</f>
        <v>-84.857220000000254</v>
      </c>
      <c r="AP415" s="3">
        <f>Telemetry_flight_LOG_VEGA_team[[#This Row],[accel_Y]]*0.09*9.8+AP414</f>
        <v>164.74877999999975</v>
      </c>
      <c r="AQ415">
        <f>Telemetry_flight_LOG_VEGA_team[[#This Row],[accel_Z]]*0.09*9.8-AQ414</f>
        <v>-9.4550400000000003</v>
      </c>
    </row>
    <row r="416" spans="1:43" x14ac:dyDescent="0.3">
      <c r="A416" s="3">
        <v>152.12</v>
      </c>
      <c r="B416">
        <v>17.82</v>
      </c>
      <c r="C416" s="2">
        <v>-0.84</v>
      </c>
      <c r="D416">
        <v>0.34</v>
      </c>
      <c r="E416">
        <v>-0.21</v>
      </c>
      <c r="F416">
        <v>0.18</v>
      </c>
      <c r="G416">
        <v>-1</v>
      </c>
      <c r="H416">
        <v>-5.07</v>
      </c>
      <c r="I416">
        <v>-16.11</v>
      </c>
      <c r="J416">
        <v>2.62</v>
      </c>
      <c r="K416">
        <v>50.720140000000001</v>
      </c>
      <c r="L416">
        <v>53.150199999999998</v>
      </c>
      <c r="M416">
        <v>53.5</v>
      </c>
      <c r="N416">
        <v>0.08</v>
      </c>
      <c r="O416">
        <v>1</v>
      </c>
      <c r="P416">
        <v>228.65</v>
      </c>
      <c r="Q416" s="1"/>
      <c r="AO416" s="3">
        <f>Telemetry_flight_LOG_VEGA_team[[#This Row],[accel_X]]*0.09*9.8+AO415</f>
        <v>-85.042440000000255</v>
      </c>
      <c r="AP416" s="3">
        <f>Telemetry_flight_LOG_VEGA_team[[#This Row],[accel_Y]]*0.09*9.8+AP415</f>
        <v>164.90753999999976</v>
      </c>
      <c r="AQ416">
        <f>Telemetry_flight_LOG_VEGA_team[[#This Row],[accel_Z]]*0.09*9.8-AQ415</f>
        <v>8.5730400000000007</v>
      </c>
    </row>
    <row r="417" spans="1:43" x14ac:dyDescent="0.3">
      <c r="A417" s="3">
        <v>152.48599999999999</v>
      </c>
      <c r="B417">
        <v>17.809999999999999</v>
      </c>
      <c r="C417" s="2">
        <v>-0.81600000000000006</v>
      </c>
      <c r="D417">
        <v>0.34</v>
      </c>
      <c r="E417">
        <v>-0.2</v>
      </c>
      <c r="F417">
        <v>0.09</v>
      </c>
      <c r="G417">
        <v>-1</v>
      </c>
      <c r="H417">
        <v>4.88</v>
      </c>
      <c r="I417">
        <v>11.54</v>
      </c>
      <c r="J417">
        <v>17.03</v>
      </c>
      <c r="K417">
        <v>50.720140000000001</v>
      </c>
      <c r="L417">
        <v>53.150199999999998</v>
      </c>
      <c r="M417">
        <v>53.5</v>
      </c>
      <c r="N417">
        <v>0.08</v>
      </c>
      <c r="O417">
        <v>1</v>
      </c>
      <c r="P417">
        <v>228.65</v>
      </c>
      <c r="Q417" s="1"/>
      <c r="AO417" s="3">
        <f>Telemetry_flight_LOG_VEGA_team[[#This Row],[accel_X]]*0.09*9.8+AO416</f>
        <v>-85.218840000000256</v>
      </c>
      <c r="AP417" s="3">
        <f>Telemetry_flight_LOG_VEGA_team[[#This Row],[accel_Y]]*0.09*9.8+AP416</f>
        <v>164.98691999999974</v>
      </c>
      <c r="AQ417">
        <f>Telemetry_flight_LOG_VEGA_team[[#This Row],[accel_Z]]*0.09*9.8-AQ416</f>
        <v>-9.4550400000000003</v>
      </c>
    </row>
    <row r="418" spans="1:43" x14ac:dyDescent="0.3">
      <c r="A418" s="3">
        <v>152.85</v>
      </c>
      <c r="B418">
        <v>17.82</v>
      </c>
      <c r="C418" s="2">
        <v>-0.81600000000000006</v>
      </c>
      <c r="D418">
        <v>0.31</v>
      </c>
      <c r="E418">
        <v>-0.15</v>
      </c>
      <c r="F418">
        <v>0.14000000000000001</v>
      </c>
      <c r="G418">
        <v>-1.02</v>
      </c>
      <c r="H418">
        <v>-9.0299999999999994</v>
      </c>
      <c r="I418">
        <v>-25.27</v>
      </c>
      <c r="J418">
        <v>-6.71</v>
      </c>
      <c r="K418">
        <v>50.720140000000001</v>
      </c>
      <c r="L418">
        <v>53.150199999999998</v>
      </c>
      <c r="M418">
        <v>53.5</v>
      </c>
      <c r="N418">
        <v>0.08</v>
      </c>
      <c r="O418">
        <v>1</v>
      </c>
      <c r="P418">
        <v>228.65</v>
      </c>
      <c r="Q418" s="1"/>
      <c r="AO418" s="3">
        <f>Telemetry_flight_LOG_VEGA_team[[#This Row],[accel_X]]*0.09*9.8+AO417</f>
        <v>-85.351140000000257</v>
      </c>
      <c r="AP418" s="3">
        <f>Telemetry_flight_LOG_VEGA_team[[#This Row],[accel_Y]]*0.09*9.8+AP417</f>
        <v>165.11039999999974</v>
      </c>
      <c r="AQ418">
        <f>Telemetry_flight_LOG_VEGA_team[[#This Row],[accel_Z]]*0.09*9.8-AQ417</f>
        <v>8.5554000000000006</v>
      </c>
    </row>
    <row r="419" spans="1:43" x14ac:dyDescent="0.3">
      <c r="A419" s="3">
        <v>153.21700000000001</v>
      </c>
      <c r="B419">
        <v>17.829999999999998</v>
      </c>
      <c r="C419" s="2">
        <v>-0.79200000000000004</v>
      </c>
      <c r="D419">
        <v>0.28000000000000003</v>
      </c>
      <c r="E419">
        <v>-0.14000000000000001</v>
      </c>
      <c r="F419">
        <v>0.12</v>
      </c>
      <c r="G419">
        <v>-1.06</v>
      </c>
      <c r="H419">
        <v>2.38</v>
      </c>
      <c r="I419">
        <v>-8.24</v>
      </c>
      <c r="J419">
        <v>12.88</v>
      </c>
      <c r="K419">
        <v>50.720140000000001</v>
      </c>
      <c r="L419">
        <v>53.150199999999998</v>
      </c>
      <c r="M419">
        <v>53.3</v>
      </c>
      <c r="N419">
        <v>0.08</v>
      </c>
      <c r="O419">
        <v>1</v>
      </c>
      <c r="P419">
        <v>228.9</v>
      </c>
      <c r="Q419" s="1"/>
      <c r="AO419" s="3">
        <f>Telemetry_flight_LOG_VEGA_team[[#This Row],[accel_X]]*0.09*9.8+AO418</f>
        <v>-85.474620000000257</v>
      </c>
      <c r="AP419" s="3">
        <f>Telemetry_flight_LOG_VEGA_team[[#This Row],[accel_Y]]*0.09*9.8+AP418</f>
        <v>165.21623999999974</v>
      </c>
      <c r="AQ419">
        <f>Telemetry_flight_LOG_VEGA_team[[#This Row],[accel_Z]]*0.09*9.8-AQ418</f>
        <v>-9.4903200000000005</v>
      </c>
    </row>
    <row r="420" spans="1:43" x14ac:dyDescent="0.3">
      <c r="A420" s="3">
        <v>153.58500000000001</v>
      </c>
      <c r="B420">
        <v>17.82</v>
      </c>
      <c r="C420" s="2">
        <v>-0.80400000000000005</v>
      </c>
      <c r="D420">
        <v>0.25</v>
      </c>
      <c r="E420">
        <v>-0.08</v>
      </c>
      <c r="F420">
        <v>0.2</v>
      </c>
      <c r="G420">
        <v>-0.98</v>
      </c>
      <c r="H420">
        <v>23.99</v>
      </c>
      <c r="I420">
        <v>11.72</v>
      </c>
      <c r="J420">
        <v>29.42</v>
      </c>
      <c r="K420">
        <v>50.720140000000001</v>
      </c>
      <c r="L420">
        <v>53.150199999999998</v>
      </c>
      <c r="M420">
        <v>53.3</v>
      </c>
      <c r="N420">
        <v>0.08</v>
      </c>
      <c r="O420">
        <v>1</v>
      </c>
      <c r="P420">
        <v>228.9</v>
      </c>
      <c r="Q420" s="1"/>
      <c r="AO420" s="3">
        <f>Telemetry_flight_LOG_VEGA_team[[#This Row],[accel_X]]*0.09*9.8+AO419</f>
        <v>-85.545180000000258</v>
      </c>
      <c r="AP420" s="3">
        <f>Telemetry_flight_LOG_VEGA_team[[#This Row],[accel_Y]]*0.09*9.8+AP419</f>
        <v>165.39263999999974</v>
      </c>
      <c r="AQ420">
        <f>Telemetry_flight_LOG_VEGA_team[[#This Row],[accel_Z]]*0.09*9.8-AQ419</f>
        <v>8.625960000000001</v>
      </c>
    </row>
    <row r="421" spans="1:43" x14ac:dyDescent="0.3">
      <c r="A421" s="3">
        <v>153.94999999999999</v>
      </c>
      <c r="B421">
        <v>17.82</v>
      </c>
      <c r="C421" s="2">
        <v>-0.79200000000000004</v>
      </c>
      <c r="D421">
        <v>0.2</v>
      </c>
      <c r="E421">
        <v>-0.21</v>
      </c>
      <c r="F421">
        <v>0.24</v>
      </c>
      <c r="G421">
        <v>-0.97</v>
      </c>
      <c r="H421">
        <v>-2.99</v>
      </c>
      <c r="I421">
        <v>-16.72</v>
      </c>
      <c r="J421">
        <v>-26.55</v>
      </c>
      <c r="K421">
        <v>50.720140000000001</v>
      </c>
      <c r="L421">
        <v>53.150199999999998</v>
      </c>
      <c r="M421">
        <v>53.3</v>
      </c>
      <c r="N421">
        <v>0.05</v>
      </c>
      <c r="O421">
        <v>1</v>
      </c>
      <c r="P421">
        <v>228.9</v>
      </c>
      <c r="Q421" s="1"/>
      <c r="AO421" s="3">
        <f>Telemetry_flight_LOG_VEGA_team[[#This Row],[accel_X]]*0.09*9.8+AO420</f>
        <v>-85.730400000000259</v>
      </c>
      <c r="AP421" s="3">
        <f>Telemetry_flight_LOG_VEGA_team[[#This Row],[accel_Y]]*0.09*9.8+AP420</f>
        <v>165.60431999999975</v>
      </c>
      <c r="AQ421">
        <f>Telemetry_flight_LOG_VEGA_team[[#This Row],[accel_Z]]*0.09*9.8-AQ420</f>
        <v>-9.4815000000000005</v>
      </c>
    </row>
    <row r="422" spans="1:43" x14ac:dyDescent="0.3">
      <c r="A422" s="3">
        <v>154.316</v>
      </c>
      <c r="B422">
        <v>17.82</v>
      </c>
      <c r="C422" s="2">
        <v>-0.75600000000000001</v>
      </c>
      <c r="D422">
        <v>0.18</v>
      </c>
      <c r="E422">
        <v>-0.22</v>
      </c>
      <c r="F422">
        <v>0.22</v>
      </c>
      <c r="G422">
        <v>-1.01</v>
      </c>
      <c r="H422">
        <v>-6.53</v>
      </c>
      <c r="I422">
        <v>1.1599999999999999</v>
      </c>
      <c r="J422">
        <v>-13.92</v>
      </c>
      <c r="K422">
        <v>50.720140000000001</v>
      </c>
      <c r="L422">
        <v>53.150199999999998</v>
      </c>
      <c r="M422">
        <v>53.2</v>
      </c>
      <c r="N422">
        <v>0.05</v>
      </c>
      <c r="O422">
        <v>1</v>
      </c>
      <c r="P422">
        <v>228.9</v>
      </c>
      <c r="Q422" s="1"/>
      <c r="AO422" s="3">
        <f>Telemetry_flight_LOG_VEGA_team[[#This Row],[accel_X]]*0.09*9.8+AO421</f>
        <v>-85.92444000000026</v>
      </c>
      <c r="AP422" s="3">
        <f>Telemetry_flight_LOG_VEGA_team[[#This Row],[accel_Y]]*0.09*9.8+AP421</f>
        <v>165.79835999999975</v>
      </c>
      <c r="AQ422">
        <f>Telemetry_flight_LOG_VEGA_team[[#This Row],[accel_Z]]*0.09*9.8-AQ421</f>
        <v>8.5906800000000008</v>
      </c>
    </row>
    <row r="423" spans="1:43" x14ac:dyDescent="0.3">
      <c r="A423" s="3">
        <v>154.68100000000001</v>
      </c>
      <c r="B423">
        <v>17.829999999999998</v>
      </c>
      <c r="C423" s="2">
        <v>-0.73199999999999998</v>
      </c>
      <c r="D423">
        <v>0.11</v>
      </c>
      <c r="E423">
        <v>-0.18</v>
      </c>
      <c r="F423">
        <v>0.22</v>
      </c>
      <c r="G423">
        <v>-0.99</v>
      </c>
      <c r="H423">
        <v>-6.65</v>
      </c>
      <c r="I423">
        <v>-4.33</v>
      </c>
      <c r="J423">
        <v>-1.53</v>
      </c>
      <c r="K423">
        <v>50.720140000000001</v>
      </c>
      <c r="L423">
        <v>53.150199999999998</v>
      </c>
      <c r="M423">
        <v>53.2</v>
      </c>
      <c r="N423">
        <v>0.05</v>
      </c>
      <c r="O423">
        <v>1</v>
      </c>
      <c r="P423">
        <v>228.9</v>
      </c>
      <c r="Q423" s="1"/>
      <c r="AO423" s="3">
        <f>Telemetry_flight_LOG_VEGA_team[[#This Row],[accel_X]]*0.09*9.8+AO422</f>
        <v>-86.083200000000261</v>
      </c>
      <c r="AP423" s="3">
        <f>Telemetry_flight_LOG_VEGA_team[[#This Row],[accel_Y]]*0.09*9.8+AP422</f>
        <v>165.99239999999975</v>
      </c>
      <c r="AQ423">
        <f>Telemetry_flight_LOG_VEGA_team[[#This Row],[accel_Z]]*0.09*9.8-AQ422</f>
        <v>-9.4638600000000004</v>
      </c>
    </row>
    <row r="424" spans="1:43" x14ac:dyDescent="0.3">
      <c r="A424" s="3">
        <v>155.04599999999999</v>
      </c>
      <c r="B424">
        <v>17.82</v>
      </c>
      <c r="C424" s="2">
        <v>-0.72</v>
      </c>
      <c r="D424">
        <v>0.1</v>
      </c>
      <c r="E424">
        <v>-0.11</v>
      </c>
      <c r="F424">
        <v>0.18</v>
      </c>
      <c r="G424">
        <v>-1.01</v>
      </c>
      <c r="H424">
        <v>-5.55</v>
      </c>
      <c r="I424">
        <v>-2.56</v>
      </c>
      <c r="J424">
        <v>-6.29</v>
      </c>
      <c r="K424">
        <v>50.720140000000001</v>
      </c>
      <c r="L424">
        <v>53.150199999999998</v>
      </c>
      <c r="M424">
        <v>53</v>
      </c>
      <c r="N424">
        <v>0.04</v>
      </c>
      <c r="O424">
        <v>1</v>
      </c>
      <c r="P424">
        <v>228.9</v>
      </c>
      <c r="Q424" s="1"/>
      <c r="AO424" s="3">
        <f>Telemetry_flight_LOG_VEGA_team[[#This Row],[accel_X]]*0.09*9.8+AO423</f>
        <v>-86.180220000000261</v>
      </c>
      <c r="AP424" s="3">
        <f>Telemetry_flight_LOG_VEGA_team[[#This Row],[accel_Y]]*0.09*9.8+AP423</f>
        <v>166.15115999999975</v>
      </c>
      <c r="AQ424">
        <f>Telemetry_flight_LOG_VEGA_team[[#This Row],[accel_Z]]*0.09*9.8-AQ423</f>
        <v>8.5730400000000007</v>
      </c>
    </row>
    <row r="425" spans="1:43" x14ac:dyDescent="0.3">
      <c r="A425" s="3">
        <v>155.411</v>
      </c>
      <c r="B425">
        <v>17.82</v>
      </c>
      <c r="C425" s="2">
        <v>-0.72</v>
      </c>
      <c r="D425">
        <v>0.09</v>
      </c>
      <c r="E425">
        <v>-0.13</v>
      </c>
      <c r="F425">
        <v>0.17</v>
      </c>
      <c r="G425">
        <v>-0.91</v>
      </c>
      <c r="H425">
        <v>16.05</v>
      </c>
      <c r="I425">
        <v>-4.82</v>
      </c>
      <c r="J425">
        <v>-12.76</v>
      </c>
      <c r="K425">
        <v>50.720140000000001</v>
      </c>
      <c r="L425">
        <v>53.150199999999998</v>
      </c>
      <c r="M425">
        <v>53</v>
      </c>
      <c r="N425">
        <v>0.04</v>
      </c>
      <c r="O425">
        <v>1</v>
      </c>
      <c r="P425">
        <v>228.9</v>
      </c>
      <c r="Q425" s="1"/>
      <c r="AO425" s="3">
        <f>Telemetry_flight_LOG_VEGA_team[[#This Row],[accel_X]]*0.09*9.8+AO424</f>
        <v>-86.294880000000262</v>
      </c>
      <c r="AP425" s="3">
        <f>Telemetry_flight_LOG_VEGA_team[[#This Row],[accel_Y]]*0.09*9.8+AP424</f>
        <v>166.30109999999974</v>
      </c>
      <c r="AQ425">
        <f>Telemetry_flight_LOG_VEGA_team[[#This Row],[accel_Z]]*0.09*9.8-AQ424</f>
        <v>-9.3756599999999999</v>
      </c>
    </row>
    <row r="426" spans="1:43" x14ac:dyDescent="0.3">
      <c r="A426" s="3">
        <v>155.78</v>
      </c>
      <c r="B426">
        <v>17.829999999999998</v>
      </c>
      <c r="C426" s="2">
        <v>-0.73199999999999998</v>
      </c>
      <c r="D426">
        <v>7.0000000000000007E-2</v>
      </c>
      <c r="E426">
        <v>-0.15</v>
      </c>
      <c r="F426">
        <v>0.16</v>
      </c>
      <c r="G426">
        <v>-0.97</v>
      </c>
      <c r="H426">
        <v>-12.33</v>
      </c>
      <c r="I426">
        <v>-1.89</v>
      </c>
      <c r="J426">
        <v>-4.5199999999999996</v>
      </c>
      <c r="K426">
        <v>50.720140000000001</v>
      </c>
      <c r="L426">
        <v>53.150199999999998</v>
      </c>
      <c r="M426">
        <v>53</v>
      </c>
      <c r="N426">
        <v>0.04</v>
      </c>
      <c r="O426">
        <v>1</v>
      </c>
      <c r="P426">
        <v>228.9</v>
      </c>
      <c r="Q426" s="1"/>
      <c r="AO426" s="3">
        <f>Telemetry_flight_LOG_VEGA_team[[#This Row],[accel_X]]*0.09*9.8+AO425</f>
        <v>-86.427180000000263</v>
      </c>
      <c r="AP426" s="3">
        <f>Telemetry_flight_LOG_VEGA_team[[#This Row],[accel_Y]]*0.09*9.8+AP425</f>
        <v>166.44221999999974</v>
      </c>
      <c r="AQ426">
        <f>Telemetry_flight_LOG_VEGA_team[[#This Row],[accel_Z]]*0.09*9.8-AQ425</f>
        <v>8.5201200000000004</v>
      </c>
    </row>
    <row r="427" spans="1:43" x14ac:dyDescent="0.3">
      <c r="A427" s="3">
        <v>156.14599999999999</v>
      </c>
      <c r="B427">
        <v>17.82</v>
      </c>
      <c r="C427" s="2">
        <v>-0.72</v>
      </c>
      <c r="D427">
        <v>0.08</v>
      </c>
      <c r="E427">
        <v>-0.12</v>
      </c>
      <c r="F427">
        <v>0.17</v>
      </c>
      <c r="G427">
        <v>-1.03</v>
      </c>
      <c r="H427">
        <v>-7.02</v>
      </c>
      <c r="I427">
        <v>-5.49</v>
      </c>
      <c r="J427">
        <v>12.82</v>
      </c>
      <c r="K427">
        <v>50.720140000000001</v>
      </c>
      <c r="L427">
        <v>53.150199999999998</v>
      </c>
      <c r="M427">
        <v>52.9</v>
      </c>
      <c r="N427">
        <v>0.2</v>
      </c>
      <c r="O427">
        <v>1</v>
      </c>
      <c r="P427">
        <v>228.9</v>
      </c>
      <c r="Q427" s="1"/>
      <c r="AO427" s="3">
        <f>Telemetry_flight_LOG_VEGA_team[[#This Row],[accel_X]]*0.09*9.8+AO426</f>
        <v>-86.533020000000263</v>
      </c>
      <c r="AP427" s="3">
        <f>Telemetry_flight_LOG_VEGA_team[[#This Row],[accel_Y]]*0.09*9.8+AP426</f>
        <v>166.59215999999972</v>
      </c>
      <c r="AQ427">
        <f>Telemetry_flight_LOG_VEGA_team[[#This Row],[accel_Z]]*0.09*9.8-AQ426</f>
        <v>-9.4285800000000002</v>
      </c>
    </row>
    <row r="428" spans="1:43" x14ac:dyDescent="0.3">
      <c r="A428" s="3">
        <v>156.512</v>
      </c>
      <c r="B428">
        <v>17.82</v>
      </c>
      <c r="C428" s="2">
        <v>-0.72</v>
      </c>
      <c r="D428">
        <v>0.06</v>
      </c>
      <c r="E428">
        <v>-0.11</v>
      </c>
      <c r="F428">
        <v>0.21</v>
      </c>
      <c r="G428">
        <v>-1.01</v>
      </c>
      <c r="H428">
        <v>2.75</v>
      </c>
      <c r="I428">
        <v>-10.86</v>
      </c>
      <c r="J428">
        <v>-3.66</v>
      </c>
      <c r="K428">
        <v>50.720140000000001</v>
      </c>
      <c r="L428">
        <v>53.150199999999998</v>
      </c>
      <c r="M428">
        <v>52.9</v>
      </c>
      <c r="N428">
        <v>0.2</v>
      </c>
      <c r="O428">
        <v>1</v>
      </c>
      <c r="P428">
        <v>228.9</v>
      </c>
      <c r="Q428" s="1"/>
      <c r="AO428" s="3">
        <f>Telemetry_flight_LOG_VEGA_team[[#This Row],[accel_X]]*0.09*9.8+AO427</f>
        <v>-86.630040000000264</v>
      </c>
      <c r="AP428" s="3">
        <f>Telemetry_flight_LOG_VEGA_team[[#This Row],[accel_Y]]*0.09*9.8+AP427</f>
        <v>166.77737999999971</v>
      </c>
      <c r="AQ428">
        <f>Telemetry_flight_LOG_VEGA_team[[#This Row],[accel_Z]]*0.09*9.8-AQ427</f>
        <v>8.5377600000000005</v>
      </c>
    </row>
    <row r="429" spans="1:43" x14ac:dyDescent="0.3">
      <c r="A429" s="3">
        <v>156.87700000000001</v>
      </c>
      <c r="B429">
        <v>17.82</v>
      </c>
      <c r="C429" s="2">
        <v>-0.69599999999999995</v>
      </c>
      <c r="D429">
        <v>0.09</v>
      </c>
      <c r="E429">
        <v>-0.16</v>
      </c>
      <c r="F429">
        <v>0.22</v>
      </c>
      <c r="G429">
        <v>-1</v>
      </c>
      <c r="H429">
        <v>2.3199999999999998</v>
      </c>
      <c r="I429">
        <v>-11.72</v>
      </c>
      <c r="J429">
        <v>-3.05</v>
      </c>
      <c r="K429">
        <v>50.720140000000001</v>
      </c>
      <c r="L429">
        <v>53.150199999999998</v>
      </c>
      <c r="M429">
        <v>52.9</v>
      </c>
      <c r="N429">
        <v>0.2</v>
      </c>
      <c r="O429">
        <v>1</v>
      </c>
      <c r="P429">
        <v>228.9</v>
      </c>
      <c r="Q429" s="1"/>
      <c r="AO429" s="3">
        <f>Telemetry_flight_LOG_VEGA_team[[#This Row],[accel_X]]*0.09*9.8+AO428</f>
        <v>-86.771160000000265</v>
      </c>
      <c r="AP429" s="3">
        <f>Telemetry_flight_LOG_VEGA_team[[#This Row],[accel_Y]]*0.09*9.8+AP428</f>
        <v>166.97141999999971</v>
      </c>
      <c r="AQ429">
        <f>Telemetry_flight_LOG_VEGA_team[[#This Row],[accel_Z]]*0.09*9.8-AQ428</f>
        <v>-9.4197600000000001</v>
      </c>
    </row>
    <row r="430" spans="1:43" x14ac:dyDescent="0.3">
      <c r="A430" s="3">
        <v>157.24299999999999</v>
      </c>
      <c r="B430">
        <v>17.809999999999999</v>
      </c>
      <c r="C430" s="2">
        <v>-0.64800000000000002</v>
      </c>
      <c r="D430">
        <v>0.12</v>
      </c>
      <c r="E430">
        <v>-0.09</v>
      </c>
      <c r="F430">
        <v>0.4</v>
      </c>
      <c r="G430">
        <v>-0.94</v>
      </c>
      <c r="H430">
        <v>59.75</v>
      </c>
      <c r="I430">
        <v>9.0299999999999994</v>
      </c>
      <c r="J430">
        <v>-5.74</v>
      </c>
      <c r="K430">
        <v>50.720140000000001</v>
      </c>
      <c r="L430">
        <v>53.150210000000001</v>
      </c>
      <c r="M430">
        <v>52.8</v>
      </c>
      <c r="N430">
        <v>0.1</v>
      </c>
      <c r="O430">
        <v>1</v>
      </c>
      <c r="P430">
        <v>228.9</v>
      </c>
      <c r="Q430" s="1"/>
      <c r="AO430" s="3">
        <f>Telemetry_flight_LOG_VEGA_team[[#This Row],[accel_X]]*0.09*9.8+AO429</f>
        <v>-86.850540000000265</v>
      </c>
      <c r="AP430" s="3">
        <f>Telemetry_flight_LOG_VEGA_team[[#This Row],[accel_Y]]*0.09*9.8+AP429</f>
        <v>167.32421999999971</v>
      </c>
      <c r="AQ430">
        <f>Telemetry_flight_LOG_VEGA_team[[#This Row],[accel_Z]]*0.09*9.8-AQ429</f>
        <v>8.5906800000000008</v>
      </c>
    </row>
    <row r="431" spans="1:43" x14ac:dyDescent="0.3">
      <c r="A431" s="3">
        <v>157.62200000000001</v>
      </c>
      <c r="B431">
        <v>17.82</v>
      </c>
      <c r="C431" s="2">
        <v>-0.68399999999999994</v>
      </c>
      <c r="D431">
        <v>0.06</v>
      </c>
      <c r="E431">
        <v>-0.22</v>
      </c>
      <c r="F431">
        <v>0.62</v>
      </c>
      <c r="G431">
        <v>-0.7</v>
      </c>
      <c r="H431">
        <v>0.85</v>
      </c>
      <c r="I431">
        <v>-10.19</v>
      </c>
      <c r="J431">
        <v>33.39</v>
      </c>
      <c r="K431">
        <v>50.720140000000001</v>
      </c>
      <c r="L431">
        <v>53.150210000000001</v>
      </c>
      <c r="M431">
        <v>52.8</v>
      </c>
      <c r="N431">
        <v>0.1</v>
      </c>
      <c r="O431">
        <v>1</v>
      </c>
      <c r="P431">
        <v>228.9</v>
      </c>
      <c r="Q431" s="1"/>
      <c r="AO431" s="3">
        <f>Telemetry_flight_LOG_VEGA_team[[#This Row],[accel_X]]*0.09*9.8+AO430</f>
        <v>-87.044580000000266</v>
      </c>
      <c r="AP431" s="3">
        <f>Telemetry_flight_LOG_VEGA_team[[#This Row],[accel_Y]]*0.09*9.8+AP430</f>
        <v>167.87105999999972</v>
      </c>
      <c r="AQ431">
        <f>Telemetry_flight_LOG_VEGA_team[[#This Row],[accel_Z]]*0.09*9.8-AQ430</f>
        <v>-9.2080800000000007</v>
      </c>
    </row>
    <row r="432" spans="1:43" x14ac:dyDescent="0.3">
      <c r="A432" s="3">
        <v>157.98699999999999</v>
      </c>
      <c r="B432">
        <v>17.809999999999999</v>
      </c>
      <c r="C432" s="2">
        <v>-0.72</v>
      </c>
      <c r="D432">
        <v>0.01</v>
      </c>
      <c r="E432">
        <v>-0.16</v>
      </c>
      <c r="F432">
        <v>0.56000000000000005</v>
      </c>
      <c r="G432">
        <v>-0.86</v>
      </c>
      <c r="H432">
        <v>-29.05</v>
      </c>
      <c r="I432">
        <v>-21.36</v>
      </c>
      <c r="J432">
        <v>0.43</v>
      </c>
      <c r="K432">
        <v>50.720140000000001</v>
      </c>
      <c r="L432">
        <v>53.150210000000001</v>
      </c>
      <c r="M432">
        <v>52.8</v>
      </c>
      <c r="N432">
        <v>0.08</v>
      </c>
      <c r="O432">
        <v>1</v>
      </c>
      <c r="P432">
        <v>228.9</v>
      </c>
      <c r="Q432" s="1"/>
      <c r="AO432" s="3">
        <f>Telemetry_flight_LOG_VEGA_team[[#This Row],[accel_X]]*0.09*9.8+AO431</f>
        <v>-87.185700000000267</v>
      </c>
      <c r="AP432" s="3">
        <f>Telemetry_flight_LOG_VEGA_team[[#This Row],[accel_Y]]*0.09*9.8+AP431</f>
        <v>168.36497999999972</v>
      </c>
      <c r="AQ432">
        <f>Telemetry_flight_LOG_VEGA_team[[#This Row],[accel_Z]]*0.09*9.8-AQ431</f>
        <v>8.44956</v>
      </c>
    </row>
    <row r="433" spans="1:43" x14ac:dyDescent="0.3">
      <c r="A433" s="3">
        <v>158.35300000000001</v>
      </c>
      <c r="B433">
        <v>17.82</v>
      </c>
      <c r="C433" s="2">
        <v>-0.74399999999999999</v>
      </c>
      <c r="D433">
        <v>-0.02</v>
      </c>
      <c r="E433">
        <v>-0.05</v>
      </c>
      <c r="F433">
        <v>0.43</v>
      </c>
      <c r="G433">
        <v>-0.94</v>
      </c>
      <c r="H433">
        <v>-14.59</v>
      </c>
      <c r="I433">
        <v>-4.58</v>
      </c>
      <c r="J433">
        <v>-5.43</v>
      </c>
      <c r="K433">
        <v>50.720140000000001</v>
      </c>
      <c r="L433">
        <v>53.150210000000001</v>
      </c>
      <c r="M433">
        <v>52.6</v>
      </c>
      <c r="N433">
        <v>0.08</v>
      </c>
      <c r="O433">
        <v>1</v>
      </c>
      <c r="P433">
        <v>228.9</v>
      </c>
      <c r="Q433" s="1"/>
      <c r="AO433" s="3">
        <f>Telemetry_flight_LOG_VEGA_team[[#This Row],[accel_X]]*0.09*9.8+AO432</f>
        <v>-87.229800000000267</v>
      </c>
      <c r="AP433" s="3">
        <f>Telemetry_flight_LOG_VEGA_team[[#This Row],[accel_Y]]*0.09*9.8+AP432</f>
        <v>168.74423999999971</v>
      </c>
      <c r="AQ433">
        <f>Telemetry_flight_LOG_VEGA_team[[#This Row],[accel_Z]]*0.09*9.8-AQ432</f>
        <v>-9.2786399999999993</v>
      </c>
    </row>
    <row r="434" spans="1:43" x14ac:dyDescent="0.3">
      <c r="A434" s="3">
        <v>158.721</v>
      </c>
      <c r="B434">
        <v>17.82</v>
      </c>
      <c r="C434" s="2">
        <v>-0.79200000000000004</v>
      </c>
      <c r="D434">
        <v>-0.06</v>
      </c>
      <c r="E434">
        <v>-0.06</v>
      </c>
      <c r="F434">
        <v>0.39</v>
      </c>
      <c r="G434">
        <v>-0.99</v>
      </c>
      <c r="H434">
        <v>-4.03</v>
      </c>
      <c r="I434">
        <v>-3.66</v>
      </c>
      <c r="J434">
        <v>4.9400000000000004</v>
      </c>
      <c r="K434">
        <v>50.720140000000001</v>
      </c>
      <c r="L434">
        <v>53.150210000000001</v>
      </c>
      <c r="M434">
        <v>52.6</v>
      </c>
      <c r="N434">
        <v>0.08</v>
      </c>
      <c r="O434">
        <v>1</v>
      </c>
      <c r="P434">
        <v>228.9</v>
      </c>
      <c r="Q434" s="1"/>
      <c r="AO434" s="3">
        <f>Telemetry_flight_LOG_VEGA_team[[#This Row],[accel_X]]*0.09*9.8+AO433</f>
        <v>-87.282720000000268</v>
      </c>
      <c r="AP434" s="3">
        <f>Telemetry_flight_LOG_VEGA_team[[#This Row],[accel_Y]]*0.09*9.8+AP433</f>
        <v>169.08821999999969</v>
      </c>
      <c r="AQ434">
        <f>Telemetry_flight_LOG_VEGA_team[[#This Row],[accel_Z]]*0.09*9.8-AQ433</f>
        <v>8.4054599999999997</v>
      </c>
    </row>
    <row r="435" spans="1:43" x14ac:dyDescent="0.3">
      <c r="A435" s="3">
        <v>159.08500000000001</v>
      </c>
      <c r="B435">
        <v>17.829999999999998</v>
      </c>
      <c r="C435" s="2">
        <v>-0.82799999999999996</v>
      </c>
      <c r="D435">
        <v>-0.09</v>
      </c>
      <c r="E435">
        <v>-0.11</v>
      </c>
      <c r="F435">
        <v>0.38</v>
      </c>
      <c r="G435">
        <v>-0.92</v>
      </c>
      <c r="H435">
        <v>8.7899999999999991</v>
      </c>
      <c r="I435">
        <v>-7.75</v>
      </c>
      <c r="J435">
        <v>-4.21</v>
      </c>
      <c r="K435">
        <v>50.720140000000001</v>
      </c>
      <c r="L435">
        <v>53.150210000000001</v>
      </c>
      <c r="M435">
        <v>52.5</v>
      </c>
      <c r="N435">
        <v>0.05</v>
      </c>
      <c r="O435">
        <v>1</v>
      </c>
      <c r="P435">
        <v>228.65</v>
      </c>
      <c r="Q435" s="1"/>
      <c r="AO435" s="3">
        <f>Telemetry_flight_LOG_VEGA_team[[#This Row],[accel_X]]*0.09*9.8+AO434</f>
        <v>-87.379740000000268</v>
      </c>
      <c r="AP435" s="3">
        <f>Telemetry_flight_LOG_VEGA_team[[#This Row],[accel_Y]]*0.09*9.8+AP434</f>
        <v>169.4233799999997</v>
      </c>
      <c r="AQ435">
        <f>Telemetry_flight_LOG_VEGA_team[[#This Row],[accel_Z]]*0.09*9.8-AQ434</f>
        <v>-9.216899999999999</v>
      </c>
    </row>
    <row r="436" spans="1:43" x14ac:dyDescent="0.3">
      <c r="A436" s="3">
        <v>159.45500000000001</v>
      </c>
      <c r="B436">
        <v>17.829999999999998</v>
      </c>
      <c r="C436" s="2">
        <v>-0.82799999999999996</v>
      </c>
      <c r="D436">
        <v>-0.1</v>
      </c>
      <c r="E436">
        <v>-0.12</v>
      </c>
      <c r="F436">
        <v>0.46</v>
      </c>
      <c r="G436">
        <v>-0.9</v>
      </c>
      <c r="H436">
        <v>0.06</v>
      </c>
      <c r="I436">
        <v>-1.46</v>
      </c>
      <c r="J436">
        <v>-1.53</v>
      </c>
      <c r="K436">
        <v>50.720140000000001</v>
      </c>
      <c r="L436">
        <v>53.150210000000001</v>
      </c>
      <c r="M436">
        <v>52.5</v>
      </c>
      <c r="N436">
        <v>0.05</v>
      </c>
      <c r="O436">
        <v>1</v>
      </c>
      <c r="P436">
        <v>228.65</v>
      </c>
      <c r="Q436" s="1"/>
      <c r="AO436" s="3">
        <f>Telemetry_flight_LOG_VEGA_team[[#This Row],[accel_X]]*0.09*9.8+AO435</f>
        <v>-87.485580000000269</v>
      </c>
      <c r="AP436" s="3">
        <f>Telemetry_flight_LOG_VEGA_team[[#This Row],[accel_Y]]*0.09*9.8+AP435</f>
        <v>169.8290999999997</v>
      </c>
      <c r="AQ436">
        <f>Telemetry_flight_LOG_VEGA_team[[#This Row],[accel_Z]]*0.09*9.8-AQ435</f>
        <v>8.423099999999998</v>
      </c>
    </row>
    <row r="437" spans="1:43" x14ac:dyDescent="0.3">
      <c r="A437" s="3">
        <v>159.821</v>
      </c>
      <c r="B437">
        <v>17.829999999999998</v>
      </c>
      <c r="C437" s="2">
        <v>-0.85199999999999998</v>
      </c>
      <c r="D437">
        <v>-0.11</v>
      </c>
      <c r="E437">
        <v>-0.03</v>
      </c>
      <c r="F437">
        <v>0.4</v>
      </c>
      <c r="G437">
        <v>-0.87</v>
      </c>
      <c r="H437">
        <v>-11.05</v>
      </c>
      <c r="I437">
        <v>-8</v>
      </c>
      <c r="J437">
        <v>-24.05</v>
      </c>
      <c r="K437">
        <v>50.720140000000001</v>
      </c>
      <c r="L437">
        <v>53.150210000000001</v>
      </c>
      <c r="M437">
        <v>52.5</v>
      </c>
      <c r="N437">
        <v>0.05</v>
      </c>
      <c r="O437">
        <v>1</v>
      </c>
      <c r="P437">
        <v>228.65</v>
      </c>
      <c r="Q437" s="1"/>
      <c r="AO437" s="3">
        <f>Telemetry_flight_LOG_VEGA_team[[#This Row],[accel_X]]*0.09*9.8+AO436</f>
        <v>-87.512040000000269</v>
      </c>
      <c r="AP437" s="3">
        <f>Telemetry_flight_LOG_VEGA_team[[#This Row],[accel_Y]]*0.09*9.8+AP436</f>
        <v>170.1818999999997</v>
      </c>
      <c r="AQ437">
        <f>Telemetry_flight_LOG_VEGA_team[[#This Row],[accel_Z]]*0.09*9.8-AQ436</f>
        <v>-9.1904399999999988</v>
      </c>
    </row>
    <row r="438" spans="1:43" x14ac:dyDescent="0.3">
      <c r="A438" s="3">
        <v>160.18700000000001</v>
      </c>
      <c r="B438">
        <v>17.829999999999998</v>
      </c>
      <c r="C438" s="2">
        <v>-0.86399999999999999</v>
      </c>
      <c r="D438">
        <v>-0.15</v>
      </c>
      <c r="E438">
        <v>0.01</v>
      </c>
      <c r="F438">
        <v>0.44</v>
      </c>
      <c r="G438">
        <v>-1.02</v>
      </c>
      <c r="H438">
        <v>-4.33</v>
      </c>
      <c r="I438">
        <v>-0.79</v>
      </c>
      <c r="J438">
        <v>3.91</v>
      </c>
      <c r="K438">
        <v>50.720140000000001</v>
      </c>
      <c r="L438">
        <v>53.150210000000001</v>
      </c>
      <c r="M438">
        <v>52.3</v>
      </c>
      <c r="N438">
        <v>0.23</v>
      </c>
      <c r="O438">
        <v>1</v>
      </c>
      <c r="P438">
        <v>228.65</v>
      </c>
      <c r="Q438" s="1"/>
      <c r="AO438" s="3">
        <f>Telemetry_flight_LOG_VEGA_team[[#This Row],[accel_X]]*0.09*9.8+AO437</f>
        <v>-87.503220000000269</v>
      </c>
      <c r="AP438" s="3">
        <f>Telemetry_flight_LOG_VEGA_team[[#This Row],[accel_Y]]*0.09*9.8+AP437</f>
        <v>170.5699799999997</v>
      </c>
      <c r="AQ438">
        <f>Telemetry_flight_LOG_VEGA_team[[#This Row],[accel_Z]]*0.09*9.8-AQ437</f>
        <v>8.2907999999999991</v>
      </c>
    </row>
    <row r="439" spans="1:43" x14ac:dyDescent="0.3">
      <c r="A439" s="3">
        <v>160.553</v>
      </c>
      <c r="B439">
        <v>17.82</v>
      </c>
      <c r="C439" s="2">
        <v>-0.89999999999999991</v>
      </c>
      <c r="D439">
        <v>-0.21</v>
      </c>
      <c r="E439">
        <v>-0.13</v>
      </c>
      <c r="F439">
        <v>0.45</v>
      </c>
      <c r="G439">
        <v>-0.91</v>
      </c>
      <c r="H439">
        <v>29.17</v>
      </c>
      <c r="I439">
        <v>-1.28</v>
      </c>
      <c r="J439">
        <v>59.2</v>
      </c>
      <c r="K439">
        <v>50.720140000000001</v>
      </c>
      <c r="L439">
        <v>53.150210000000001</v>
      </c>
      <c r="M439">
        <v>52.3</v>
      </c>
      <c r="N439">
        <v>0.23</v>
      </c>
      <c r="O439">
        <v>1</v>
      </c>
      <c r="P439">
        <v>228.65</v>
      </c>
      <c r="Q439" s="1"/>
      <c r="AO439" s="3">
        <f>Telemetry_flight_LOG_VEGA_team[[#This Row],[accel_X]]*0.09*9.8+AO438</f>
        <v>-87.61788000000027</v>
      </c>
      <c r="AP439" s="3">
        <f>Telemetry_flight_LOG_VEGA_team[[#This Row],[accel_Y]]*0.09*9.8+AP438</f>
        <v>170.96687999999969</v>
      </c>
      <c r="AQ439">
        <f>Telemetry_flight_LOG_VEGA_team[[#This Row],[accel_Z]]*0.09*9.8-AQ438</f>
        <v>-9.0934199999999983</v>
      </c>
    </row>
    <row r="440" spans="1:43" x14ac:dyDescent="0.3">
      <c r="A440" s="3">
        <v>160.91900000000001</v>
      </c>
      <c r="B440">
        <v>17.829999999999998</v>
      </c>
      <c r="C440" s="2">
        <v>-0.91199999999999992</v>
      </c>
      <c r="D440">
        <v>-0.2</v>
      </c>
      <c r="E440">
        <v>-0.21</v>
      </c>
      <c r="F440">
        <v>0.52</v>
      </c>
      <c r="G440">
        <v>-0.86</v>
      </c>
      <c r="H440">
        <v>10.56</v>
      </c>
      <c r="I440">
        <v>0.06</v>
      </c>
      <c r="J440">
        <v>-10.38</v>
      </c>
      <c r="K440">
        <v>50.720140000000001</v>
      </c>
      <c r="L440">
        <v>53.150199999999998</v>
      </c>
      <c r="M440">
        <v>52.3</v>
      </c>
      <c r="N440">
        <v>0.2</v>
      </c>
      <c r="O440">
        <v>1</v>
      </c>
      <c r="P440">
        <v>228.65</v>
      </c>
      <c r="Q440" s="1"/>
      <c r="AO440" s="3">
        <f>Telemetry_flight_LOG_VEGA_team[[#This Row],[accel_X]]*0.09*9.8+AO439</f>
        <v>-87.803100000000271</v>
      </c>
      <c r="AP440" s="3">
        <f>Telemetry_flight_LOG_VEGA_team[[#This Row],[accel_Y]]*0.09*9.8+AP439</f>
        <v>171.42551999999969</v>
      </c>
      <c r="AQ440">
        <f>Telemetry_flight_LOG_VEGA_team[[#This Row],[accel_Z]]*0.09*9.8-AQ439</f>
        <v>8.3348999999999975</v>
      </c>
    </row>
    <row r="441" spans="1:43" x14ac:dyDescent="0.3">
      <c r="A441" s="3">
        <v>161.28800000000001</v>
      </c>
      <c r="B441">
        <v>17.84</v>
      </c>
      <c r="C441" s="2">
        <v>-0.92399999999999993</v>
      </c>
      <c r="D441">
        <v>-0.17</v>
      </c>
      <c r="E441">
        <v>-0.06</v>
      </c>
      <c r="F441">
        <v>0.62</v>
      </c>
      <c r="G441">
        <v>-0.8</v>
      </c>
      <c r="H441">
        <v>-6.23</v>
      </c>
      <c r="I441">
        <v>-1.04</v>
      </c>
      <c r="J441">
        <v>-18.13</v>
      </c>
      <c r="K441">
        <v>50.720140000000001</v>
      </c>
      <c r="L441">
        <v>53.150199999999998</v>
      </c>
      <c r="M441">
        <v>52.3</v>
      </c>
      <c r="N441">
        <v>0.2</v>
      </c>
      <c r="O441">
        <v>1</v>
      </c>
      <c r="P441">
        <v>228.65</v>
      </c>
      <c r="Q441" s="1"/>
      <c r="AO441" s="3">
        <f>Telemetry_flight_LOG_VEGA_team[[#This Row],[accel_X]]*0.09*9.8+AO440</f>
        <v>-87.856020000000271</v>
      </c>
      <c r="AP441" s="3">
        <f>Telemetry_flight_LOG_VEGA_team[[#This Row],[accel_Y]]*0.09*9.8+AP440</f>
        <v>171.9723599999997</v>
      </c>
      <c r="AQ441">
        <f>Telemetry_flight_LOG_VEGA_team[[#This Row],[accel_Z]]*0.09*9.8-AQ440</f>
        <v>-9.040499999999998</v>
      </c>
    </row>
    <row r="442" spans="1:43" x14ac:dyDescent="0.3">
      <c r="A442" s="3">
        <v>161.654</v>
      </c>
      <c r="B442">
        <v>17.84</v>
      </c>
      <c r="C442" s="2">
        <v>-0.91199999999999992</v>
      </c>
      <c r="D442">
        <v>-0.14000000000000001</v>
      </c>
      <c r="E442">
        <v>-0.02</v>
      </c>
      <c r="F442">
        <v>0.57999999999999996</v>
      </c>
      <c r="G442">
        <v>-0.85</v>
      </c>
      <c r="H442">
        <v>-19.170000000000002</v>
      </c>
      <c r="I442">
        <v>-5.25</v>
      </c>
      <c r="J442">
        <v>12.51</v>
      </c>
      <c r="K442">
        <v>50.720140000000001</v>
      </c>
      <c r="L442">
        <v>53.150199999999998</v>
      </c>
      <c r="M442">
        <v>52.3</v>
      </c>
      <c r="N442">
        <v>0.2</v>
      </c>
      <c r="O442">
        <v>1</v>
      </c>
      <c r="P442">
        <v>228.65</v>
      </c>
      <c r="Q442" s="1"/>
      <c r="AO442" s="3">
        <f>Telemetry_flight_LOG_VEGA_team[[#This Row],[accel_X]]*0.09*9.8+AO441</f>
        <v>-87.873660000000271</v>
      </c>
      <c r="AP442" s="3">
        <f>Telemetry_flight_LOG_VEGA_team[[#This Row],[accel_Y]]*0.09*9.8+AP441</f>
        <v>172.4839199999997</v>
      </c>
      <c r="AQ442">
        <f>Telemetry_flight_LOG_VEGA_team[[#This Row],[accel_Z]]*0.09*9.8-AQ441</f>
        <v>8.2907999999999973</v>
      </c>
    </row>
    <row r="443" spans="1:43" x14ac:dyDescent="0.3">
      <c r="A443" s="3">
        <v>162.01900000000001</v>
      </c>
      <c r="B443">
        <v>17.84</v>
      </c>
      <c r="C443" s="2">
        <v>-0.91199999999999992</v>
      </c>
      <c r="D443">
        <v>-0.1</v>
      </c>
      <c r="E443">
        <v>-0.02</v>
      </c>
      <c r="F443">
        <v>0.47</v>
      </c>
      <c r="G443">
        <v>-0.95</v>
      </c>
      <c r="H443">
        <v>-19.47</v>
      </c>
      <c r="I443">
        <v>0.79</v>
      </c>
      <c r="J443">
        <v>-2.2599999999999998</v>
      </c>
      <c r="K443">
        <v>50.720140000000001</v>
      </c>
      <c r="L443">
        <v>53.150199999999998</v>
      </c>
      <c r="M443">
        <v>52.3</v>
      </c>
      <c r="N443">
        <v>0.09</v>
      </c>
      <c r="O443">
        <v>1</v>
      </c>
      <c r="P443">
        <v>228.65</v>
      </c>
      <c r="Q443" s="1"/>
      <c r="AO443" s="3">
        <f>Telemetry_flight_LOG_VEGA_team[[#This Row],[accel_X]]*0.09*9.8+AO442</f>
        <v>-87.891300000000271</v>
      </c>
      <c r="AP443" s="3">
        <f>Telemetry_flight_LOG_VEGA_team[[#This Row],[accel_Y]]*0.09*9.8+AP442</f>
        <v>172.89845999999969</v>
      </c>
      <c r="AQ443">
        <f>Telemetry_flight_LOG_VEGA_team[[#This Row],[accel_Z]]*0.09*9.8-AQ442</f>
        <v>-9.1286999999999967</v>
      </c>
    </row>
    <row r="444" spans="1:43" x14ac:dyDescent="0.3">
      <c r="A444" s="3">
        <v>162.38499999999999</v>
      </c>
      <c r="B444">
        <v>17.84</v>
      </c>
      <c r="C444" s="2">
        <v>-0.93599999999999994</v>
      </c>
      <c r="D444">
        <v>-0.08</v>
      </c>
      <c r="E444">
        <v>0.02</v>
      </c>
      <c r="F444">
        <v>0.43</v>
      </c>
      <c r="G444">
        <v>-0.94</v>
      </c>
      <c r="H444">
        <v>-2.38</v>
      </c>
      <c r="I444">
        <v>-5.31</v>
      </c>
      <c r="J444">
        <v>4.76</v>
      </c>
      <c r="K444">
        <v>50.720140000000001</v>
      </c>
      <c r="L444">
        <v>53.150199999999998</v>
      </c>
      <c r="M444">
        <v>52.2</v>
      </c>
      <c r="N444">
        <v>0.09</v>
      </c>
      <c r="O444">
        <v>1</v>
      </c>
      <c r="P444">
        <v>228.65</v>
      </c>
      <c r="Q444" s="1"/>
      <c r="AO444" s="3">
        <f>Telemetry_flight_LOG_VEGA_team[[#This Row],[accel_X]]*0.09*9.8+AO443</f>
        <v>-87.873660000000271</v>
      </c>
      <c r="AP444" s="3">
        <f>Telemetry_flight_LOG_VEGA_team[[#This Row],[accel_Y]]*0.09*9.8+AP443</f>
        <v>173.27771999999968</v>
      </c>
      <c r="AQ444">
        <f>Telemetry_flight_LOG_VEGA_team[[#This Row],[accel_Z]]*0.09*9.8-AQ443</f>
        <v>8.2996199999999973</v>
      </c>
    </row>
    <row r="445" spans="1:43" x14ac:dyDescent="0.3">
      <c r="A445" s="3">
        <v>162.75</v>
      </c>
      <c r="B445">
        <v>17.84</v>
      </c>
      <c r="C445" s="2">
        <v>-0.91199999999999992</v>
      </c>
      <c r="D445">
        <v>-0.06</v>
      </c>
      <c r="E445">
        <v>0</v>
      </c>
      <c r="F445">
        <v>0.39</v>
      </c>
      <c r="G445">
        <v>-0.93</v>
      </c>
      <c r="H445">
        <v>-7.63</v>
      </c>
      <c r="I445">
        <v>-22.89</v>
      </c>
      <c r="J445">
        <v>7.51</v>
      </c>
      <c r="K445">
        <v>50.720140000000001</v>
      </c>
      <c r="L445">
        <v>53.150199999999998</v>
      </c>
      <c r="M445">
        <v>52.2</v>
      </c>
      <c r="N445">
        <v>0.09</v>
      </c>
      <c r="O445">
        <v>1</v>
      </c>
      <c r="P445">
        <v>228.65</v>
      </c>
      <c r="Q445" s="1"/>
      <c r="AO445" s="3">
        <f>Telemetry_flight_LOG_VEGA_team[[#This Row],[accel_X]]*0.09*9.8+AO444</f>
        <v>-87.873660000000271</v>
      </c>
      <c r="AP445" s="3">
        <f>Telemetry_flight_LOG_VEGA_team[[#This Row],[accel_Y]]*0.09*9.8+AP444</f>
        <v>173.62169999999966</v>
      </c>
      <c r="AQ445">
        <f>Telemetry_flight_LOG_VEGA_team[[#This Row],[accel_Z]]*0.09*9.8-AQ444</f>
        <v>-9.1198799999999967</v>
      </c>
    </row>
    <row r="446" spans="1:43" x14ac:dyDescent="0.3">
      <c r="A446" s="3">
        <v>163.119</v>
      </c>
      <c r="B446">
        <v>17.84</v>
      </c>
      <c r="C446" s="2">
        <v>-0.97199999999999998</v>
      </c>
      <c r="D446">
        <v>-0.09</v>
      </c>
      <c r="E446">
        <v>-0.06</v>
      </c>
      <c r="F446">
        <v>0.33</v>
      </c>
      <c r="G446">
        <v>-0.97</v>
      </c>
      <c r="H446">
        <v>5.31</v>
      </c>
      <c r="I446">
        <v>-5</v>
      </c>
      <c r="J446">
        <v>-1.77</v>
      </c>
      <c r="K446">
        <v>50.720140000000001</v>
      </c>
      <c r="L446">
        <v>53.150199999999998</v>
      </c>
      <c r="M446">
        <v>52.1</v>
      </c>
      <c r="N446">
        <v>0.22</v>
      </c>
      <c r="O446">
        <v>1</v>
      </c>
      <c r="P446">
        <v>228.65</v>
      </c>
      <c r="Q446" s="1"/>
      <c r="AO446" s="3">
        <f>Telemetry_flight_LOG_VEGA_team[[#This Row],[accel_X]]*0.09*9.8+AO445</f>
        <v>-87.926580000000271</v>
      </c>
      <c r="AP446" s="3">
        <f>Telemetry_flight_LOG_VEGA_team[[#This Row],[accel_Y]]*0.09*9.8+AP445</f>
        <v>173.91275999999965</v>
      </c>
      <c r="AQ446">
        <f>Telemetry_flight_LOG_VEGA_team[[#This Row],[accel_Z]]*0.09*9.8-AQ445</f>
        <v>8.2643399999999971</v>
      </c>
    </row>
    <row r="447" spans="1:43" x14ac:dyDescent="0.3">
      <c r="A447" s="3">
        <v>163.48400000000001</v>
      </c>
      <c r="B447">
        <v>17.84</v>
      </c>
      <c r="C447" s="2">
        <v>-0.98399999999999987</v>
      </c>
      <c r="D447">
        <v>-0.1</v>
      </c>
      <c r="E447">
        <v>0.19</v>
      </c>
      <c r="F447">
        <v>0.37</v>
      </c>
      <c r="G447">
        <v>-0.97</v>
      </c>
      <c r="H447">
        <v>-10.19</v>
      </c>
      <c r="I447">
        <v>-21.61</v>
      </c>
      <c r="J447">
        <v>-2.93</v>
      </c>
      <c r="K447">
        <v>50.720140000000001</v>
      </c>
      <c r="L447">
        <v>53.150199999999998</v>
      </c>
      <c r="M447">
        <v>52.1</v>
      </c>
      <c r="N447">
        <v>0.22</v>
      </c>
      <c r="O447">
        <v>1</v>
      </c>
      <c r="P447">
        <v>228.65</v>
      </c>
      <c r="Q447" s="1"/>
      <c r="AO447" s="3">
        <f>Telemetry_flight_LOG_VEGA_team[[#This Row],[accel_X]]*0.09*9.8+AO446</f>
        <v>-87.75900000000027</v>
      </c>
      <c r="AP447" s="3">
        <f>Telemetry_flight_LOG_VEGA_team[[#This Row],[accel_Y]]*0.09*9.8+AP446</f>
        <v>174.23909999999964</v>
      </c>
      <c r="AQ447">
        <f>Telemetry_flight_LOG_VEGA_team[[#This Row],[accel_Z]]*0.09*9.8-AQ446</f>
        <v>-9.1198799999999967</v>
      </c>
    </row>
    <row r="448" spans="1:43" x14ac:dyDescent="0.3">
      <c r="A448" s="3">
        <v>163.85</v>
      </c>
      <c r="B448">
        <v>17.850000000000001</v>
      </c>
      <c r="C448" s="2">
        <v>-1.032</v>
      </c>
      <c r="D448">
        <v>-0.11</v>
      </c>
      <c r="E448">
        <v>0.17</v>
      </c>
      <c r="F448">
        <v>0.31</v>
      </c>
      <c r="G448">
        <v>-0.96</v>
      </c>
      <c r="H448">
        <v>-23.19</v>
      </c>
      <c r="I448">
        <v>6.9</v>
      </c>
      <c r="J448">
        <v>-20.39</v>
      </c>
      <c r="K448">
        <v>50.720140000000001</v>
      </c>
      <c r="L448">
        <v>53.150199999999998</v>
      </c>
      <c r="M448">
        <v>52.1</v>
      </c>
      <c r="N448">
        <v>0.22</v>
      </c>
      <c r="O448">
        <v>1</v>
      </c>
      <c r="P448">
        <v>228.65</v>
      </c>
      <c r="Q448" s="1"/>
      <c r="AO448" s="3">
        <f>Telemetry_flight_LOG_VEGA_team[[#This Row],[accel_X]]*0.09*9.8+AO447</f>
        <v>-87.609060000000269</v>
      </c>
      <c r="AP448" s="3">
        <f>Telemetry_flight_LOG_VEGA_team[[#This Row],[accel_Y]]*0.09*9.8+AP447</f>
        <v>174.51251999999963</v>
      </c>
      <c r="AQ448">
        <f>Telemetry_flight_LOG_VEGA_team[[#This Row],[accel_Z]]*0.09*9.8-AQ447</f>
        <v>8.2731599999999972</v>
      </c>
    </row>
    <row r="449" spans="1:43" x14ac:dyDescent="0.3">
      <c r="A449" s="3">
        <v>164.21600000000001</v>
      </c>
      <c r="B449">
        <v>17.84</v>
      </c>
      <c r="C449" s="2">
        <v>-1.044</v>
      </c>
      <c r="D449">
        <v>-0.1</v>
      </c>
      <c r="E449">
        <v>0.19</v>
      </c>
      <c r="F449">
        <v>0.19</v>
      </c>
      <c r="G449">
        <v>-0.96</v>
      </c>
      <c r="H449">
        <v>-5.13</v>
      </c>
      <c r="I449">
        <v>-5.13</v>
      </c>
      <c r="J449">
        <v>-0.92</v>
      </c>
      <c r="K449">
        <v>50.720140000000001</v>
      </c>
      <c r="L449">
        <v>53.150199999999998</v>
      </c>
      <c r="M449">
        <v>52.1</v>
      </c>
      <c r="N449">
        <v>0.25</v>
      </c>
      <c r="O449">
        <v>1</v>
      </c>
      <c r="P449">
        <v>228.9</v>
      </c>
      <c r="Q449" s="1"/>
      <c r="AO449" s="3">
        <f>Telemetry_flight_LOG_VEGA_team[[#This Row],[accel_X]]*0.09*9.8+AO448</f>
        <v>-87.441480000000269</v>
      </c>
      <c r="AP449" s="3">
        <f>Telemetry_flight_LOG_VEGA_team[[#This Row],[accel_Y]]*0.09*9.8+AP448</f>
        <v>174.68009999999961</v>
      </c>
      <c r="AQ449">
        <f>Telemetry_flight_LOG_VEGA_team[[#This Row],[accel_Z]]*0.09*9.8-AQ448</f>
        <v>-9.1198799999999967</v>
      </c>
    </row>
    <row r="450" spans="1:43" x14ac:dyDescent="0.3">
      <c r="A450" s="3">
        <v>164.58099999999999</v>
      </c>
      <c r="B450">
        <v>17.850000000000001</v>
      </c>
      <c r="C450" s="2">
        <v>-1.056</v>
      </c>
      <c r="D450">
        <v>-0.11</v>
      </c>
      <c r="E450">
        <v>0.04</v>
      </c>
      <c r="F450">
        <v>0.12</v>
      </c>
      <c r="G450">
        <v>-1.1000000000000001</v>
      </c>
      <c r="H450">
        <v>-5.8</v>
      </c>
      <c r="I450">
        <v>10.74</v>
      </c>
      <c r="J450">
        <v>7.63</v>
      </c>
      <c r="K450">
        <v>50.720140000000001</v>
      </c>
      <c r="L450">
        <v>53.150199999999998</v>
      </c>
      <c r="M450">
        <v>52.1</v>
      </c>
      <c r="N450">
        <v>0.25</v>
      </c>
      <c r="O450">
        <v>1</v>
      </c>
      <c r="P450">
        <v>228.9</v>
      </c>
      <c r="Q450" s="1"/>
      <c r="AO450" s="3">
        <f>Telemetry_flight_LOG_VEGA_team[[#This Row],[accel_X]]*0.09*9.8+AO449</f>
        <v>-87.406200000000268</v>
      </c>
      <c r="AP450" s="3">
        <f>Telemetry_flight_LOG_VEGA_team[[#This Row],[accel_Y]]*0.09*9.8+AP449</f>
        <v>174.78593999999961</v>
      </c>
      <c r="AQ450">
        <f>Telemetry_flight_LOG_VEGA_team[[#This Row],[accel_Z]]*0.09*9.8-AQ449</f>
        <v>8.1496799999999965</v>
      </c>
    </row>
    <row r="451" spans="1:43" x14ac:dyDescent="0.3">
      <c r="A451" s="3">
        <v>164.95</v>
      </c>
      <c r="B451">
        <v>17.84</v>
      </c>
      <c r="C451" s="2">
        <v>-1.044</v>
      </c>
      <c r="D451">
        <v>-0.11</v>
      </c>
      <c r="E451">
        <v>0.04</v>
      </c>
      <c r="F451">
        <v>0.11</v>
      </c>
      <c r="G451">
        <v>-1.08</v>
      </c>
      <c r="H451">
        <v>-13.12</v>
      </c>
      <c r="I451">
        <v>9.89</v>
      </c>
      <c r="J451">
        <v>-20.2</v>
      </c>
      <c r="K451">
        <v>50.720140000000001</v>
      </c>
      <c r="L451">
        <v>53.150199999999998</v>
      </c>
      <c r="M451">
        <v>52.1</v>
      </c>
      <c r="N451">
        <v>0.38</v>
      </c>
      <c r="O451">
        <v>1</v>
      </c>
      <c r="P451">
        <v>228.9</v>
      </c>
      <c r="Q451" s="1"/>
      <c r="AO451" s="3">
        <f>Telemetry_flight_LOG_VEGA_team[[#This Row],[accel_X]]*0.09*9.8+AO450</f>
        <v>-87.370920000000268</v>
      </c>
      <c r="AP451" s="3">
        <f>Telemetry_flight_LOG_VEGA_team[[#This Row],[accel_Y]]*0.09*9.8+AP450</f>
        <v>174.8829599999996</v>
      </c>
      <c r="AQ451">
        <f>Telemetry_flight_LOG_VEGA_team[[#This Row],[accel_Z]]*0.09*9.8-AQ450</f>
        <v>-9.1022399999999966</v>
      </c>
    </row>
    <row r="452" spans="1:43" x14ac:dyDescent="0.3">
      <c r="A452" s="3">
        <v>165.316</v>
      </c>
      <c r="B452">
        <v>17.829999999999998</v>
      </c>
      <c r="C452" s="2">
        <v>-1.0920000000000001</v>
      </c>
      <c r="D452">
        <v>-0.15</v>
      </c>
      <c r="E452">
        <v>-0.03</v>
      </c>
      <c r="F452">
        <v>0.06</v>
      </c>
      <c r="G452">
        <v>-1.06</v>
      </c>
      <c r="H452">
        <v>-1.34</v>
      </c>
      <c r="I452">
        <v>-5</v>
      </c>
      <c r="J452">
        <v>-7.08</v>
      </c>
      <c r="K452">
        <v>50.720140000000001</v>
      </c>
      <c r="L452">
        <v>53.150199999999998</v>
      </c>
      <c r="M452">
        <v>52.2</v>
      </c>
      <c r="N452">
        <v>0.38</v>
      </c>
      <c r="O452">
        <v>1</v>
      </c>
      <c r="P452">
        <v>228.9</v>
      </c>
      <c r="Q452" s="1"/>
      <c r="AO452" s="3">
        <f>Telemetry_flight_LOG_VEGA_team[[#This Row],[accel_X]]*0.09*9.8+AO451</f>
        <v>-87.397380000000268</v>
      </c>
      <c r="AP452" s="3">
        <f>Telemetry_flight_LOG_VEGA_team[[#This Row],[accel_Y]]*0.09*9.8+AP451</f>
        <v>174.9358799999996</v>
      </c>
      <c r="AQ452">
        <f>Telemetry_flight_LOG_VEGA_team[[#This Row],[accel_Z]]*0.09*9.8-AQ451</f>
        <v>8.1673199999999966</v>
      </c>
    </row>
    <row r="453" spans="1:43" x14ac:dyDescent="0.3">
      <c r="A453" s="3">
        <v>165.68100000000001</v>
      </c>
      <c r="B453">
        <v>17.829999999999998</v>
      </c>
      <c r="C453" s="2">
        <v>-1.1279999999999999</v>
      </c>
      <c r="D453">
        <v>-0.16</v>
      </c>
      <c r="E453">
        <v>-0.09</v>
      </c>
      <c r="F453">
        <v>0.08</v>
      </c>
      <c r="G453">
        <v>-1.07</v>
      </c>
      <c r="H453">
        <v>-4.5199999999999996</v>
      </c>
      <c r="I453">
        <v>-5.25</v>
      </c>
      <c r="J453">
        <v>4.46</v>
      </c>
      <c r="K453">
        <v>50.720140000000001</v>
      </c>
      <c r="L453">
        <v>53.150199999999998</v>
      </c>
      <c r="M453">
        <v>52.2</v>
      </c>
      <c r="N453">
        <v>0.38</v>
      </c>
      <c r="O453">
        <v>1</v>
      </c>
      <c r="P453">
        <v>228.9</v>
      </c>
      <c r="Q453" s="1"/>
      <c r="AO453" s="3">
        <f>Telemetry_flight_LOG_VEGA_team[[#This Row],[accel_X]]*0.09*9.8+AO452</f>
        <v>-87.476760000000269</v>
      </c>
      <c r="AP453" s="3">
        <f>Telemetry_flight_LOG_VEGA_team[[#This Row],[accel_Y]]*0.09*9.8+AP452</f>
        <v>175.0064399999996</v>
      </c>
      <c r="AQ453">
        <f>Telemetry_flight_LOG_VEGA_team[[#This Row],[accel_Z]]*0.09*9.8-AQ452</f>
        <v>-9.1110599999999966</v>
      </c>
    </row>
    <row r="454" spans="1:43" x14ac:dyDescent="0.3">
      <c r="A454" s="3">
        <v>166.047</v>
      </c>
      <c r="B454">
        <v>17.84</v>
      </c>
      <c r="C454" s="2">
        <v>-1.1279999999999999</v>
      </c>
      <c r="D454">
        <v>-0.18</v>
      </c>
      <c r="E454">
        <v>-0.05</v>
      </c>
      <c r="F454">
        <v>0.09</v>
      </c>
      <c r="G454">
        <v>-1.07</v>
      </c>
      <c r="H454">
        <v>2.81</v>
      </c>
      <c r="I454">
        <v>-10.99</v>
      </c>
      <c r="J454">
        <v>5</v>
      </c>
      <c r="K454">
        <v>50.720140000000001</v>
      </c>
      <c r="L454">
        <v>53.150199999999998</v>
      </c>
      <c r="M454">
        <v>52.2</v>
      </c>
      <c r="N454">
        <v>0.34</v>
      </c>
      <c r="O454">
        <v>1</v>
      </c>
      <c r="P454">
        <v>228.9</v>
      </c>
      <c r="Q454" s="1"/>
      <c r="AO454" s="3">
        <f>Telemetry_flight_LOG_VEGA_team[[#This Row],[accel_X]]*0.09*9.8+AO453</f>
        <v>-87.520860000000269</v>
      </c>
      <c r="AP454" s="3">
        <f>Telemetry_flight_LOG_VEGA_team[[#This Row],[accel_Y]]*0.09*9.8+AP453</f>
        <v>175.08581999999959</v>
      </c>
      <c r="AQ454">
        <f>Telemetry_flight_LOG_VEGA_team[[#This Row],[accel_Z]]*0.09*9.8-AQ453</f>
        <v>8.1673199999999966</v>
      </c>
    </row>
    <row r="455" spans="1:43" x14ac:dyDescent="0.3">
      <c r="A455" s="3">
        <v>166.41200000000001</v>
      </c>
      <c r="B455">
        <v>17.84</v>
      </c>
      <c r="C455" s="2">
        <v>-1.1160000000000001</v>
      </c>
      <c r="D455">
        <v>-0.13</v>
      </c>
      <c r="E455">
        <v>-0.01</v>
      </c>
      <c r="F455">
        <v>0.15</v>
      </c>
      <c r="G455">
        <v>-1.1299999999999999</v>
      </c>
      <c r="H455">
        <v>3.23</v>
      </c>
      <c r="I455">
        <v>-7.51</v>
      </c>
      <c r="J455">
        <v>19.59</v>
      </c>
      <c r="K455">
        <v>50.720140000000001</v>
      </c>
      <c r="L455">
        <v>53.150199999999998</v>
      </c>
      <c r="M455">
        <v>52.2</v>
      </c>
      <c r="N455">
        <v>0.34</v>
      </c>
      <c r="O455">
        <v>1</v>
      </c>
      <c r="P455">
        <v>228.9</v>
      </c>
      <c r="Q455" s="1"/>
      <c r="AO455" s="3">
        <f>Telemetry_flight_LOG_VEGA_team[[#This Row],[accel_X]]*0.09*9.8+AO454</f>
        <v>-87.529680000000269</v>
      </c>
      <c r="AP455" s="3">
        <f>Telemetry_flight_LOG_VEGA_team[[#This Row],[accel_Y]]*0.09*9.8+AP454</f>
        <v>175.21811999999957</v>
      </c>
      <c r="AQ455">
        <f>Telemetry_flight_LOG_VEGA_team[[#This Row],[accel_Z]]*0.09*9.8-AQ454</f>
        <v>-9.1639799999999969</v>
      </c>
    </row>
    <row r="456" spans="1:43" x14ac:dyDescent="0.3">
      <c r="A456" s="3">
        <v>166.77699999999999</v>
      </c>
      <c r="B456">
        <v>17.84</v>
      </c>
      <c r="C456" s="2">
        <v>-1.1160000000000001</v>
      </c>
      <c r="D456">
        <v>-0.1</v>
      </c>
      <c r="E456">
        <v>-0.04</v>
      </c>
      <c r="F456">
        <v>0.08</v>
      </c>
      <c r="G456">
        <v>-1</v>
      </c>
      <c r="H456">
        <v>3.78</v>
      </c>
      <c r="I456">
        <v>-15.99</v>
      </c>
      <c r="J456">
        <v>-2.08</v>
      </c>
      <c r="K456">
        <v>50.720140000000001</v>
      </c>
      <c r="L456">
        <v>53.150199999999998</v>
      </c>
      <c r="M456">
        <v>52.2</v>
      </c>
      <c r="N456">
        <v>0.34</v>
      </c>
      <c r="O456">
        <v>1</v>
      </c>
      <c r="P456">
        <v>228.9</v>
      </c>
      <c r="Q456" s="1"/>
      <c r="AO456" s="3">
        <f>Telemetry_flight_LOG_VEGA_team[[#This Row],[accel_X]]*0.09*9.8+AO455</f>
        <v>-87.564960000000269</v>
      </c>
      <c r="AP456" s="3">
        <f>Telemetry_flight_LOG_VEGA_team[[#This Row],[accel_Y]]*0.09*9.8+AP455</f>
        <v>175.28867999999957</v>
      </c>
      <c r="AQ456">
        <f>Telemetry_flight_LOG_VEGA_team[[#This Row],[accel_Z]]*0.09*9.8-AQ455</f>
        <v>8.2819799999999972</v>
      </c>
    </row>
    <row r="457" spans="1:43" x14ac:dyDescent="0.3">
      <c r="A457" s="3">
        <v>167.14599999999999</v>
      </c>
      <c r="B457">
        <v>17.84</v>
      </c>
      <c r="C457" s="2">
        <v>-1.08</v>
      </c>
      <c r="D457">
        <v>-0.04</v>
      </c>
      <c r="E457">
        <v>-0.02</v>
      </c>
      <c r="F457">
        <v>0.13</v>
      </c>
      <c r="G457">
        <v>-1.03</v>
      </c>
      <c r="H457">
        <v>-3.17</v>
      </c>
      <c r="I457">
        <v>-5.92</v>
      </c>
      <c r="J457">
        <v>-13.06</v>
      </c>
      <c r="K457">
        <v>50.720140000000001</v>
      </c>
      <c r="L457">
        <v>53.150199999999998</v>
      </c>
      <c r="M457">
        <v>52.2</v>
      </c>
      <c r="N457">
        <v>0.46</v>
      </c>
      <c r="O457">
        <v>1</v>
      </c>
      <c r="P457">
        <v>228.9</v>
      </c>
      <c r="Q457" s="1"/>
      <c r="AO457" s="3">
        <f>Telemetry_flight_LOG_VEGA_team[[#This Row],[accel_X]]*0.09*9.8+AO456</f>
        <v>-87.582600000000269</v>
      </c>
      <c r="AP457" s="3">
        <f>Telemetry_flight_LOG_VEGA_team[[#This Row],[accel_Y]]*0.09*9.8+AP456</f>
        <v>175.40333999999956</v>
      </c>
      <c r="AQ457">
        <f>Telemetry_flight_LOG_VEGA_team[[#This Row],[accel_Z]]*0.09*9.8-AQ456</f>
        <v>-9.1904399999999971</v>
      </c>
    </row>
    <row r="458" spans="1:43" x14ac:dyDescent="0.3">
      <c r="A458" s="3">
        <v>167.512</v>
      </c>
      <c r="B458">
        <v>17.84</v>
      </c>
      <c r="C458" s="2">
        <v>-1.044</v>
      </c>
      <c r="D458">
        <v>0</v>
      </c>
      <c r="E458">
        <v>-0.03</v>
      </c>
      <c r="F458">
        <v>0.02</v>
      </c>
      <c r="G458">
        <v>-1.01</v>
      </c>
      <c r="H458">
        <v>0.55000000000000004</v>
      </c>
      <c r="I458">
        <v>-8.85</v>
      </c>
      <c r="J458">
        <v>-3.23</v>
      </c>
      <c r="K458">
        <v>50.720140000000001</v>
      </c>
      <c r="L458">
        <v>53.150199999999998</v>
      </c>
      <c r="M458">
        <v>52.2</v>
      </c>
      <c r="N458">
        <v>0.46</v>
      </c>
      <c r="O458">
        <v>1</v>
      </c>
      <c r="P458">
        <v>228.9</v>
      </c>
      <c r="Q458" s="1"/>
      <c r="AO458" s="3">
        <f>Telemetry_flight_LOG_VEGA_team[[#This Row],[accel_X]]*0.09*9.8+AO457</f>
        <v>-87.609060000000269</v>
      </c>
      <c r="AP458" s="3">
        <f>Telemetry_flight_LOG_VEGA_team[[#This Row],[accel_Y]]*0.09*9.8+AP457</f>
        <v>175.42097999999956</v>
      </c>
      <c r="AQ458">
        <f>Telemetry_flight_LOG_VEGA_team[[#This Row],[accel_Z]]*0.09*9.8-AQ457</f>
        <v>8.2996199999999973</v>
      </c>
    </row>
    <row r="459" spans="1:43" x14ac:dyDescent="0.3">
      <c r="A459" s="3">
        <v>167.87799999999999</v>
      </c>
      <c r="B459">
        <v>17.829999999999998</v>
      </c>
      <c r="C459" s="2">
        <v>-1.008</v>
      </c>
      <c r="D459">
        <v>0.05</v>
      </c>
      <c r="E459">
        <v>0.01</v>
      </c>
      <c r="F459">
        <v>0.1</v>
      </c>
      <c r="G459">
        <v>-1.03</v>
      </c>
      <c r="H459">
        <v>-3.11</v>
      </c>
      <c r="I459">
        <v>2.69</v>
      </c>
      <c r="J459">
        <v>-17.399999999999999</v>
      </c>
      <c r="K459">
        <v>50.720140000000001</v>
      </c>
      <c r="L459">
        <v>53.150199999999998</v>
      </c>
      <c r="M459">
        <v>52.2</v>
      </c>
      <c r="N459">
        <v>0.46</v>
      </c>
      <c r="O459">
        <v>1</v>
      </c>
      <c r="P459">
        <v>228.9</v>
      </c>
      <c r="Q459" s="1"/>
      <c r="AO459" s="3">
        <f>Telemetry_flight_LOG_VEGA_team[[#This Row],[accel_X]]*0.09*9.8+AO458</f>
        <v>-87.600240000000269</v>
      </c>
      <c r="AP459" s="3">
        <f>Telemetry_flight_LOG_VEGA_team[[#This Row],[accel_Y]]*0.09*9.8+AP458</f>
        <v>175.50917999999956</v>
      </c>
      <c r="AQ459">
        <f>Telemetry_flight_LOG_VEGA_team[[#This Row],[accel_Z]]*0.09*9.8-AQ458</f>
        <v>-9.2080799999999972</v>
      </c>
    </row>
    <row r="460" spans="1:43" x14ac:dyDescent="0.3">
      <c r="A460" s="3">
        <v>168.244</v>
      </c>
      <c r="B460">
        <v>17.82</v>
      </c>
      <c r="C460" s="2">
        <v>-0.98399999999999987</v>
      </c>
      <c r="D460">
        <v>0.04</v>
      </c>
      <c r="E460">
        <v>0.09</v>
      </c>
      <c r="F460">
        <v>0.02</v>
      </c>
      <c r="G460">
        <v>-1.19</v>
      </c>
      <c r="H460">
        <v>-8.91</v>
      </c>
      <c r="I460">
        <v>20.69</v>
      </c>
      <c r="J460">
        <v>14.77</v>
      </c>
      <c r="K460">
        <v>50.720140000000001</v>
      </c>
      <c r="L460">
        <v>53.150199999999998</v>
      </c>
      <c r="M460">
        <v>52</v>
      </c>
      <c r="N460">
        <v>0.14000000000000001</v>
      </c>
      <c r="O460">
        <v>1</v>
      </c>
      <c r="P460">
        <v>228.9</v>
      </c>
      <c r="Q460" s="1"/>
      <c r="AO460" s="3">
        <f>Telemetry_flight_LOG_VEGA_team[[#This Row],[accel_X]]*0.09*9.8+AO459</f>
        <v>-87.520860000000269</v>
      </c>
      <c r="AP460" s="3">
        <f>Telemetry_flight_LOG_VEGA_team[[#This Row],[accel_Y]]*0.09*9.8+AP459</f>
        <v>175.52681999999956</v>
      </c>
      <c r="AQ460">
        <f>Telemetry_flight_LOG_VEGA_team[[#This Row],[accel_Z]]*0.09*9.8-AQ459</f>
        <v>8.1584999999999965</v>
      </c>
    </row>
    <row r="461" spans="1:43" x14ac:dyDescent="0.3">
      <c r="A461" s="3">
        <v>168.61</v>
      </c>
      <c r="B461">
        <v>17.82</v>
      </c>
      <c r="C461" s="2">
        <v>-1.008</v>
      </c>
      <c r="D461">
        <v>7.0000000000000007E-2</v>
      </c>
      <c r="E461">
        <v>-0.05</v>
      </c>
      <c r="F461">
        <v>0.13</v>
      </c>
      <c r="G461">
        <v>-0.97</v>
      </c>
      <c r="H461">
        <v>5.92</v>
      </c>
      <c r="I461">
        <v>-5.74</v>
      </c>
      <c r="J461">
        <v>-24.17</v>
      </c>
      <c r="K461">
        <v>50.720140000000001</v>
      </c>
      <c r="L461">
        <v>53.150199999999998</v>
      </c>
      <c r="M461">
        <v>52</v>
      </c>
      <c r="N461">
        <v>0.14000000000000001</v>
      </c>
      <c r="O461">
        <v>1</v>
      </c>
      <c r="P461">
        <v>228.9</v>
      </c>
      <c r="Q461" s="1"/>
      <c r="AO461" s="3">
        <f>Telemetry_flight_LOG_VEGA_team[[#This Row],[accel_X]]*0.09*9.8+AO460</f>
        <v>-87.564960000000269</v>
      </c>
      <c r="AP461" s="3">
        <f>Telemetry_flight_LOG_VEGA_team[[#This Row],[accel_Y]]*0.09*9.8+AP460</f>
        <v>175.64147999999955</v>
      </c>
      <c r="AQ461">
        <f>Telemetry_flight_LOG_VEGA_team[[#This Row],[accel_Z]]*0.09*9.8-AQ460</f>
        <v>-9.0140399999999961</v>
      </c>
    </row>
    <row r="462" spans="1:43" x14ac:dyDescent="0.3">
      <c r="A462" s="3">
        <v>168.97900000000001</v>
      </c>
      <c r="B462">
        <v>17.82</v>
      </c>
      <c r="C462" s="2">
        <v>-0.99599999999999989</v>
      </c>
      <c r="D462">
        <v>0.12</v>
      </c>
      <c r="E462">
        <v>0</v>
      </c>
      <c r="F462">
        <v>0.11</v>
      </c>
      <c r="G462">
        <v>-1</v>
      </c>
      <c r="H462">
        <v>-18.920000000000002</v>
      </c>
      <c r="I462">
        <v>-14.65</v>
      </c>
      <c r="J462">
        <v>39.31</v>
      </c>
      <c r="K462">
        <v>50.720140000000001</v>
      </c>
      <c r="L462">
        <v>53.150199999999998</v>
      </c>
      <c r="M462">
        <v>52</v>
      </c>
      <c r="N462">
        <v>0.23</v>
      </c>
      <c r="O462">
        <v>1</v>
      </c>
      <c r="P462">
        <v>228.9</v>
      </c>
      <c r="Q462" s="1"/>
      <c r="AO462" s="3">
        <f>Telemetry_flight_LOG_VEGA_team[[#This Row],[accel_X]]*0.09*9.8+AO461</f>
        <v>-87.564960000000269</v>
      </c>
      <c r="AP462" s="3">
        <f>Telemetry_flight_LOG_VEGA_team[[#This Row],[accel_Y]]*0.09*9.8+AP461</f>
        <v>175.73849999999953</v>
      </c>
      <c r="AQ462">
        <f>Telemetry_flight_LOG_VEGA_team[[#This Row],[accel_Z]]*0.09*9.8-AQ461</f>
        <v>8.1320399999999964</v>
      </c>
    </row>
    <row r="463" spans="1:43" x14ac:dyDescent="0.3">
      <c r="A463" s="3">
        <v>169.345</v>
      </c>
      <c r="B463">
        <v>17.829999999999998</v>
      </c>
      <c r="C463" s="2">
        <v>-1.008</v>
      </c>
      <c r="D463">
        <v>0.1</v>
      </c>
      <c r="E463">
        <v>0.02</v>
      </c>
      <c r="F463">
        <v>0</v>
      </c>
      <c r="G463">
        <v>-1.1200000000000001</v>
      </c>
      <c r="H463">
        <v>2.38</v>
      </c>
      <c r="I463">
        <v>-14.22</v>
      </c>
      <c r="J463">
        <v>70.430000000000007</v>
      </c>
      <c r="K463">
        <v>50.720140000000001</v>
      </c>
      <c r="L463">
        <v>53.150199999999998</v>
      </c>
      <c r="M463">
        <v>51.8</v>
      </c>
      <c r="N463">
        <v>0.23</v>
      </c>
      <c r="O463">
        <v>1</v>
      </c>
      <c r="P463">
        <v>228.9</v>
      </c>
      <c r="Q463" s="1"/>
      <c r="AO463" s="3">
        <f>Telemetry_flight_LOG_VEGA_team[[#This Row],[accel_X]]*0.09*9.8+AO462</f>
        <v>-87.547320000000269</v>
      </c>
      <c r="AP463" s="3">
        <f>Telemetry_flight_LOG_VEGA_team[[#This Row],[accel_Y]]*0.09*9.8+AP462</f>
        <v>175.73849999999953</v>
      </c>
      <c r="AQ463">
        <f>Telemetry_flight_LOG_VEGA_team[[#This Row],[accel_Z]]*0.09*9.8-AQ462</f>
        <v>-9.1198799999999967</v>
      </c>
    </row>
    <row r="464" spans="1:43" x14ac:dyDescent="0.3">
      <c r="A464" s="3">
        <v>169.71</v>
      </c>
      <c r="B464">
        <v>17.829999999999998</v>
      </c>
      <c r="C464" s="2">
        <v>-1.044</v>
      </c>
      <c r="D464">
        <v>0.06</v>
      </c>
      <c r="E464">
        <v>7.0000000000000007E-2</v>
      </c>
      <c r="F464">
        <v>0.01</v>
      </c>
      <c r="G464">
        <v>-1.05</v>
      </c>
      <c r="H464">
        <v>2.0099999999999998</v>
      </c>
      <c r="I464">
        <v>-8.5399999999999991</v>
      </c>
      <c r="J464">
        <v>53.04</v>
      </c>
      <c r="K464">
        <v>50.720140000000001</v>
      </c>
      <c r="L464">
        <v>53.150199999999998</v>
      </c>
      <c r="M464">
        <v>51.8</v>
      </c>
      <c r="N464">
        <v>0.23</v>
      </c>
      <c r="O464">
        <v>1</v>
      </c>
      <c r="P464">
        <v>228.9</v>
      </c>
      <c r="Q464" s="1"/>
      <c r="AO464" s="3">
        <f>Telemetry_flight_LOG_VEGA_team[[#This Row],[accel_X]]*0.09*9.8+AO463</f>
        <v>-87.485580000000269</v>
      </c>
      <c r="AP464" s="3">
        <f>Telemetry_flight_LOG_VEGA_team[[#This Row],[accel_Y]]*0.09*9.8+AP463</f>
        <v>175.74731999999952</v>
      </c>
      <c r="AQ464">
        <f>Telemetry_flight_LOG_VEGA_team[[#This Row],[accel_Z]]*0.09*9.8-AQ463</f>
        <v>8.1937799999999967</v>
      </c>
    </row>
    <row r="465" spans="1:43" x14ac:dyDescent="0.3">
      <c r="A465" s="3">
        <v>170.07499999999999</v>
      </c>
      <c r="B465">
        <v>17.84</v>
      </c>
      <c r="C465" s="2">
        <v>-1.0680000000000001</v>
      </c>
      <c r="D465">
        <v>0.04</v>
      </c>
      <c r="E465">
        <v>0.01</v>
      </c>
      <c r="F465">
        <v>0.05</v>
      </c>
      <c r="G465">
        <v>-1.07</v>
      </c>
      <c r="H465">
        <v>-6.16</v>
      </c>
      <c r="I465">
        <v>-8.85</v>
      </c>
      <c r="J465">
        <v>9.09</v>
      </c>
      <c r="K465">
        <v>50.720140000000001</v>
      </c>
      <c r="L465">
        <v>53.150199999999998</v>
      </c>
      <c r="M465">
        <v>51.8</v>
      </c>
      <c r="N465">
        <v>0.12</v>
      </c>
      <c r="O465">
        <v>1</v>
      </c>
      <c r="P465">
        <v>228.36</v>
      </c>
      <c r="Q465" s="1"/>
      <c r="AO465" s="3">
        <f>Telemetry_flight_LOG_VEGA_team[[#This Row],[accel_X]]*0.09*9.8+AO464</f>
        <v>-87.476760000000269</v>
      </c>
      <c r="AP465" s="3">
        <f>Telemetry_flight_LOG_VEGA_team[[#This Row],[accel_Y]]*0.09*9.8+AP464</f>
        <v>175.7914199999995</v>
      </c>
      <c r="AQ465">
        <f>Telemetry_flight_LOG_VEGA_team[[#This Row],[accel_Z]]*0.09*9.8-AQ464</f>
        <v>-9.1375199999999968</v>
      </c>
    </row>
    <row r="466" spans="1:43" x14ac:dyDescent="0.3">
      <c r="A466" s="3">
        <v>170.441</v>
      </c>
      <c r="B466">
        <v>17.84</v>
      </c>
      <c r="C466" s="2">
        <v>-1.08</v>
      </c>
      <c r="D466">
        <v>0.01</v>
      </c>
      <c r="E466">
        <v>-0.02</v>
      </c>
      <c r="F466">
        <v>0.1</v>
      </c>
      <c r="G466">
        <v>-1.06</v>
      </c>
      <c r="H466">
        <v>37.840000000000003</v>
      </c>
      <c r="I466">
        <v>1.83</v>
      </c>
      <c r="J466">
        <v>36.619999999999997</v>
      </c>
      <c r="K466">
        <v>50.720140000000001</v>
      </c>
      <c r="L466">
        <v>53.150199999999998</v>
      </c>
      <c r="M466">
        <v>51.8</v>
      </c>
      <c r="N466">
        <v>0.12</v>
      </c>
      <c r="O466">
        <v>1</v>
      </c>
      <c r="P466">
        <v>228.36</v>
      </c>
      <c r="Q466" s="1"/>
      <c r="AO466" s="3">
        <f>Telemetry_flight_LOG_VEGA_team[[#This Row],[accel_X]]*0.09*9.8+AO465</f>
        <v>-87.494400000000269</v>
      </c>
      <c r="AP466" s="3">
        <f>Telemetry_flight_LOG_VEGA_team[[#This Row],[accel_Y]]*0.09*9.8+AP465</f>
        <v>175.87961999999951</v>
      </c>
      <c r="AQ466">
        <f>Telemetry_flight_LOG_VEGA_team[[#This Row],[accel_Z]]*0.09*9.8-AQ465</f>
        <v>8.2025999999999968</v>
      </c>
    </row>
    <row r="467" spans="1:43" x14ac:dyDescent="0.3">
      <c r="A467" s="3">
        <v>170.80799999999999</v>
      </c>
      <c r="B467">
        <v>17.829999999999998</v>
      </c>
      <c r="C467" s="2">
        <v>-1.0920000000000001</v>
      </c>
      <c r="D467">
        <v>-0.04</v>
      </c>
      <c r="E467">
        <v>-0.03</v>
      </c>
      <c r="F467">
        <v>0.32</v>
      </c>
      <c r="G467">
        <v>-0.86</v>
      </c>
      <c r="H467">
        <v>17.27</v>
      </c>
      <c r="I467">
        <v>-6.59</v>
      </c>
      <c r="J467">
        <v>-25.15</v>
      </c>
      <c r="K467">
        <v>50.720140000000001</v>
      </c>
      <c r="L467">
        <v>53.150199999999998</v>
      </c>
      <c r="M467">
        <v>51.8</v>
      </c>
      <c r="N467">
        <v>0.12</v>
      </c>
      <c r="O467">
        <v>1</v>
      </c>
      <c r="P467">
        <v>228.36</v>
      </c>
      <c r="Q467" s="1"/>
      <c r="AO467" s="3">
        <f>Telemetry_flight_LOG_VEGA_team[[#This Row],[accel_X]]*0.09*9.8+AO466</f>
        <v>-87.520860000000269</v>
      </c>
      <c r="AP467" s="3">
        <f>Telemetry_flight_LOG_VEGA_team[[#This Row],[accel_Y]]*0.09*9.8+AP466</f>
        <v>176.16185999999951</v>
      </c>
      <c r="AQ467">
        <f>Telemetry_flight_LOG_VEGA_team[[#This Row],[accel_Z]]*0.09*9.8-AQ466</f>
        <v>-8.9611199999999975</v>
      </c>
    </row>
    <row r="468" spans="1:43" x14ac:dyDescent="0.3">
      <c r="A468" s="3">
        <v>171.17400000000001</v>
      </c>
      <c r="B468">
        <v>17.82</v>
      </c>
      <c r="C468" s="2">
        <v>-1.0680000000000001</v>
      </c>
      <c r="D468">
        <v>-0.05</v>
      </c>
      <c r="E468">
        <v>-0.02</v>
      </c>
      <c r="F468">
        <v>0.51</v>
      </c>
      <c r="G468">
        <v>-0.88</v>
      </c>
      <c r="H468">
        <v>16.05</v>
      </c>
      <c r="I468">
        <v>2.38</v>
      </c>
      <c r="J468">
        <v>-11.35</v>
      </c>
      <c r="K468">
        <v>50.720140000000001</v>
      </c>
      <c r="L468">
        <v>53.150199999999998</v>
      </c>
      <c r="M468">
        <v>51.9</v>
      </c>
      <c r="N468">
        <v>0.17</v>
      </c>
      <c r="O468">
        <v>1</v>
      </c>
      <c r="P468">
        <v>228.36</v>
      </c>
      <c r="Q468" s="1"/>
      <c r="AO468" s="3">
        <f>Telemetry_flight_LOG_VEGA_team[[#This Row],[accel_X]]*0.09*9.8+AO467</f>
        <v>-87.538500000000269</v>
      </c>
      <c r="AP468" s="3">
        <f>Telemetry_flight_LOG_VEGA_team[[#This Row],[accel_Y]]*0.09*9.8+AP467</f>
        <v>176.6116799999995</v>
      </c>
      <c r="AQ468">
        <f>Telemetry_flight_LOG_VEGA_team[[#This Row],[accel_Z]]*0.09*9.8-AQ467</f>
        <v>8.1849599999999967</v>
      </c>
    </row>
    <row r="469" spans="1:43" x14ac:dyDescent="0.3">
      <c r="A469" s="3">
        <v>171.53899999999999</v>
      </c>
      <c r="B469">
        <v>17.82</v>
      </c>
      <c r="C469" s="2">
        <v>-1.008</v>
      </c>
      <c r="D469">
        <v>-0.02</v>
      </c>
      <c r="E469">
        <v>-0.06</v>
      </c>
      <c r="F469">
        <v>0.43</v>
      </c>
      <c r="G469">
        <v>-0.8</v>
      </c>
      <c r="H469">
        <v>-18.55</v>
      </c>
      <c r="I469">
        <v>11.84</v>
      </c>
      <c r="J469">
        <v>-11.66</v>
      </c>
      <c r="K469">
        <v>50.720140000000001</v>
      </c>
      <c r="L469">
        <v>53.150199999999998</v>
      </c>
      <c r="M469">
        <v>51.9</v>
      </c>
      <c r="N469">
        <v>0.17</v>
      </c>
      <c r="O469">
        <v>1</v>
      </c>
      <c r="P469">
        <v>228.36</v>
      </c>
      <c r="Q469" s="1"/>
      <c r="AO469" s="3">
        <f>Telemetry_flight_LOG_VEGA_team[[#This Row],[accel_X]]*0.09*9.8+AO468</f>
        <v>-87.591420000000269</v>
      </c>
      <c r="AP469" s="3">
        <f>Telemetry_flight_LOG_VEGA_team[[#This Row],[accel_Y]]*0.09*9.8+AP468</f>
        <v>176.99093999999948</v>
      </c>
      <c r="AQ469">
        <f>Telemetry_flight_LOG_VEGA_team[[#This Row],[accel_Z]]*0.09*9.8-AQ468</f>
        <v>-8.8905599999999971</v>
      </c>
    </row>
    <row r="470" spans="1:43" x14ac:dyDescent="0.3">
      <c r="A470" s="3">
        <v>171.905</v>
      </c>
      <c r="B470">
        <v>17.809999999999999</v>
      </c>
      <c r="C470" s="2">
        <v>-0.94799999999999995</v>
      </c>
      <c r="D470">
        <v>0.05</v>
      </c>
      <c r="E470">
        <v>-0.02</v>
      </c>
      <c r="F470">
        <v>0.47</v>
      </c>
      <c r="G470">
        <v>-0.99</v>
      </c>
      <c r="H470">
        <v>-28.32</v>
      </c>
      <c r="I470">
        <v>-5.37</v>
      </c>
      <c r="J470">
        <v>-11.23</v>
      </c>
      <c r="K470">
        <v>50.720140000000001</v>
      </c>
      <c r="L470">
        <v>53.150199999999998</v>
      </c>
      <c r="M470">
        <v>51.9</v>
      </c>
      <c r="N470">
        <v>0.75</v>
      </c>
      <c r="O470">
        <v>1</v>
      </c>
      <c r="P470">
        <v>228.36</v>
      </c>
      <c r="Q470" s="1"/>
      <c r="AO470" s="3">
        <f>Telemetry_flight_LOG_VEGA_team[[#This Row],[accel_X]]*0.09*9.8+AO469</f>
        <v>-87.609060000000269</v>
      </c>
      <c r="AP470" s="3">
        <f>Telemetry_flight_LOG_VEGA_team[[#This Row],[accel_Y]]*0.09*9.8+AP469</f>
        <v>177.40547999999947</v>
      </c>
      <c r="AQ470">
        <f>Telemetry_flight_LOG_VEGA_team[[#This Row],[accel_Z]]*0.09*9.8-AQ469</f>
        <v>8.0173799999999975</v>
      </c>
    </row>
    <row r="471" spans="1:43" x14ac:dyDescent="0.3">
      <c r="A471" s="3">
        <v>172.27</v>
      </c>
      <c r="B471">
        <v>17.809999999999999</v>
      </c>
      <c r="C471" s="2">
        <v>-0.91199999999999992</v>
      </c>
      <c r="D471">
        <v>0.06</v>
      </c>
      <c r="E471">
        <v>-0.06</v>
      </c>
      <c r="F471">
        <v>0.28000000000000003</v>
      </c>
      <c r="G471">
        <v>-0.96</v>
      </c>
      <c r="H471">
        <v>-5.62</v>
      </c>
      <c r="I471">
        <v>-6.65</v>
      </c>
      <c r="J471">
        <v>-8</v>
      </c>
      <c r="K471">
        <v>50.720140000000001</v>
      </c>
      <c r="L471">
        <v>53.150199999999998</v>
      </c>
      <c r="M471">
        <v>51.8</v>
      </c>
      <c r="N471">
        <v>0.75</v>
      </c>
      <c r="O471">
        <v>1</v>
      </c>
      <c r="P471">
        <v>228.36</v>
      </c>
      <c r="Q471" s="1"/>
      <c r="AO471" s="3">
        <f>Telemetry_flight_LOG_VEGA_team[[#This Row],[accel_X]]*0.09*9.8+AO470</f>
        <v>-87.66198000000027</v>
      </c>
      <c r="AP471" s="3">
        <f>Telemetry_flight_LOG_VEGA_team[[#This Row],[accel_Y]]*0.09*9.8+AP470</f>
        <v>177.65243999999947</v>
      </c>
      <c r="AQ471">
        <f>Telemetry_flight_LOG_VEGA_team[[#This Row],[accel_Z]]*0.09*9.8-AQ470</f>
        <v>-8.864099999999997</v>
      </c>
    </row>
    <row r="472" spans="1:43" x14ac:dyDescent="0.3">
      <c r="A472" s="3">
        <v>172.65199999999999</v>
      </c>
      <c r="B472">
        <v>17.8</v>
      </c>
      <c r="C472" s="2">
        <v>-0.88800000000000001</v>
      </c>
      <c r="D472">
        <v>0.1</v>
      </c>
      <c r="E472">
        <v>-0.1</v>
      </c>
      <c r="F472">
        <v>0.18</v>
      </c>
      <c r="G472">
        <v>-1.06</v>
      </c>
      <c r="H472">
        <v>-20.51</v>
      </c>
      <c r="I472">
        <v>-3.48</v>
      </c>
      <c r="J472">
        <v>3.72</v>
      </c>
      <c r="K472">
        <v>50.720140000000001</v>
      </c>
      <c r="L472">
        <v>53.150199999999998</v>
      </c>
      <c r="M472">
        <v>51.8</v>
      </c>
      <c r="N472">
        <v>0.75</v>
      </c>
      <c r="O472">
        <v>1</v>
      </c>
      <c r="P472">
        <v>228.36</v>
      </c>
      <c r="Q472" s="1"/>
      <c r="AO472" s="3">
        <f>Telemetry_flight_LOG_VEGA_team[[#This Row],[accel_X]]*0.09*9.8+AO471</f>
        <v>-87.75018000000027</v>
      </c>
      <c r="AP472" s="3">
        <f>Telemetry_flight_LOG_VEGA_team[[#This Row],[accel_Y]]*0.09*9.8+AP471</f>
        <v>177.81119999999947</v>
      </c>
      <c r="AQ472">
        <f>Telemetry_flight_LOG_VEGA_team[[#This Row],[accel_Z]]*0.09*9.8-AQ471</f>
        <v>7.929179999999997</v>
      </c>
    </row>
    <row r="473" spans="1:43" x14ac:dyDescent="0.3">
      <c r="A473" s="3">
        <v>173.018</v>
      </c>
      <c r="B473">
        <v>17.8</v>
      </c>
      <c r="C473" s="2">
        <v>-0.88800000000000001</v>
      </c>
      <c r="D473">
        <v>0.13</v>
      </c>
      <c r="E473">
        <v>-0.06</v>
      </c>
      <c r="F473">
        <v>0.15</v>
      </c>
      <c r="G473">
        <v>-1.04</v>
      </c>
      <c r="H473">
        <v>3.6</v>
      </c>
      <c r="I473">
        <v>-7.57</v>
      </c>
      <c r="J473">
        <v>2.93</v>
      </c>
      <c r="K473">
        <v>50.720129999999997</v>
      </c>
      <c r="L473">
        <v>53.150199999999998</v>
      </c>
      <c r="M473">
        <v>51.8</v>
      </c>
      <c r="N473">
        <v>0.41</v>
      </c>
      <c r="O473">
        <v>1</v>
      </c>
      <c r="P473">
        <v>228.43</v>
      </c>
      <c r="Q473" s="1"/>
      <c r="AO473" s="3">
        <f>Telemetry_flight_LOG_VEGA_team[[#This Row],[accel_X]]*0.09*9.8+AO472</f>
        <v>-87.803100000000271</v>
      </c>
      <c r="AP473" s="3">
        <f>Telemetry_flight_LOG_VEGA_team[[#This Row],[accel_Y]]*0.09*9.8+AP472</f>
        <v>177.94349999999946</v>
      </c>
      <c r="AQ473">
        <f>Telemetry_flight_LOG_VEGA_team[[#This Row],[accel_Z]]*0.09*9.8-AQ472</f>
        <v>-8.8464599999999969</v>
      </c>
    </row>
    <row r="474" spans="1:43" x14ac:dyDescent="0.3">
      <c r="A474" s="3">
        <v>173.38499999999999</v>
      </c>
      <c r="B474">
        <v>17.8</v>
      </c>
      <c r="C474" s="2">
        <v>-0.876</v>
      </c>
      <c r="D474">
        <v>0.16</v>
      </c>
      <c r="E474">
        <v>-0.04</v>
      </c>
      <c r="F474">
        <v>0.16</v>
      </c>
      <c r="G474">
        <v>-0.99</v>
      </c>
      <c r="H474">
        <v>-1.46</v>
      </c>
      <c r="I474">
        <v>-8.91</v>
      </c>
      <c r="J474">
        <v>-1.83</v>
      </c>
      <c r="K474">
        <v>50.720129999999997</v>
      </c>
      <c r="L474">
        <v>53.150199999999998</v>
      </c>
      <c r="M474">
        <v>51.9</v>
      </c>
      <c r="N474">
        <v>0.41</v>
      </c>
      <c r="O474">
        <v>1</v>
      </c>
      <c r="P474">
        <v>228.43</v>
      </c>
      <c r="Q474" s="1"/>
      <c r="AO474" s="3">
        <f>Telemetry_flight_LOG_VEGA_team[[#This Row],[accel_X]]*0.09*9.8+AO473</f>
        <v>-87.838380000000271</v>
      </c>
      <c r="AP474" s="3">
        <f>Telemetry_flight_LOG_VEGA_team[[#This Row],[accel_Y]]*0.09*9.8+AP473</f>
        <v>178.08461999999946</v>
      </c>
      <c r="AQ474">
        <f>Telemetry_flight_LOG_VEGA_team[[#This Row],[accel_Z]]*0.09*9.8-AQ473</f>
        <v>7.9732799999999973</v>
      </c>
    </row>
    <row r="475" spans="1:43" x14ac:dyDescent="0.3">
      <c r="A475" s="3">
        <v>173.751</v>
      </c>
      <c r="B475">
        <v>17.8</v>
      </c>
      <c r="C475" s="2">
        <v>-0.876</v>
      </c>
      <c r="D475">
        <v>0.16</v>
      </c>
      <c r="E475">
        <v>-0.03</v>
      </c>
      <c r="F475">
        <v>0.16</v>
      </c>
      <c r="G475">
        <v>-1.03</v>
      </c>
      <c r="H475">
        <v>-10.74</v>
      </c>
      <c r="I475">
        <v>-6.35</v>
      </c>
      <c r="J475">
        <v>-3.17</v>
      </c>
      <c r="K475">
        <v>50.720129999999997</v>
      </c>
      <c r="L475">
        <v>53.150199999999998</v>
      </c>
      <c r="M475">
        <v>51.9</v>
      </c>
      <c r="N475">
        <v>0.41</v>
      </c>
      <c r="O475">
        <v>1</v>
      </c>
      <c r="P475">
        <v>228.43</v>
      </c>
      <c r="Q475" s="1"/>
      <c r="AO475" s="3">
        <f>Telemetry_flight_LOG_VEGA_team[[#This Row],[accel_X]]*0.09*9.8+AO474</f>
        <v>-87.864840000000271</v>
      </c>
      <c r="AP475" s="3">
        <f>Telemetry_flight_LOG_VEGA_team[[#This Row],[accel_Y]]*0.09*9.8+AP474</f>
        <v>178.22573999999946</v>
      </c>
      <c r="AQ475">
        <f>Telemetry_flight_LOG_VEGA_team[[#This Row],[accel_Z]]*0.09*9.8-AQ474</f>
        <v>-8.8817399999999971</v>
      </c>
    </row>
    <row r="476" spans="1:43" x14ac:dyDescent="0.3">
      <c r="A476" s="3">
        <v>174.11799999999999</v>
      </c>
      <c r="B476">
        <v>17.79</v>
      </c>
      <c r="C476" s="2">
        <v>-0.91199999999999992</v>
      </c>
      <c r="D476">
        <v>0.15</v>
      </c>
      <c r="E476">
        <v>-0.02</v>
      </c>
      <c r="F476">
        <v>0.13</v>
      </c>
      <c r="G476">
        <v>-1.01</v>
      </c>
      <c r="H476">
        <v>1.53</v>
      </c>
      <c r="I476">
        <v>0.55000000000000004</v>
      </c>
      <c r="J476">
        <v>-0.06</v>
      </c>
      <c r="K476">
        <v>50.720140000000001</v>
      </c>
      <c r="L476">
        <v>53.150199999999998</v>
      </c>
      <c r="M476">
        <v>51.7</v>
      </c>
      <c r="N476">
        <v>0.34</v>
      </c>
      <c r="O476">
        <v>1</v>
      </c>
      <c r="P476">
        <v>228.36</v>
      </c>
      <c r="Q476" s="1"/>
      <c r="AO476" s="3">
        <f>Telemetry_flight_LOG_VEGA_team[[#This Row],[accel_X]]*0.09*9.8+AO475</f>
        <v>-87.882480000000271</v>
      </c>
      <c r="AP476" s="3">
        <f>Telemetry_flight_LOG_VEGA_team[[#This Row],[accel_Y]]*0.09*9.8+AP475</f>
        <v>178.34039999999945</v>
      </c>
      <c r="AQ476">
        <f>Telemetry_flight_LOG_VEGA_team[[#This Row],[accel_Z]]*0.09*9.8-AQ475</f>
        <v>7.9909199999999974</v>
      </c>
    </row>
    <row r="477" spans="1:43" x14ac:dyDescent="0.3">
      <c r="A477" s="3">
        <v>174.483</v>
      </c>
      <c r="B477">
        <v>17.79</v>
      </c>
      <c r="C477" s="2">
        <v>-0.94799999999999995</v>
      </c>
      <c r="D477">
        <v>0.1</v>
      </c>
      <c r="E477">
        <v>-0.05</v>
      </c>
      <c r="F477">
        <v>7.0000000000000007E-2</v>
      </c>
      <c r="G477">
        <v>-1</v>
      </c>
      <c r="H477">
        <v>1.28</v>
      </c>
      <c r="I477">
        <v>-10.99</v>
      </c>
      <c r="J477">
        <v>-2.56</v>
      </c>
      <c r="K477">
        <v>50.720140000000001</v>
      </c>
      <c r="L477">
        <v>53.150199999999998</v>
      </c>
      <c r="M477">
        <v>51.7</v>
      </c>
      <c r="N477">
        <v>0.34</v>
      </c>
      <c r="O477">
        <v>1</v>
      </c>
      <c r="P477">
        <v>228.36</v>
      </c>
      <c r="Q477" s="1"/>
      <c r="AO477" s="3">
        <f>Telemetry_flight_LOG_VEGA_team[[#This Row],[accel_X]]*0.09*9.8+AO476</f>
        <v>-87.926580000000271</v>
      </c>
      <c r="AP477" s="3">
        <f>Telemetry_flight_LOG_VEGA_team[[#This Row],[accel_Y]]*0.09*9.8+AP476</f>
        <v>178.40213999999943</v>
      </c>
      <c r="AQ477">
        <f>Telemetry_flight_LOG_VEGA_team[[#This Row],[accel_Z]]*0.09*9.8-AQ476</f>
        <v>-8.872919999999997</v>
      </c>
    </row>
    <row r="478" spans="1:43" x14ac:dyDescent="0.3">
      <c r="A478" s="3">
        <v>174.85300000000001</v>
      </c>
      <c r="B478">
        <v>17.78</v>
      </c>
      <c r="C478" s="2">
        <v>-1.02</v>
      </c>
      <c r="D478">
        <v>0</v>
      </c>
      <c r="E478">
        <v>-0.05</v>
      </c>
      <c r="F478">
        <v>0.11</v>
      </c>
      <c r="G478">
        <v>-1.03</v>
      </c>
      <c r="H478">
        <v>-3.48</v>
      </c>
      <c r="I478">
        <v>-4.6399999999999997</v>
      </c>
      <c r="J478">
        <v>-0.37</v>
      </c>
      <c r="K478">
        <v>50.720140000000001</v>
      </c>
      <c r="L478">
        <v>53.150199999999998</v>
      </c>
      <c r="M478">
        <v>51.7</v>
      </c>
      <c r="N478">
        <v>0.34</v>
      </c>
      <c r="O478">
        <v>1</v>
      </c>
      <c r="P478">
        <v>228.36</v>
      </c>
      <c r="Q478" s="1"/>
      <c r="AO478" s="3">
        <f>Telemetry_flight_LOG_VEGA_team[[#This Row],[accel_X]]*0.09*9.8+AO477</f>
        <v>-87.970680000000272</v>
      </c>
      <c r="AP478" s="3">
        <f>Telemetry_flight_LOG_VEGA_team[[#This Row],[accel_Y]]*0.09*9.8+AP477</f>
        <v>178.49915999999942</v>
      </c>
      <c r="AQ478">
        <f>Telemetry_flight_LOG_VEGA_team[[#This Row],[accel_Z]]*0.09*9.8-AQ477</f>
        <v>7.9644599999999972</v>
      </c>
    </row>
    <row r="479" spans="1:43" x14ac:dyDescent="0.3">
      <c r="A479" s="3">
        <v>175.221</v>
      </c>
      <c r="B479">
        <v>17.79</v>
      </c>
      <c r="C479" s="2">
        <v>-1.044</v>
      </c>
      <c r="D479">
        <v>-0.08</v>
      </c>
      <c r="E479">
        <v>-0.04</v>
      </c>
      <c r="F479">
        <v>0.08</v>
      </c>
      <c r="G479">
        <v>-1.03</v>
      </c>
      <c r="H479">
        <v>1.65</v>
      </c>
      <c r="I479">
        <v>-2.44</v>
      </c>
      <c r="J479">
        <v>-3.36</v>
      </c>
      <c r="K479">
        <v>50.720140000000001</v>
      </c>
      <c r="L479">
        <v>53.150199999999998</v>
      </c>
      <c r="M479">
        <v>51.9</v>
      </c>
      <c r="N479">
        <v>0.26</v>
      </c>
      <c r="O479">
        <v>1</v>
      </c>
      <c r="P479">
        <v>228.36</v>
      </c>
      <c r="Q479" s="1"/>
      <c r="AO479" s="3">
        <f>Telemetry_flight_LOG_VEGA_team[[#This Row],[accel_X]]*0.09*9.8+AO478</f>
        <v>-88.005960000000272</v>
      </c>
      <c r="AP479" s="3">
        <f>Telemetry_flight_LOG_VEGA_team[[#This Row],[accel_Y]]*0.09*9.8+AP478</f>
        <v>178.56971999999942</v>
      </c>
      <c r="AQ479">
        <f>Telemetry_flight_LOG_VEGA_team[[#This Row],[accel_Z]]*0.09*9.8-AQ478</f>
        <v>-8.872919999999997</v>
      </c>
    </row>
    <row r="480" spans="1:43" x14ac:dyDescent="0.3">
      <c r="A480" s="3">
        <v>175.58699999999999</v>
      </c>
      <c r="B480">
        <v>17.8</v>
      </c>
      <c r="C480" s="2">
        <v>-1.032</v>
      </c>
      <c r="D480">
        <v>-0.1</v>
      </c>
      <c r="E480">
        <v>-0.05</v>
      </c>
      <c r="F480">
        <v>0.12</v>
      </c>
      <c r="G480">
        <v>-1.03</v>
      </c>
      <c r="H480">
        <v>2.2599999999999998</v>
      </c>
      <c r="I480">
        <v>-2.93</v>
      </c>
      <c r="J480">
        <v>2.14</v>
      </c>
      <c r="K480">
        <v>50.720140000000001</v>
      </c>
      <c r="L480">
        <v>53.150199999999998</v>
      </c>
      <c r="M480">
        <v>51.9</v>
      </c>
      <c r="N480">
        <v>0.26</v>
      </c>
      <c r="O480">
        <v>1</v>
      </c>
      <c r="P480">
        <v>228.36</v>
      </c>
      <c r="Q480" s="1"/>
      <c r="AO480" s="3">
        <f>Telemetry_flight_LOG_VEGA_team[[#This Row],[accel_X]]*0.09*9.8+AO479</f>
        <v>-88.050060000000272</v>
      </c>
      <c r="AP480" s="3">
        <f>Telemetry_flight_LOG_VEGA_team[[#This Row],[accel_Y]]*0.09*9.8+AP479</f>
        <v>178.67555999999942</v>
      </c>
      <c r="AQ480">
        <f>Telemetry_flight_LOG_VEGA_team[[#This Row],[accel_Z]]*0.09*9.8-AQ479</f>
        <v>7.9644599999999972</v>
      </c>
    </row>
    <row r="481" spans="1:43" x14ac:dyDescent="0.3">
      <c r="A481" s="3">
        <v>175.953</v>
      </c>
      <c r="B481">
        <v>17.8</v>
      </c>
      <c r="C481" s="2">
        <v>-1.032</v>
      </c>
      <c r="D481">
        <v>-0.12</v>
      </c>
      <c r="E481">
        <v>-0.05</v>
      </c>
      <c r="F481">
        <v>0.1</v>
      </c>
      <c r="G481">
        <v>-1.03</v>
      </c>
      <c r="H481">
        <v>-1.28</v>
      </c>
      <c r="I481">
        <v>-5</v>
      </c>
      <c r="J481">
        <v>-2.75</v>
      </c>
      <c r="K481">
        <v>50.720129999999997</v>
      </c>
      <c r="L481">
        <v>53.150199999999998</v>
      </c>
      <c r="M481">
        <v>51.9</v>
      </c>
      <c r="N481">
        <v>0.1</v>
      </c>
      <c r="O481">
        <v>1</v>
      </c>
      <c r="P481">
        <v>228.43</v>
      </c>
      <c r="Q481" s="1"/>
      <c r="AO481" s="3">
        <f>Telemetry_flight_LOG_VEGA_team[[#This Row],[accel_X]]*0.09*9.8+AO480</f>
        <v>-88.094160000000272</v>
      </c>
      <c r="AP481" s="3">
        <f>Telemetry_flight_LOG_VEGA_team[[#This Row],[accel_Y]]*0.09*9.8+AP480</f>
        <v>178.76375999999942</v>
      </c>
      <c r="AQ481">
        <f>Telemetry_flight_LOG_VEGA_team[[#This Row],[accel_Z]]*0.09*9.8-AQ480</f>
        <v>-8.872919999999997</v>
      </c>
    </row>
    <row r="482" spans="1:43" x14ac:dyDescent="0.3">
      <c r="A482" s="3">
        <v>176.322</v>
      </c>
      <c r="B482">
        <v>17.809999999999999</v>
      </c>
      <c r="C482" s="2">
        <v>-1.0680000000000001</v>
      </c>
      <c r="D482">
        <v>-0.15</v>
      </c>
      <c r="E482">
        <v>-0.04</v>
      </c>
      <c r="F482">
        <v>0.14000000000000001</v>
      </c>
      <c r="G482">
        <v>-1.08</v>
      </c>
      <c r="H482">
        <v>-1.53</v>
      </c>
      <c r="I482">
        <v>-5.31</v>
      </c>
      <c r="J482">
        <v>6.65</v>
      </c>
      <c r="K482">
        <v>50.720129999999997</v>
      </c>
      <c r="L482">
        <v>53.150199999999998</v>
      </c>
      <c r="M482">
        <v>51.8</v>
      </c>
      <c r="N482">
        <v>0.1</v>
      </c>
      <c r="O482">
        <v>1</v>
      </c>
      <c r="P482">
        <v>228.43</v>
      </c>
      <c r="Q482" s="1"/>
      <c r="AO482" s="3">
        <f>Telemetry_flight_LOG_VEGA_team[[#This Row],[accel_X]]*0.09*9.8+AO481</f>
        <v>-88.129440000000272</v>
      </c>
      <c r="AP482" s="3">
        <f>Telemetry_flight_LOG_VEGA_team[[#This Row],[accel_Y]]*0.09*9.8+AP481</f>
        <v>178.88723999999942</v>
      </c>
      <c r="AQ482">
        <f>Telemetry_flight_LOG_VEGA_team[[#This Row],[accel_Z]]*0.09*9.8-AQ481</f>
        <v>7.920359999999997</v>
      </c>
    </row>
    <row r="483" spans="1:43" x14ac:dyDescent="0.3">
      <c r="A483" s="3">
        <v>176.69200000000001</v>
      </c>
      <c r="B483">
        <v>17.8</v>
      </c>
      <c r="C483" s="2">
        <v>-1.08</v>
      </c>
      <c r="D483">
        <v>-0.18</v>
      </c>
      <c r="E483">
        <v>-0.04</v>
      </c>
      <c r="F483">
        <v>0.13</v>
      </c>
      <c r="G483">
        <v>-1.08</v>
      </c>
      <c r="H483">
        <v>-0.24</v>
      </c>
      <c r="I483">
        <v>-3.97</v>
      </c>
      <c r="J483">
        <v>9.2200000000000006</v>
      </c>
      <c r="K483">
        <v>50.720129999999997</v>
      </c>
      <c r="L483">
        <v>53.150199999999998</v>
      </c>
      <c r="M483">
        <v>51.8</v>
      </c>
      <c r="N483">
        <v>0.1</v>
      </c>
      <c r="O483">
        <v>1</v>
      </c>
      <c r="P483">
        <v>228.43</v>
      </c>
      <c r="Q483" s="1"/>
      <c r="AO483" s="3">
        <f>Telemetry_flight_LOG_VEGA_team[[#This Row],[accel_X]]*0.09*9.8+AO482</f>
        <v>-88.164720000000273</v>
      </c>
      <c r="AP483" s="3">
        <f>Telemetry_flight_LOG_VEGA_team[[#This Row],[accel_Y]]*0.09*9.8+AP482</f>
        <v>179.00189999999941</v>
      </c>
      <c r="AQ483">
        <f>Telemetry_flight_LOG_VEGA_team[[#This Row],[accel_Z]]*0.09*9.8-AQ482</f>
        <v>-8.872919999999997</v>
      </c>
    </row>
    <row r="484" spans="1:43" x14ac:dyDescent="0.3">
      <c r="A484" s="3">
        <v>177.059</v>
      </c>
      <c r="B484">
        <v>17.8</v>
      </c>
      <c r="C484" s="2">
        <v>-1.1399999999999999</v>
      </c>
      <c r="D484">
        <v>-0.22</v>
      </c>
      <c r="E484">
        <v>-0.04</v>
      </c>
      <c r="F484">
        <v>0.12</v>
      </c>
      <c r="G484">
        <v>-1.03</v>
      </c>
      <c r="H484">
        <v>-3.48</v>
      </c>
      <c r="I484">
        <v>-5.55</v>
      </c>
      <c r="J484">
        <v>3.54</v>
      </c>
      <c r="K484">
        <v>50.720129999999997</v>
      </c>
      <c r="L484">
        <v>53.150199999999998</v>
      </c>
      <c r="M484">
        <v>51.4</v>
      </c>
      <c r="N484">
        <v>0.13</v>
      </c>
      <c r="O484">
        <v>1</v>
      </c>
      <c r="P484">
        <v>228.43</v>
      </c>
      <c r="Q484" s="1"/>
      <c r="AO484" s="3">
        <f>Telemetry_flight_LOG_VEGA_team[[#This Row],[accel_X]]*0.09*9.8+AO483</f>
        <v>-88.200000000000273</v>
      </c>
      <c r="AP484" s="3">
        <f>Telemetry_flight_LOG_VEGA_team[[#This Row],[accel_Y]]*0.09*9.8+AP483</f>
        <v>179.10773999999941</v>
      </c>
      <c r="AQ484">
        <f>Telemetry_flight_LOG_VEGA_team[[#This Row],[accel_Z]]*0.09*9.8-AQ483</f>
        <v>7.9644599999999972</v>
      </c>
    </row>
    <row r="485" spans="1:43" x14ac:dyDescent="0.3">
      <c r="A485" s="3">
        <v>177.42500000000001</v>
      </c>
      <c r="B485">
        <v>17.809999999999999</v>
      </c>
      <c r="C485" s="2">
        <v>-1.1759999999999999</v>
      </c>
      <c r="D485">
        <v>-0.22</v>
      </c>
      <c r="E485">
        <v>-0.04</v>
      </c>
      <c r="F485">
        <v>0.12</v>
      </c>
      <c r="G485">
        <v>-1.02</v>
      </c>
      <c r="H485">
        <v>-4.21</v>
      </c>
      <c r="I485">
        <v>-7.45</v>
      </c>
      <c r="J485">
        <v>1.95</v>
      </c>
      <c r="K485">
        <v>50.720129999999997</v>
      </c>
      <c r="L485">
        <v>53.150199999999998</v>
      </c>
      <c r="M485">
        <v>51.4</v>
      </c>
      <c r="N485">
        <v>0.13</v>
      </c>
      <c r="O485">
        <v>1</v>
      </c>
      <c r="P485">
        <v>228.43</v>
      </c>
      <c r="Q485" s="1"/>
      <c r="AO485" s="3">
        <f>Telemetry_flight_LOG_VEGA_team[[#This Row],[accel_X]]*0.09*9.8+AO484</f>
        <v>-88.235280000000273</v>
      </c>
      <c r="AP485" s="3">
        <f>Telemetry_flight_LOG_VEGA_team[[#This Row],[accel_Y]]*0.09*9.8+AP484</f>
        <v>179.21357999999941</v>
      </c>
      <c r="AQ485">
        <f>Telemetry_flight_LOG_VEGA_team[[#This Row],[accel_Z]]*0.09*9.8-AQ484</f>
        <v>-8.864099999999997</v>
      </c>
    </row>
    <row r="486" spans="1:43" x14ac:dyDescent="0.3">
      <c r="A486" s="3">
        <v>177.792</v>
      </c>
      <c r="B486">
        <v>17.809999999999999</v>
      </c>
      <c r="C486" s="2">
        <v>-1.1879999999999999</v>
      </c>
      <c r="D486">
        <v>-0.2</v>
      </c>
      <c r="E486">
        <v>-0.04</v>
      </c>
      <c r="F486">
        <v>0.1</v>
      </c>
      <c r="G486">
        <v>-1.01</v>
      </c>
      <c r="H486">
        <v>1.22</v>
      </c>
      <c r="I486">
        <v>-6.9</v>
      </c>
      <c r="J486">
        <v>-5.31</v>
      </c>
      <c r="K486">
        <v>50.720129999999997</v>
      </c>
      <c r="L486">
        <v>53.150199999999998</v>
      </c>
      <c r="M486">
        <v>51.4</v>
      </c>
      <c r="N486">
        <v>0.13</v>
      </c>
      <c r="O486">
        <v>1</v>
      </c>
      <c r="P486">
        <v>228.43</v>
      </c>
      <c r="Q486" s="1"/>
      <c r="AO486" s="3">
        <f>Telemetry_flight_LOG_VEGA_team[[#This Row],[accel_X]]*0.09*9.8+AO485</f>
        <v>-88.270560000000273</v>
      </c>
      <c r="AP486" s="3">
        <f>Telemetry_flight_LOG_VEGA_team[[#This Row],[accel_Y]]*0.09*9.8+AP485</f>
        <v>179.30177999999941</v>
      </c>
      <c r="AQ486">
        <f>Telemetry_flight_LOG_VEGA_team[[#This Row],[accel_Z]]*0.09*9.8-AQ485</f>
        <v>7.9732799999999973</v>
      </c>
    </row>
    <row r="487" spans="1:43" x14ac:dyDescent="0.3">
      <c r="A487" s="3">
        <v>178.15799999999999</v>
      </c>
      <c r="B487">
        <v>17.79</v>
      </c>
      <c r="C487" s="2">
        <v>-1.1879999999999999</v>
      </c>
      <c r="D487">
        <v>-0.14000000000000001</v>
      </c>
      <c r="E487">
        <v>-0.05</v>
      </c>
      <c r="F487">
        <v>0.1</v>
      </c>
      <c r="G487">
        <v>-1.03</v>
      </c>
      <c r="H487">
        <v>0.06</v>
      </c>
      <c r="I487">
        <v>-3.6</v>
      </c>
      <c r="J487">
        <v>-3.54</v>
      </c>
      <c r="K487">
        <v>50.720129999999997</v>
      </c>
      <c r="L487">
        <v>53.150199999999998</v>
      </c>
      <c r="M487">
        <v>51.2</v>
      </c>
      <c r="N487">
        <v>0.55000000000000004</v>
      </c>
      <c r="O487">
        <v>1</v>
      </c>
      <c r="P487">
        <v>228.98</v>
      </c>
      <c r="Q487" s="1"/>
      <c r="AO487" s="3">
        <f>Telemetry_flight_LOG_VEGA_team[[#This Row],[accel_X]]*0.09*9.8+AO486</f>
        <v>-88.314660000000273</v>
      </c>
      <c r="AP487" s="3">
        <f>Telemetry_flight_LOG_VEGA_team[[#This Row],[accel_Y]]*0.09*9.8+AP486</f>
        <v>179.38997999999941</v>
      </c>
      <c r="AQ487">
        <f>Telemetry_flight_LOG_VEGA_team[[#This Row],[accel_Z]]*0.09*9.8-AQ486</f>
        <v>-8.8817399999999971</v>
      </c>
    </row>
    <row r="488" spans="1:43" x14ac:dyDescent="0.3">
      <c r="A488" s="3">
        <v>178.52799999999999</v>
      </c>
      <c r="B488">
        <v>17.79</v>
      </c>
      <c r="C488" s="2">
        <v>-1.2</v>
      </c>
      <c r="D488">
        <v>-0.13</v>
      </c>
      <c r="E488">
        <v>-0.06</v>
      </c>
      <c r="F488">
        <v>0.1</v>
      </c>
      <c r="G488">
        <v>-1.04</v>
      </c>
      <c r="H488">
        <v>-0.79</v>
      </c>
      <c r="I488">
        <v>-6.84</v>
      </c>
      <c r="J488">
        <v>-4.3899999999999997</v>
      </c>
      <c r="K488">
        <v>50.720129999999997</v>
      </c>
      <c r="L488">
        <v>53.150199999999998</v>
      </c>
      <c r="M488">
        <v>51.2</v>
      </c>
      <c r="N488">
        <v>0.55000000000000004</v>
      </c>
      <c r="O488">
        <v>1</v>
      </c>
      <c r="P488">
        <v>228.98</v>
      </c>
      <c r="Q488" s="1"/>
      <c r="AO488" s="3">
        <f>Telemetry_flight_LOG_VEGA_team[[#This Row],[accel_X]]*0.09*9.8+AO487</f>
        <v>-88.367580000000274</v>
      </c>
      <c r="AP488" s="3">
        <f>Telemetry_flight_LOG_VEGA_team[[#This Row],[accel_Y]]*0.09*9.8+AP487</f>
        <v>179.47817999999941</v>
      </c>
      <c r="AQ488">
        <f>Telemetry_flight_LOG_VEGA_team[[#This Row],[accel_Z]]*0.09*9.8-AQ487</f>
        <v>7.9644599999999972</v>
      </c>
    </row>
    <row r="489" spans="1:43" x14ac:dyDescent="0.3">
      <c r="A489" s="3">
        <v>178.89599999999999</v>
      </c>
      <c r="B489">
        <v>17.78</v>
      </c>
      <c r="C489" s="2">
        <v>-1.2</v>
      </c>
      <c r="D489">
        <v>-0.14000000000000001</v>
      </c>
      <c r="E489">
        <v>-0.03</v>
      </c>
      <c r="F489">
        <v>0.12</v>
      </c>
      <c r="G489">
        <v>-1</v>
      </c>
      <c r="H489">
        <v>-2.08</v>
      </c>
      <c r="I489">
        <v>-4.7</v>
      </c>
      <c r="J489">
        <v>0.92</v>
      </c>
      <c r="K489">
        <v>50.720129999999997</v>
      </c>
      <c r="L489">
        <v>53.150199999999998</v>
      </c>
      <c r="M489">
        <v>51.2</v>
      </c>
      <c r="N489">
        <v>0.4</v>
      </c>
      <c r="O489">
        <v>1</v>
      </c>
      <c r="P489">
        <v>228.98</v>
      </c>
      <c r="Q489" s="1"/>
      <c r="AO489" s="3">
        <f>Telemetry_flight_LOG_VEGA_team[[#This Row],[accel_X]]*0.09*9.8+AO488</f>
        <v>-88.394040000000274</v>
      </c>
      <c r="AP489" s="3">
        <f>Telemetry_flight_LOG_VEGA_team[[#This Row],[accel_Y]]*0.09*9.8+AP488</f>
        <v>179.58401999999941</v>
      </c>
      <c r="AQ489">
        <f>Telemetry_flight_LOG_VEGA_team[[#This Row],[accel_Z]]*0.09*9.8-AQ488</f>
        <v>-8.8464599999999969</v>
      </c>
    </row>
    <row r="490" spans="1:43" x14ac:dyDescent="0.3">
      <c r="A490" s="3">
        <v>179.262</v>
      </c>
      <c r="B490">
        <v>17.78</v>
      </c>
      <c r="C490" s="2">
        <v>-1.2</v>
      </c>
      <c r="D490">
        <v>-0.14000000000000001</v>
      </c>
      <c r="E490">
        <v>-0.06</v>
      </c>
      <c r="F490">
        <v>0.16</v>
      </c>
      <c r="G490">
        <v>-1.06</v>
      </c>
      <c r="H490">
        <v>-0.49</v>
      </c>
      <c r="I490">
        <v>-3.85</v>
      </c>
      <c r="J490">
        <v>-6.1</v>
      </c>
      <c r="K490">
        <v>50.720129999999997</v>
      </c>
      <c r="L490">
        <v>53.150199999999998</v>
      </c>
      <c r="M490">
        <v>51.2</v>
      </c>
      <c r="N490">
        <v>0.4</v>
      </c>
      <c r="O490">
        <v>1</v>
      </c>
      <c r="P490">
        <v>228.98</v>
      </c>
      <c r="Q490" s="1"/>
      <c r="AO490" s="3">
        <f>Telemetry_flight_LOG_VEGA_team[[#This Row],[accel_X]]*0.09*9.8+AO489</f>
        <v>-88.446960000000274</v>
      </c>
      <c r="AP490" s="3">
        <f>Telemetry_flight_LOG_VEGA_team[[#This Row],[accel_Y]]*0.09*9.8+AP489</f>
        <v>179.72513999999941</v>
      </c>
      <c r="AQ490">
        <f>Telemetry_flight_LOG_VEGA_team[[#This Row],[accel_Z]]*0.09*9.8-AQ489</f>
        <v>7.9115399999999969</v>
      </c>
    </row>
    <row r="491" spans="1:43" x14ac:dyDescent="0.3">
      <c r="A491" s="3">
        <v>179.62799999999999</v>
      </c>
      <c r="B491">
        <v>17.78</v>
      </c>
      <c r="C491" s="2">
        <v>-1.224</v>
      </c>
      <c r="D491">
        <v>-0.13</v>
      </c>
      <c r="E491">
        <v>-0.04</v>
      </c>
      <c r="F491">
        <v>0.1</v>
      </c>
      <c r="G491">
        <v>-1.04</v>
      </c>
      <c r="H491">
        <v>2.2000000000000002</v>
      </c>
      <c r="I491">
        <v>-7.45</v>
      </c>
      <c r="J491">
        <v>-4.7</v>
      </c>
      <c r="K491">
        <v>50.720129999999997</v>
      </c>
      <c r="L491">
        <v>53.150199999999998</v>
      </c>
      <c r="M491">
        <v>51.2</v>
      </c>
      <c r="N491">
        <v>0.4</v>
      </c>
      <c r="O491">
        <v>1</v>
      </c>
      <c r="P491">
        <v>228.98</v>
      </c>
      <c r="Q491" s="1"/>
      <c r="AO491" s="3">
        <f>Telemetry_flight_LOG_VEGA_team[[#This Row],[accel_X]]*0.09*9.8+AO490</f>
        <v>-88.482240000000274</v>
      </c>
      <c r="AP491" s="3">
        <f>Telemetry_flight_LOG_VEGA_team[[#This Row],[accel_Y]]*0.09*9.8+AP490</f>
        <v>179.81333999999941</v>
      </c>
      <c r="AQ491">
        <f>Telemetry_flight_LOG_VEGA_team[[#This Row],[accel_Z]]*0.09*9.8-AQ490</f>
        <v>-8.8288199999999968</v>
      </c>
    </row>
    <row r="492" spans="1:43" x14ac:dyDescent="0.3">
      <c r="A492" s="3">
        <v>179.99199999999999</v>
      </c>
      <c r="B492">
        <v>17.78</v>
      </c>
      <c r="C492" s="2">
        <v>-1.26</v>
      </c>
      <c r="D492">
        <v>-0.15</v>
      </c>
      <c r="E492">
        <v>-0.03</v>
      </c>
      <c r="F492">
        <v>0.14000000000000001</v>
      </c>
      <c r="G492">
        <v>-1.02</v>
      </c>
      <c r="H492">
        <v>-5.49</v>
      </c>
      <c r="I492">
        <v>-3.36</v>
      </c>
      <c r="J492">
        <v>1.65</v>
      </c>
      <c r="K492">
        <v>50.720129999999997</v>
      </c>
      <c r="L492">
        <v>53.150210000000001</v>
      </c>
      <c r="M492">
        <v>51.2</v>
      </c>
      <c r="N492">
        <v>0.41</v>
      </c>
      <c r="O492">
        <v>1</v>
      </c>
      <c r="P492">
        <v>229.05</v>
      </c>
      <c r="Q492" s="1"/>
      <c r="AO492" s="3">
        <f>Telemetry_flight_LOG_VEGA_team[[#This Row],[accel_X]]*0.09*9.8+AO491</f>
        <v>-88.508700000000275</v>
      </c>
      <c r="AP492" s="3">
        <f>Telemetry_flight_LOG_VEGA_team[[#This Row],[accel_Y]]*0.09*9.8+AP491</f>
        <v>179.93681999999941</v>
      </c>
      <c r="AQ492">
        <f>Telemetry_flight_LOG_VEGA_team[[#This Row],[accel_Z]]*0.09*9.8-AQ491</f>
        <v>7.929179999999997</v>
      </c>
    </row>
    <row r="493" spans="1:43" x14ac:dyDescent="0.3">
      <c r="A493" s="3">
        <v>180.363</v>
      </c>
      <c r="B493">
        <v>17.77</v>
      </c>
      <c r="C493" s="2">
        <v>-1.296</v>
      </c>
      <c r="D493">
        <v>-0.14000000000000001</v>
      </c>
      <c r="E493">
        <v>-0.03</v>
      </c>
      <c r="F493">
        <v>0.13</v>
      </c>
      <c r="G493">
        <v>-1.03</v>
      </c>
      <c r="H493">
        <v>3.23</v>
      </c>
      <c r="I493">
        <v>-2.81</v>
      </c>
      <c r="J493">
        <v>0.61</v>
      </c>
      <c r="K493">
        <v>50.720129999999997</v>
      </c>
      <c r="L493">
        <v>53.150210000000001</v>
      </c>
      <c r="M493">
        <v>51.3</v>
      </c>
      <c r="N493">
        <v>0.41</v>
      </c>
      <c r="O493">
        <v>1</v>
      </c>
      <c r="P493">
        <v>229.05</v>
      </c>
      <c r="Q493" s="1"/>
      <c r="AO493" s="3">
        <f>Telemetry_flight_LOG_VEGA_team[[#This Row],[accel_X]]*0.09*9.8+AO492</f>
        <v>-88.535160000000275</v>
      </c>
      <c r="AP493" s="3">
        <f>Telemetry_flight_LOG_VEGA_team[[#This Row],[accel_Y]]*0.09*9.8+AP492</f>
        <v>180.0514799999994</v>
      </c>
      <c r="AQ493">
        <f>Telemetry_flight_LOG_VEGA_team[[#This Row],[accel_Z]]*0.09*9.8-AQ492</f>
        <v>-8.8376399999999968</v>
      </c>
    </row>
    <row r="494" spans="1:43" x14ac:dyDescent="0.3">
      <c r="A494" s="3">
        <v>180.73</v>
      </c>
      <c r="B494">
        <v>17.760000000000002</v>
      </c>
      <c r="C494" s="2">
        <v>-1.32</v>
      </c>
      <c r="D494">
        <v>-0.12</v>
      </c>
      <c r="E494">
        <v>-0.06</v>
      </c>
      <c r="F494">
        <v>0.1</v>
      </c>
      <c r="G494">
        <v>-1.01</v>
      </c>
      <c r="H494">
        <v>-2.3199999999999998</v>
      </c>
      <c r="I494">
        <v>-6.47</v>
      </c>
      <c r="J494">
        <v>8.73</v>
      </c>
      <c r="K494">
        <v>50.720129999999997</v>
      </c>
      <c r="L494">
        <v>53.150210000000001</v>
      </c>
      <c r="M494">
        <v>51.3</v>
      </c>
      <c r="N494">
        <v>0.41</v>
      </c>
      <c r="O494">
        <v>1</v>
      </c>
      <c r="P494">
        <v>229.05</v>
      </c>
      <c r="Q494" s="1"/>
      <c r="AO494" s="3">
        <f>Telemetry_flight_LOG_VEGA_team[[#This Row],[accel_X]]*0.09*9.8+AO493</f>
        <v>-88.588080000000275</v>
      </c>
      <c r="AP494" s="3">
        <f>Telemetry_flight_LOG_VEGA_team[[#This Row],[accel_Y]]*0.09*9.8+AP493</f>
        <v>180.1396799999994</v>
      </c>
      <c r="AQ494">
        <f>Telemetry_flight_LOG_VEGA_team[[#This Row],[accel_Z]]*0.09*9.8-AQ493</f>
        <v>7.9468199999999971</v>
      </c>
    </row>
    <row r="495" spans="1:43" x14ac:dyDescent="0.3">
      <c r="A495" s="3">
        <v>181.095</v>
      </c>
      <c r="B495">
        <v>17.78</v>
      </c>
      <c r="C495" s="2">
        <v>-1.3440000000000001</v>
      </c>
      <c r="D495">
        <v>-0.12</v>
      </c>
      <c r="E495">
        <v>-0.02</v>
      </c>
      <c r="F495">
        <v>0.1</v>
      </c>
      <c r="G495">
        <v>-1.04</v>
      </c>
      <c r="H495">
        <v>-0.24</v>
      </c>
      <c r="I495">
        <v>-7.26</v>
      </c>
      <c r="J495">
        <v>-0.67</v>
      </c>
      <c r="K495">
        <v>50.720120000000001</v>
      </c>
      <c r="L495">
        <v>53.150210000000001</v>
      </c>
      <c r="M495">
        <v>51.2</v>
      </c>
      <c r="N495">
        <v>7.0000000000000007E-2</v>
      </c>
      <c r="O495">
        <v>1</v>
      </c>
      <c r="P495">
        <v>229.2</v>
      </c>
      <c r="Q495" s="1"/>
      <c r="AO495" s="3">
        <f>Telemetry_flight_LOG_VEGA_team[[#This Row],[accel_X]]*0.09*9.8+AO494</f>
        <v>-88.605720000000275</v>
      </c>
      <c r="AP495" s="3">
        <f>Telemetry_flight_LOG_VEGA_team[[#This Row],[accel_Y]]*0.09*9.8+AP494</f>
        <v>180.2278799999994</v>
      </c>
      <c r="AQ495">
        <f>Telemetry_flight_LOG_VEGA_team[[#This Row],[accel_Z]]*0.09*9.8-AQ494</f>
        <v>-8.864099999999997</v>
      </c>
    </row>
    <row r="496" spans="1:43" x14ac:dyDescent="0.3">
      <c r="A496" s="3">
        <v>181.46199999999999</v>
      </c>
      <c r="B496">
        <v>17.78</v>
      </c>
      <c r="C496" s="2">
        <v>-1.3679999999999999</v>
      </c>
      <c r="D496">
        <v>-0.15</v>
      </c>
      <c r="E496">
        <v>-0.06</v>
      </c>
      <c r="F496">
        <v>0.11</v>
      </c>
      <c r="G496">
        <v>-1.01</v>
      </c>
      <c r="H496">
        <v>0.24</v>
      </c>
      <c r="I496">
        <v>-9.0299999999999994</v>
      </c>
      <c r="J496">
        <v>-7.57</v>
      </c>
      <c r="K496">
        <v>50.720120000000001</v>
      </c>
      <c r="L496">
        <v>53.150210000000001</v>
      </c>
      <c r="M496">
        <v>51.2</v>
      </c>
      <c r="N496">
        <v>7.0000000000000007E-2</v>
      </c>
      <c r="O496">
        <v>1</v>
      </c>
      <c r="P496">
        <v>229.2</v>
      </c>
      <c r="Q496" s="1"/>
      <c r="AO496" s="3">
        <f>Telemetry_flight_LOG_VEGA_team[[#This Row],[accel_X]]*0.09*9.8+AO495</f>
        <v>-88.658640000000275</v>
      </c>
      <c r="AP496" s="3">
        <f>Telemetry_flight_LOG_VEGA_team[[#This Row],[accel_Y]]*0.09*9.8+AP495</f>
        <v>180.32489999999939</v>
      </c>
      <c r="AQ496">
        <f>Telemetry_flight_LOG_VEGA_team[[#This Row],[accel_Z]]*0.09*9.8-AQ495</f>
        <v>7.9732799999999973</v>
      </c>
    </row>
    <row r="497" spans="1:43" x14ac:dyDescent="0.3">
      <c r="A497" s="3">
        <v>181.827</v>
      </c>
      <c r="B497">
        <v>17.78</v>
      </c>
      <c r="C497" s="2">
        <v>-1.3679999999999999</v>
      </c>
      <c r="D497">
        <v>-0.14000000000000001</v>
      </c>
      <c r="E497">
        <v>-0.04</v>
      </c>
      <c r="F497">
        <v>0.13</v>
      </c>
      <c r="G497">
        <v>-0.97</v>
      </c>
      <c r="H497">
        <v>-16.420000000000002</v>
      </c>
      <c r="I497">
        <v>3.54</v>
      </c>
      <c r="J497">
        <v>14.59</v>
      </c>
      <c r="K497">
        <v>50.720120000000001</v>
      </c>
      <c r="L497">
        <v>53.150210000000001</v>
      </c>
      <c r="M497">
        <v>51.2</v>
      </c>
      <c r="N497">
        <v>7.0000000000000007E-2</v>
      </c>
      <c r="O497">
        <v>1</v>
      </c>
      <c r="P497">
        <v>229.2</v>
      </c>
      <c r="Q497" s="1"/>
      <c r="AO497" s="3">
        <f>Telemetry_flight_LOG_VEGA_team[[#This Row],[accel_X]]*0.09*9.8+AO496</f>
        <v>-88.693920000000276</v>
      </c>
      <c r="AP497" s="3">
        <f>Telemetry_flight_LOG_VEGA_team[[#This Row],[accel_Y]]*0.09*9.8+AP496</f>
        <v>180.43955999999937</v>
      </c>
      <c r="AQ497">
        <f>Telemetry_flight_LOG_VEGA_team[[#This Row],[accel_Z]]*0.09*9.8-AQ496</f>
        <v>-8.8288199999999968</v>
      </c>
    </row>
    <row r="498" spans="1:43" x14ac:dyDescent="0.3">
      <c r="A498" s="3">
        <v>182.19800000000001</v>
      </c>
      <c r="B498">
        <v>17.77</v>
      </c>
      <c r="C498" s="2">
        <v>-1.38</v>
      </c>
      <c r="D498">
        <v>-0.16</v>
      </c>
      <c r="E498">
        <v>-0.12</v>
      </c>
      <c r="F498">
        <v>0.04</v>
      </c>
      <c r="G498">
        <v>-1.07</v>
      </c>
      <c r="H498">
        <v>-9.83</v>
      </c>
      <c r="I498">
        <v>-0.37</v>
      </c>
      <c r="J498">
        <v>2.0099999999999998</v>
      </c>
      <c r="K498">
        <v>50.720120000000001</v>
      </c>
      <c r="L498">
        <v>53.150210000000001</v>
      </c>
      <c r="M498">
        <v>51.1</v>
      </c>
      <c r="N498">
        <v>0.04</v>
      </c>
      <c r="O498">
        <v>1</v>
      </c>
      <c r="P498">
        <v>229.2</v>
      </c>
      <c r="Q498" s="1"/>
      <c r="AO498" s="3">
        <f>Telemetry_flight_LOG_VEGA_team[[#This Row],[accel_X]]*0.09*9.8+AO497</f>
        <v>-88.799760000000276</v>
      </c>
      <c r="AP498" s="3">
        <f>Telemetry_flight_LOG_VEGA_team[[#This Row],[accel_Y]]*0.09*9.8+AP497</f>
        <v>180.47483999999938</v>
      </c>
      <c r="AQ498">
        <f>Telemetry_flight_LOG_VEGA_team[[#This Row],[accel_Z]]*0.09*9.8-AQ497</f>
        <v>7.8850799999999968</v>
      </c>
    </row>
    <row r="499" spans="1:43" x14ac:dyDescent="0.3">
      <c r="A499" s="3">
        <v>182.565</v>
      </c>
      <c r="B499">
        <v>17.78</v>
      </c>
      <c r="C499" s="2">
        <v>-1.4279999999999999</v>
      </c>
      <c r="D499">
        <v>-0.19</v>
      </c>
      <c r="E499">
        <v>-0.09</v>
      </c>
      <c r="F499">
        <v>0.06</v>
      </c>
      <c r="G499">
        <v>-0.95</v>
      </c>
      <c r="H499">
        <v>6.35</v>
      </c>
      <c r="I499">
        <v>5.62</v>
      </c>
      <c r="J499">
        <v>-78.98</v>
      </c>
      <c r="K499">
        <v>50.720120000000001</v>
      </c>
      <c r="L499">
        <v>53.150210000000001</v>
      </c>
      <c r="M499">
        <v>51.1</v>
      </c>
      <c r="N499">
        <v>0.04</v>
      </c>
      <c r="O499">
        <v>1</v>
      </c>
      <c r="P499">
        <v>229.2</v>
      </c>
      <c r="Q499" s="1"/>
      <c r="AO499" s="3">
        <f>Telemetry_flight_LOG_VEGA_team[[#This Row],[accel_X]]*0.09*9.8+AO498</f>
        <v>-88.879140000000277</v>
      </c>
      <c r="AP499" s="3">
        <f>Telemetry_flight_LOG_VEGA_team[[#This Row],[accel_Y]]*0.09*9.8+AP498</f>
        <v>180.52775999999938</v>
      </c>
      <c r="AQ499">
        <f>Telemetry_flight_LOG_VEGA_team[[#This Row],[accel_Z]]*0.09*9.8-AQ498</f>
        <v>-8.7229799999999962</v>
      </c>
    </row>
    <row r="500" spans="1:43" x14ac:dyDescent="0.3">
      <c r="A500" s="3">
        <v>182.93</v>
      </c>
      <c r="B500">
        <v>17.78</v>
      </c>
      <c r="C500" s="2">
        <v>-1.4039999999999999</v>
      </c>
      <c r="D500">
        <v>-0.15</v>
      </c>
      <c r="E500">
        <v>-0.19</v>
      </c>
      <c r="F500">
        <v>0.23</v>
      </c>
      <c r="G500">
        <v>-1.06</v>
      </c>
      <c r="H500">
        <v>-3.85</v>
      </c>
      <c r="I500">
        <v>-16.54</v>
      </c>
      <c r="J500">
        <v>-1.1000000000000001</v>
      </c>
      <c r="K500">
        <v>50.720120000000001</v>
      </c>
      <c r="L500">
        <v>53.150210000000001</v>
      </c>
      <c r="M500">
        <v>51.1</v>
      </c>
      <c r="N500">
        <v>0.05</v>
      </c>
      <c r="O500">
        <v>1</v>
      </c>
      <c r="P500">
        <v>229.2</v>
      </c>
      <c r="Q500" s="1"/>
      <c r="AO500" s="3">
        <f>Telemetry_flight_LOG_VEGA_team[[#This Row],[accel_X]]*0.09*9.8+AO499</f>
        <v>-89.046720000000278</v>
      </c>
      <c r="AP500" s="3">
        <f>Telemetry_flight_LOG_VEGA_team[[#This Row],[accel_Y]]*0.09*9.8+AP499</f>
        <v>180.73061999999936</v>
      </c>
      <c r="AQ500">
        <f>Telemetry_flight_LOG_VEGA_team[[#This Row],[accel_Z]]*0.09*9.8-AQ499</f>
        <v>7.7880599999999962</v>
      </c>
    </row>
    <row r="501" spans="1:43" x14ac:dyDescent="0.3">
      <c r="A501" s="3">
        <v>183.297</v>
      </c>
      <c r="B501">
        <v>17.78</v>
      </c>
      <c r="C501" s="2">
        <v>-1.3679999999999999</v>
      </c>
      <c r="D501">
        <v>-0.09</v>
      </c>
      <c r="E501">
        <v>-0.06</v>
      </c>
      <c r="F501">
        <v>0.14000000000000001</v>
      </c>
      <c r="G501">
        <v>-1.1000000000000001</v>
      </c>
      <c r="H501">
        <v>18.62</v>
      </c>
      <c r="I501">
        <v>-0.61</v>
      </c>
      <c r="J501">
        <v>61.52</v>
      </c>
      <c r="K501">
        <v>50.720120000000001</v>
      </c>
      <c r="L501">
        <v>53.150210000000001</v>
      </c>
      <c r="M501">
        <v>50.9</v>
      </c>
      <c r="N501">
        <v>0.05</v>
      </c>
      <c r="O501">
        <v>1</v>
      </c>
      <c r="P501">
        <v>229.2</v>
      </c>
      <c r="Q501" s="1"/>
      <c r="AO501" s="3">
        <f>Telemetry_flight_LOG_VEGA_team[[#This Row],[accel_X]]*0.09*9.8+AO500</f>
        <v>-89.099640000000278</v>
      </c>
      <c r="AP501" s="3">
        <f>Telemetry_flight_LOG_VEGA_team[[#This Row],[accel_Y]]*0.09*9.8+AP500</f>
        <v>180.85409999999936</v>
      </c>
      <c r="AQ501">
        <f>Telemetry_flight_LOG_VEGA_team[[#This Row],[accel_Z]]*0.09*9.8-AQ500</f>
        <v>-8.7582599999999964</v>
      </c>
    </row>
    <row r="502" spans="1:43" x14ac:dyDescent="0.3">
      <c r="A502" s="3">
        <v>183.66300000000001</v>
      </c>
      <c r="B502">
        <v>17.77</v>
      </c>
      <c r="C502" s="2">
        <v>-1.32</v>
      </c>
      <c r="D502">
        <v>-0.01</v>
      </c>
      <c r="E502">
        <v>-0.1</v>
      </c>
      <c r="F502">
        <v>0.16</v>
      </c>
      <c r="G502">
        <v>-0.92</v>
      </c>
      <c r="H502">
        <v>15.56</v>
      </c>
      <c r="I502">
        <v>-33.08</v>
      </c>
      <c r="J502">
        <v>60.36</v>
      </c>
      <c r="K502">
        <v>50.720120000000001</v>
      </c>
      <c r="L502">
        <v>53.150210000000001</v>
      </c>
      <c r="M502">
        <v>50.9</v>
      </c>
      <c r="N502">
        <v>0.05</v>
      </c>
      <c r="O502">
        <v>1</v>
      </c>
      <c r="P502">
        <v>229.2</v>
      </c>
      <c r="Q502" s="1"/>
      <c r="AO502" s="3">
        <f>Telemetry_flight_LOG_VEGA_team[[#This Row],[accel_X]]*0.09*9.8+AO501</f>
        <v>-89.187840000000278</v>
      </c>
      <c r="AP502" s="3">
        <f>Telemetry_flight_LOG_VEGA_team[[#This Row],[accel_Y]]*0.09*9.8+AP501</f>
        <v>180.99521999999936</v>
      </c>
      <c r="AQ502">
        <f>Telemetry_flight_LOG_VEGA_team[[#This Row],[accel_Z]]*0.09*9.8-AQ501</f>
        <v>7.9468199999999962</v>
      </c>
    </row>
    <row r="503" spans="1:43" x14ac:dyDescent="0.3">
      <c r="A503" s="3">
        <v>184.03</v>
      </c>
      <c r="B503">
        <v>17.77</v>
      </c>
      <c r="C503" s="2">
        <v>-1.3559999999999999</v>
      </c>
      <c r="D503">
        <v>-0.03</v>
      </c>
      <c r="E503">
        <v>0.04</v>
      </c>
      <c r="F503">
        <v>0.25</v>
      </c>
      <c r="G503">
        <v>-1.1599999999999999</v>
      </c>
      <c r="H503">
        <v>-20.69</v>
      </c>
      <c r="I503">
        <v>-15.75</v>
      </c>
      <c r="J503">
        <v>13.79</v>
      </c>
      <c r="K503">
        <v>50.720129999999997</v>
      </c>
      <c r="L503">
        <v>53.150199999999998</v>
      </c>
      <c r="M503">
        <v>50.9</v>
      </c>
      <c r="N503">
        <v>0.21</v>
      </c>
      <c r="O503">
        <v>1</v>
      </c>
      <c r="P503">
        <v>229.12</v>
      </c>
      <c r="Q503" s="1"/>
      <c r="AO503" s="3">
        <f>Telemetry_flight_LOG_VEGA_team[[#This Row],[accel_X]]*0.09*9.8+AO502</f>
        <v>-89.152560000000278</v>
      </c>
      <c r="AP503" s="3">
        <f>Telemetry_flight_LOG_VEGA_team[[#This Row],[accel_Y]]*0.09*9.8+AP502</f>
        <v>181.21571999999935</v>
      </c>
      <c r="AQ503">
        <f>Telemetry_flight_LOG_VEGA_team[[#This Row],[accel_Z]]*0.09*9.8-AQ502</f>
        <v>-8.9699399999999958</v>
      </c>
    </row>
    <row r="504" spans="1:43" x14ac:dyDescent="0.3">
      <c r="A504" s="3">
        <v>184.4</v>
      </c>
      <c r="B504">
        <v>17.78</v>
      </c>
      <c r="C504" s="2">
        <v>-1.3679999999999999</v>
      </c>
      <c r="D504">
        <v>-0.02</v>
      </c>
      <c r="E504">
        <v>0.15</v>
      </c>
      <c r="F504">
        <v>0.13</v>
      </c>
      <c r="G504">
        <v>-1.04</v>
      </c>
      <c r="H504">
        <v>-10.93</v>
      </c>
      <c r="I504">
        <v>-11.54</v>
      </c>
      <c r="J504">
        <v>27.04</v>
      </c>
      <c r="K504">
        <v>50.720129999999997</v>
      </c>
      <c r="L504">
        <v>53.150199999999998</v>
      </c>
      <c r="M504">
        <v>50.9</v>
      </c>
      <c r="N504">
        <v>0.21</v>
      </c>
      <c r="O504">
        <v>1</v>
      </c>
      <c r="P504">
        <v>229.12</v>
      </c>
      <c r="Q504" s="1"/>
      <c r="AO504" s="3">
        <f>Telemetry_flight_LOG_VEGA_team[[#This Row],[accel_X]]*0.09*9.8+AO503</f>
        <v>-89.020260000000278</v>
      </c>
      <c r="AP504" s="3">
        <f>Telemetry_flight_LOG_VEGA_team[[#This Row],[accel_Y]]*0.09*9.8+AP503</f>
        <v>181.33037999999934</v>
      </c>
      <c r="AQ504">
        <f>Telemetry_flight_LOG_VEGA_team[[#This Row],[accel_Z]]*0.09*9.8-AQ503</f>
        <v>8.0526599999999959</v>
      </c>
    </row>
    <row r="505" spans="1:43" x14ac:dyDescent="0.3">
      <c r="A505" s="3">
        <v>184.76499999999999</v>
      </c>
      <c r="B505">
        <v>17.78</v>
      </c>
      <c r="C505" s="2">
        <v>-1.3559999999999999</v>
      </c>
      <c r="D505">
        <v>0.01</v>
      </c>
      <c r="E505">
        <v>0.1</v>
      </c>
      <c r="F505">
        <v>0.11</v>
      </c>
      <c r="G505">
        <v>-0.99</v>
      </c>
      <c r="H505">
        <v>-1.83</v>
      </c>
      <c r="I505">
        <v>-23.44</v>
      </c>
      <c r="J505">
        <v>-30.82</v>
      </c>
      <c r="K505">
        <v>50.720129999999997</v>
      </c>
      <c r="L505">
        <v>53.150199999999998</v>
      </c>
      <c r="M505">
        <v>50.9</v>
      </c>
      <c r="N505">
        <v>0.21</v>
      </c>
      <c r="O505">
        <v>1</v>
      </c>
      <c r="P505">
        <v>229.12</v>
      </c>
      <c r="Q505" s="1"/>
      <c r="AO505" s="3">
        <f>Telemetry_flight_LOG_VEGA_team[[#This Row],[accel_X]]*0.09*9.8+AO504</f>
        <v>-88.932060000000277</v>
      </c>
      <c r="AP505" s="3">
        <f>Telemetry_flight_LOG_VEGA_team[[#This Row],[accel_Y]]*0.09*9.8+AP504</f>
        <v>181.42739999999932</v>
      </c>
      <c r="AQ505">
        <f>Telemetry_flight_LOG_VEGA_team[[#This Row],[accel_Z]]*0.09*9.8-AQ504</f>
        <v>-8.9258399999999956</v>
      </c>
    </row>
    <row r="506" spans="1:43" x14ac:dyDescent="0.3">
      <c r="A506" s="3">
        <v>185.13399999999999</v>
      </c>
      <c r="B506">
        <v>17.78</v>
      </c>
      <c r="C506" s="2">
        <v>-1.3919999999999999</v>
      </c>
      <c r="D506">
        <v>-0.03</v>
      </c>
      <c r="E506">
        <v>0.19</v>
      </c>
      <c r="F506">
        <v>0.04</v>
      </c>
      <c r="G506">
        <v>-0.92</v>
      </c>
      <c r="H506">
        <v>-10.86</v>
      </c>
      <c r="I506">
        <v>13.37</v>
      </c>
      <c r="J506">
        <v>-6.16</v>
      </c>
      <c r="K506">
        <v>50.720129999999997</v>
      </c>
      <c r="L506">
        <v>53.150210000000001</v>
      </c>
      <c r="M506">
        <v>51.1</v>
      </c>
      <c r="N506">
        <v>0.06</v>
      </c>
      <c r="O506">
        <v>1</v>
      </c>
      <c r="P506">
        <v>229.12</v>
      </c>
      <c r="Q506" s="1"/>
      <c r="AO506" s="3">
        <f>Telemetry_flight_LOG_VEGA_team[[#This Row],[accel_X]]*0.09*9.8+AO505</f>
        <v>-88.764480000000276</v>
      </c>
      <c r="AP506" s="3">
        <f>Telemetry_flight_LOG_VEGA_team[[#This Row],[accel_Y]]*0.09*9.8+AP505</f>
        <v>181.46267999999932</v>
      </c>
      <c r="AQ506">
        <f>Telemetry_flight_LOG_VEGA_team[[#This Row],[accel_Z]]*0.09*9.8-AQ505</f>
        <v>8.1143999999999963</v>
      </c>
    </row>
    <row r="507" spans="1:43" x14ac:dyDescent="0.3">
      <c r="A507" s="3">
        <v>185.499</v>
      </c>
      <c r="B507">
        <v>17.77</v>
      </c>
      <c r="C507" s="2">
        <v>-1.3440000000000001</v>
      </c>
      <c r="D507">
        <v>0.04</v>
      </c>
      <c r="E507">
        <v>0.09</v>
      </c>
      <c r="F507">
        <v>7.0000000000000007E-2</v>
      </c>
      <c r="G507">
        <v>-1.1299999999999999</v>
      </c>
      <c r="H507">
        <v>27.65</v>
      </c>
      <c r="I507">
        <v>26.43</v>
      </c>
      <c r="J507">
        <v>82.21</v>
      </c>
      <c r="K507">
        <v>50.720129999999997</v>
      </c>
      <c r="L507">
        <v>53.150210000000001</v>
      </c>
      <c r="M507">
        <v>51.1</v>
      </c>
      <c r="N507">
        <v>0.06</v>
      </c>
      <c r="O507">
        <v>1</v>
      </c>
      <c r="P507">
        <v>229.12</v>
      </c>
      <c r="Q507" s="1"/>
      <c r="AO507" s="3">
        <f>Telemetry_flight_LOG_VEGA_team[[#This Row],[accel_X]]*0.09*9.8+AO506</f>
        <v>-88.685100000000276</v>
      </c>
      <c r="AP507" s="3">
        <f>Telemetry_flight_LOG_VEGA_team[[#This Row],[accel_Y]]*0.09*9.8+AP506</f>
        <v>181.52441999999931</v>
      </c>
      <c r="AQ507">
        <f>Telemetry_flight_LOG_VEGA_team[[#This Row],[accel_Z]]*0.09*9.8-AQ506</f>
        <v>-9.1110599999999966</v>
      </c>
    </row>
    <row r="508" spans="1:43" x14ac:dyDescent="0.3">
      <c r="A508" s="3">
        <v>185.86600000000001</v>
      </c>
      <c r="B508">
        <v>17.77</v>
      </c>
      <c r="C508" s="2">
        <v>-1.296</v>
      </c>
      <c r="D508">
        <v>0.11</v>
      </c>
      <c r="E508">
        <v>-0.34</v>
      </c>
      <c r="F508">
        <v>0.1</v>
      </c>
      <c r="G508">
        <v>-0.95</v>
      </c>
      <c r="H508">
        <v>-3.48</v>
      </c>
      <c r="I508">
        <v>13.55</v>
      </c>
      <c r="J508">
        <v>91.31</v>
      </c>
      <c r="K508">
        <v>50.720129999999997</v>
      </c>
      <c r="L508">
        <v>53.150210000000001</v>
      </c>
      <c r="M508">
        <v>51.1</v>
      </c>
      <c r="N508">
        <v>0.06</v>
      </c>
      <c r="O508">
        <v>1</v>
      </c>
      <c r="P508">
        <v>229.12</v>
      </c>
      <c r="Q508" s="1"/>
      <c r="AO508" s="3">
        <f>Telemetry_flight_LOG_VEGA_team[[#This Row],[accel_X]]*0.09*9.8+AO507</f>
        <v>-88.984980000000277</v>
      </c>
      <c r="AP508" s="3">
        <f>Telemetry_flight_LOG_VEGA_team[[#This Row],[accel_Y]]*0.09*9.8+AP507</f>
        <v>181.61261999999931</v>
      </c>
      <c r="AQ508">
        <f>Telemetry_flight_LOG_VEGA_team[[#This Row],[accel_Z]]*0.09*9.8-AQ507</f>
        <v>8.2731599999999972</v>
      </c>
    </row>
    <row r="509" spans="1:43" x14ac:dyDescent="0.3">
      <c r="A509" s="3">
        <v>186.23699999999999</v>
      </c>
      <c r="B509">
        <v>17.75</v>
      </c>
      <c r="C509" s="2">
        <v>-1.236</v>
      </c>
      <c r="D509">
        <v>0.14000000000000001</v>
      </c>
      <c r="E509">
        <v>-0.24</v>
      </c>
      <c r="F509">
        <v>0</v>
      </c>
      <c r="G509">
        <v>-1.1000000000000001</v>
      </c>
      <c r="H509">
        <v>20.57</v>
      </c>
      <c r="I509">
        <v>-45.84</v>
      </c>
      <c r="J509">
        <v>-3.3</v>
      </c>
      <c r="K509">
        <v>50.720129999999997</v>
      </c>
      <c r="L509">
        <v>53.150210000000001</v>
      </c>
      <c r="M509">
        <v>50.9</v>
      </c>
      <c r="N509">
        <v>0.09</v>
      </c>
      <c r="O509">
        <v>1</v>
      </c>
      <c r="P509">
        <v>229.05</v>
      </c>
      <c r="Q509" s="1"/>
      <c r="AO509" s="3">
        <f>Telemetry_flight_LOG_VEGA_team[[#This Row],[accel_X]]*0.09*9.8+AO508</f>
        <v>-89.196660000000279</v>
      </c>
      <c r="AP509" s="3">
        <f>Telemetry_flight_LOG_VEGA_team[[#This Row],[accel_Y]]*0.09*9.8+AP508</f>
        <v>181.61261999999931</v>
      </c>
      <c r="AQ509">
        <f>Telemetry_flight_LOG_VEGA_team[[#This Row],[accel_Z]]*0.09*9.8-AQ508</f>
        <v>-9.2433599999999974</v>
      </c>
    </row>
    <row r="510" spans="1:43" x14ac:dyDescent="0.3">
      <c r="A510" s="3">
        <v>186.60300000000001</v>
      </c>
      <c r="B510">
        <v>17.739999999999998</v>
      </c>
      <c r="C510" s="2">
        <v>-1.2</v>
      </c>
      <c r="D510">
        <v>0.14000000000000001</v>
      </c>
      <c r="E510">
        <v>-0.02</v>
      </c>
      <c r="F510">
        <v>0.12</v>
      </c>
      <c r="G510">
        <v>-1.02</v>
      </c>
      <c r="H510">
        <v>6.35</v>
      </c>
      <c r="I510">
        <v>-29.3</v>
      </c>
      <c r="J510">
        <v>-31.68</v>
      </c>
      <c r="K510">
        <v>50.720129999999997</v>
      </c>
      <c r="L510">
        <v>53.150210000000001</v>
      </c>
      <c r="M510">
        <v>50.9</v>
      </c>
      <c r="N510">
        <v>0.09</v>
      </c>
      <c r="O510">
        <v>1</v>
      </c>
      <c r="P510">
        <v>229.05</v>
      </c>
      <c r="Q510" s="1"/>
      <c r="AO510" s="3">
        <f>Telemetry_flight_LOG_VEGA_team[[#This Row],[accel_X]]*0.09*9.8+AO509</f>
        <v>-89.214300000000279</v>
      </c>
      <c r="AP510" s="3">
        <f>Telemetry_flight_LOG_VEGA_team[[#This Row],[accel_Y]]*0.09*9.8+AP509</f>
        <v>181.71845999999931</v>
      </c>
      <c r="AQ510">
        <f>Telemetry_flight_LOG_VEGA_team[[#This Row],[accel_Z]]*0.09*9.8-AQ509</f>
        <v>8.3437199999999976</v>
      </c>
    </row>
    <row r="511" spans="1:43" x14ac:dyDescent="0.3">
      <c r="A511" s="3">
        <v>186.96899999999999</v>
      </c>
      <c r="B511">
        <v>17.760000000000002</v>
      </c>
      <c r="C511" s="2">
        <v>-1.1399999999999999</v>
      </c>
      <c r="D511">
        <v>0.14000000000000001</v>
      </c>
      <c r="E511">
        <v>0.09</v>
      </c>
      <c r="F511">
        <v>0.16</v>
      </c>
      <c r="G511">
        <v>-1.04</v>
      </c>
      <c r="H511">
        <v>-6.1</v>
      </c>
      <c r="I511">
        <v>1.1000000000000001</v>
      </c>
      <c r="J511">
        <v>-9.2799999999999994</v>
      </c>
      <c r="K511">
        <v>50.720129999999997</v>
      </c>
      <c r="L511">
        <v>53.150210000000001</v>
      </c>
      <c r="M511">
        <v>50.9</v>
      </c>
      <c r="N511">
        <v>0.11</v>
      </c>
      <c r="O511">
        <v>1</v>
      </c>
      <c r="P511">
        <v>229.05</v>
      </c>
      <c r="Q511" s="1"/>
      <c r="AO511" s="3">
        <f>Telemetry_flight_LOG_VEGA_team[[#This Row],[accel_X]]*0.09*9.8+AO510</f>
        <v>-89.134920000000278</v>
      </c>
      <c r="AP511" s="3">
        <f>Telemetry_flight_LOG_VEGA_team[[#This Row],[accel_Y]]*0.09*9.8+AP510</f>
        <v>181.85957999999931</v>
      </c>
      <c r="AQ511">
        <f>Telemetry_flight_LOG_VEGA_team[[#This Row],[accel_Z]]*0.09*9.8-AQ510</f>
        <v>-9.2609999999999975</v>
      </c>
    </row>
    <row r="512" spans="1:43" x14ac:dyDescent="0.3">
      <c r="A512" s="3">
        <v>187.33799999999999</v>
      </c>
      <c r="B512">
        <v>17.77</v>
      </c>
      <c r="C512" s="2">
        <v>-1.1279999999999999</v>
      </c>
      <c r="D512">
        <v>0.19</v>
      </c>
      <c r="E512">
        <v>7.0000000000000007E-2</v>
      </c>
      <c r="F512">
        <v>0.15</v>
      </c>
      <c r="G512">
        <v>-0.96</v>
      </c>
      <c r="H512">
        <v>4.7</v>
      </c>
      <c r="I512">
        <v>0.92</v>
      </c>
      <c r="J512">
        <v>1.1000000000000001</v>
      </c>
      <c r="K512">
        <v>50.720129999999997</v>
      </c>
      <c r="L512">
        <v>53.150210000000001</v>
      </c>
      <c r="M512">
        <v>50.9</v>
      </c>
      <c r="N512">
        <v>0.11</v>
      </c>
      <c r="O512">
        <v>1</v>
      </c>
      <c r="P512">
        <v>229.05</v>
      </c>
      <c r="Q512" s="1"/>
      <c r="AO512" s="3">
        <f>Telemetry_flight_LOG_VEGA_team[[#This Row],[accel_X]]*0.09*9.8+AO511</f>
        <v>-89.073180000000278</v>
      </c>
      <c r="AP512" s="3">
        <f>Telemetry_flight_LOG_VEGA_team[[#This Row],[accel_Y]]*0.09*9.8+AP511</f>
        <v>181.9918799999993</v>
      </c>
      <c r="AQ512">
        <f>Telemetry_flight_LOG_VEGA_team[[#This Row],[accel_Z]]*0.09*9.8-AQ511</f>
        <v>8.414279999999998</v>
      </c>
    </row>
    <row r="513" spans="1:43" x14ac:dyDescent="0.3">
      <c r="A513" s="3">
        <v>187.703</v>
      </c>
      <c r="B513">
        <v>17.78</v>
      </c>
      <c r="C513" s="2">
        <v>-1.0920000000000001</v>
      </c>
      <c r="D513">
        <v>0.22</v>
      </c>
      <c r="E513">
        <v>-0.05</v>
      </c>
      <c r="F513">
        <v>0.04</v>
      </c>
      <c r="G513">
        <v>-0.93</v>
      </c>
      <c r="H513">
        <v>-22.89</v>
      </c>
      <c r="I513">
        <v>8.24</v>
      </c>
      <c r="J513">
        <v>-22.4</v>
      </c>
      <c r="K513">
        <v>50.720129999999997</v>
      </c>
      <c r="L513">
        <v>53.150210000000001</v>
      </c>
      <c r="M513">
        <v>50.9</v>
      </c>
      <c r="N513">
        <v>0.11</v>
      </c>
      <c r="O513">
        <v>1</v>
      </c>
      <c r="P513">
        <v>229.05</v>
      </c>
      <c r="Q513" s="1"/>
      <c r="AO513" s="3">
        <f>Telemetry_flight_LOG_VEGA_team[[#This Row],[accel_X]]*0.09*9.8+AO512</f>
        <v>-89.117280000000278</v>
      </c>
      <c r="AP513" s="3">
        <f>Telemetry_flight_LOG_VEGA_team[[#This Row],[accel_Y]]*0.09*9.8+AP512</f>
        <v>182.0271599999993</v>
      </c>
      <c r="AQ513">
        <f>Telemetry_flight_LOG_VEGA_team[[#This Row],[accel_Z]]*0.09*9.8-AQ512</f>
        <v>-9.2345399999999973</v>
      </c>
    </row>
    <row r="514" spans="1:43" x14ac:dyDescent="0.3">
      <c r="A514" s="3">
        <v>188.08600000000001</v>
      </c>
      <c r="B514">
        <v>17.78</v>
      </c>
      <c r="C514" s="2">
        <v>-1.1040000000000001</v>
      </c>
      <c r="D514">
        <v>0.2</v>
      </c>
      <c r="E514">
        <v>-0.04</v>
      </c>
      <c r="F514">
        <v>-0.02</v>
      </c>
      <c r="G514">
        <v>-1.0900000000000001</v>
      </c>
      <c r="H514">
        <v>0.06</v>
      </c>
      <c r="I514">
        <v>15.01</v>
      </c>
      <c r="J514">
        <v>-66.349999999999994</v>
      </c>
      <c r="K514">
        <v>50.720129999999997</v>
      </c>
      <c r="L514">
        <v>53.150199999999998</v>
      </c>
      <c r="M514">
        <v>50.9</v>
      </c>
      <c r="N514">
        <v>0.39</v>
      </c>
      <c r="O514">
        <v>1</v>
      </c>
      <c r="P514">
        <v>228.98</v>
      </c>
      <c r="Q514" s="1"/>
      <c r="AO514" s="3">
        <f>Telemetry_flight_LOG_VEGA_team[[#This Row],[accel_X]]*0.09*9.8+AO513</f>
        <v>-89.152560000000278</v>
      </c>
      <c r="AP514" s="3">
        <f>Telemetry_flight_LOG_VEGA_team[[#This Row],[accel_Y]]*0.09*9.8+AP513</f>
        <v>182.0095199999993</v>
      </c>
      <c r="AQ514">
        <f>Telemetry_flight_LOG_VEGA_team[[#This Row],[accel_Z]]*0.09*9.8-AQ513</f>
        <v>8.2731599999999972</v>
      </c>
    </row>
    <row r="515" spans="1:43" x14ac:dyDescent="0.3">
      <c r="A515" s="3">
        <v>188.452</v>
      </c>
      <c r="B515">
        <v>17.78</v>
      </c>
      <c r="C515" s="2">
        <v>-1.1160000000000001</v>
      </c>
      <c r="D515">
        <v>0.23</v>
      </c>
      <c r="E515">
        <v>-0.12</v>
      </c>
      <c r="F515">
        <v>0.06</v>
      </c>
      <c r="G515">
        <v>-1.06</v>
      </c>
      <c r="H515">
        <v>-4.76</v>
      </c>
      <c r="I515">
        <v>-13.24</v>
      </c>
      <c r="J515">
        <v>1.53</v>
      </c>
      <c r="K515">
        <v>50.720129999999997</v>
      </c>
      <c r="L515">
        <v>53.150199999999998</v>
      </c>
      <c r="M515">
        <v>50.9</v>
      </c>
      <c r="N515">
        <v>0.39</v>
      </c>
      <c r="O515">
        <v>1</v>
      </c>
      <c r="P515">
        <v>228.98</v>
      </c>
      <c r="Q515" s="1"/>
      <c r="AO515" s="3">
        <f>Telemetry_flight_LOG_VEGA_team[[#This Row],[accel_X]]*0.09*9.8+AO514</f>
        <v>-89.258400000000279</v>
      </c>
      <c r="AP515" s="3">
        <f>Telemetry_flight_LOG_VEGA_team[[#This Row],[accel_Y]]*0.09*9.8+AP514</f>
        <v>182.0624399999993</v>
      </c>
      <c r="AQ515">
        <f>Telemetry_flight_LOG_VEGA_team[[#This Row],[accel_Z]]*0.09*9.8-AQ514</f>
        <v>-9.2080799999999972</v>
      </c>
    </row>
    <row r="516" spans="1:43" x14ac:dyDescent="0.3">
      <c r="A516" s="3">
        <v>188.81800000000001</v>
      </c>
      <c r="B516">
        <v>17.79</v>
      </c>
      <c r="C516" s="2">
        <v>-1.1519999999999999</v>
      </c>
      <c r="D516">
        <v>0.16</v>
      </c>
      <c r="E516">
        <v>-0.12</v>
      </c>
      <c r="F516">
        <v>0.06</v>
      </c>
      <c r="G516">
        <v>-1.07</v>
      </c>
      <c r="H516">
        <v>-3.91</v>
      </c>
      <c r="I516">
        <v>-12.08</v>
      </c>
      <c r="J516">
        <v>-3.36</v>
      </c>
      <c r="K516">
        <v>50.720129999999997</v>
      </c>
      <c r="L516">
        <v>53.150199999999998</v>
      </c>
      <c r="M516">
        <v>50.9</v>
      </c>
      <c r="N516">
        <v>0.39</v>
      </c>
      <c r="O516">
        <v>1</v>
      </c>
      <c r="P516">
        <v>228.98</v>
      </c>
      <c r="Q516" s="1"/>
      <c r="AO516" s="3">
        <f>Telemetry_flight_LOG_VEGA_team[[#This Row],[accel_X]]*0.09*9.8+AO515</f>
        <v>-89.364240000000279</v>
      </c>
      <c r="AP516" s="3">
        <f>Telemetry_flight_LOG_VEGA_team[[#This Row],[accel_Y]]*0.09*9.8+AP515</f>
        <v>182.1153599999993</v>
      </c>
      <c r="AQ516">
        <f>Telemetry_flight_LOG_VEGA_team[[#This Row],[accel_Z]]*0.09*9.8-AQ515</f>
        <v>8.2643399999999971</v>
      </c>
    </row>
    <row r="517" spans="1:43" x14ac:dyDescent="0.3">
      <c r="A517" s="3">
        <v>189.185</v>
      </c>
      <c r="B517">
        <v>17.79</v>
      </c>
      <c r="C517" s="2">
        <v>-1.1639999999999999</v>
      </c>
      <c r="D517">
        <v>0.11</v>
      </c>
      <c r="E517">
        <v>-0.08</v>
      </c>
      <c r="F517">
        <v>0.02</v>
      </c>
      <c r="G517">
        <v>-1.01</v>
      </c>
      <c r="H517">
        <v>-1.28</v>
      </c>
      <c r="I517">
        <v>-3.23</v>
      </c>
      <c r="J517">
        <v>5.19</v>
      </c>
      <c r="K517">
        <v>50.720129999999997</v>
      </c>
      <c r="L517">
        <v>53.150199999999998</v>
      </c>
      <c r="M517">
        <v>50.7</v>
      </c>
      <c r="N517">
        <v>0.63</v>
      </c>
      <c r="O517">
        <v>1</v>
      </c>
      <c r="P517">
        <v>229.05</v>
      </c>
      <c r="Q517" s="1"/>
      <c r="AO517" s="3">
        <f>Telemetry_flight_LOG_VEGA_team[[#This Row],[accel_X]]*0.09*9.8+AO516</f>
        <v>-89.43480000000028</v>
      </c>
      <c r="AP517" s="3">
        <f>Telemetry_flight_LOG_VEGA_team[[#This Row],[accel_Y]]*0.09*9.8+AP516</f>
        <v>182.1329999999993</v>
      </c>
      <c r="AQ517">
        <f>Telemetry_flight_LOG_VEGA_team[[#This Row],[accel_Z]]*0.09*9.8-AQ516</f>
        <v>-9.1551599999999969</v>
      </c>
    </row>
    <row r="518" spans="1:43" x14ac:dyDescent="0.3">
      <c r="A518" s="3">
        <v>189.55</v>
      </c>
      <c r="B518">
        <v>17.78</v>
      </c>
      <c r="C518" s="2">
        <v>-1.1639999999999999</v>
      </c>
      <c r="D518">
        <v>0.06</v>
      </c>
      <c r="E518">
        <v>-7.0000000000000007E-2</v>
      </c>
      <c r="F518">
        <v>0.02</v>
      </c>
      <c r="G518">
        <v>-1.02</v>
      </c>
      <c r="H518">
        <v>0.98</v>
      </c>
      <c r="I518">
        <v>-9.4600000000000009</v>
      </c>
      <c r="J518">
        <v>-4.03</v>
      </c>
      <c r="K518">
        <v>50.720129999999997</v>
      </c>
      <c r="L518">
        <v>53.150199999999998</v>
      </c>
      <c r="M518">
        <v>50.7</v>
      </c>
      <c r="N518">
        <v>0.63</v>
      </c>
      <c r="O518">
        <v>1</v>
      </c>
      <c r="P518">
        <v>229.05</v>
      </c>
      <c r="Q518" s="1"/>
      <c r="AO518" s="3">
        <f>Telemetry_flight_LOG_VEGA_team[[#This Row],[accel_X]]*0.09*9.8+AO517</f>
        <v>-89.49654000000028</v>
      </c>
      <c r="AP518" s="3">
        <f>Telemetry_flight_LOG_VEGA_team[[#This Row],[accel_Y]]*0.09*9.8+AP517</f>
        <v>182.1506399999993</v>
      </c>
      <c r="AQ518">
        <f>Telemetry_flight_LOG_VEGA_team[[#This Row],[accel_Z]]*0.09*9.8-AQ517</f>
        <v>8.2555199999999971</v>
      </c>
    </row>
    <row r="519" spans="1:43" x14ac:dyDescent="0.3">
      <c r="A519" s="3">
        <v>189.92</v>
      </c>
      <c r="B519">
        <v>17.77</v>
      </c>
      <c r="C519" s="2">
        <v>-1.212</v>
      </c>
      <c r="D519">
        <v>-0.01</v>
      </c>
      <c r="E519">
        <v>-0.05</v>
      </c>
      <c r="F519">
        <v>0.02</v>
      </c>
      <c r="G519">
        <v>-1.04</v>
      </c>
      <c r="H519">
        <v>-1.95</v>
      </c>
      <c r="I519">
        <v>-8.67</v>
      </c>
      <c r="J519">
        <v>0.43</v>
      </c>
      <c r="K519">
        <v>50.720129999999997</v>
      </c>
      <c r="L519">
        <v>53.150199999999998</v>
      </c>
      <c r="M519">
        <v>50.7</v>
      </c>
      <c r="N519">
        <v>0.45</v>
      </c>
      <c r="O519">
        <v>1</v>
      </c>
      <c r="P519">
        <v>229.12</v>
      </c>
      <c r="Q519" s="1"/>
      <c r="AO519" s="3">
        <f>Telemetry_flight_LOG_VEGA_team[[#This Row],[accel_X]]*0.09*9.8+AO518</f>
        <v>-89.54064000000028</v>
      </c>
      <c r="AP519" s="3">
        <f>Telemetry_flight_LOG_VEGA_team[[#This Row],[accel_Y]]*0.09*9.8+AP518</f>
        <v>182.1682799999993</v>
      </c>
      <c r="AQ519">
        <f>Telemetry_flight_LOG_VEGA_team[[#This Row],[accel_Z]]*0.09*9.8-AQ518</f>
        <v>-9.172799999999997</v>
      </c>
    </row>
    <row r="520" spans="1:43" x14ac:dyDescent="0.3">
      <c r="A520" s="3">
        <v>190.28800000000001</v>
      </c>
      <c r="B520">
        <v>17.77</v>
      </c>
      <c r="C520" s="2">
        <v>-1.224</v>
      </c>
      <c r="D520">
        <v>-7.0000000000000007E-2</v>
      </c>
      <c r="E520">
        <v>-7.0000000000000007E-2</v>
      </c>
      <c r="F520">
        <v>0.02</v>
      </c>
      <c r="G520">
        <v>-1.03</v>
      </c>
      <c r="H520">
        <v>-7.08</v>
      </c>
      <c r="I520">
        <v>-7.02</v>
      </c>
      <c r="J520">
        <v>-4.58</v>
      </c>
      <c r="K520">
        <v>50.720129999999997</v>
      </c>
      <c r="L520">
        <v>53.150199999999998</v>
      </c>
      <c r="M520">
        <v>50.6</v>
      </c>
      <c r="N520">
        <v>0.45</v>
      </c>
      <c r="O520">
        <v>1</v>
      </c>
      <c r="P520">
        <v>229.12</v>
      </c>
      <c r="Q520" s="1"/>
      <c r="AO520" s="3">
        <f>Telemetry_flight_LOG_VEGA_team[[#This Row],[accel_X]]*0.09*9.8+AO519</f>
        <v>-89.602380000000281</v>
      </c>
      <c r="AP520" s="3">
        <f>Telemetry_flight_LOG_VEGA_team[[#This Row],[accel_Y]]*0.09*9.8+AP519</f>
        <v>182.1859199999993</v>
      </c>
      <c r="AQ520">
        <f>Telemetry_flight_LOG_VEGA_team[[#This Row],[accel_Z]]*0.09*9.8-AQ519</f>
        <v>8.2643399999999971</v>
      </c>
    </row>
    <row r="521" spans="1:43" x14ac:dyDescent="0.3">
      <c r="A521" s="3">
        <v>190.65299999999999</v>
      </c>
      <c r="B521">
        <v>17.78</v>
      </c>
      <c r="C521" s="2">
        <v>-1.248</v>
      </c>
      <c r="D521">
        <v>-0.1</v>
      </c>
      <c r="E521">
        <v>-7.0000000000000007E-2</v>
      </c>
      <c r="F521">
        <v>0.03</v>
      </c>
      <c r="G521">
        <v>-1.07</v>
      </c>
      <c r="H521">
        <v>4.9400000000000004</v>
      </c>
      <c r="I521">
        <v>2.69</v>
      </c>
      <c r="J521">
        <v>-10.99</v>
      </c>
      <c r="K521">
        <v>50.720129999999997</v>
      </c>
      <c r="L521">
        <v>53.150199999999998</v>
      </c>
      <c r="M521">
        <v>50.6</v>
      </c>
      <c r="N521">
        <v>0.45</v>
      </c>
      <c r="O521">
        <v>1</v>
      </c>
      <c r="P521">
        <v>229.12</v>
      </c>
      <c r="Q521" s="1"/>
      <c r="AO521" s="3">
        <f>Telemetry_flight_LOG_VEGA_team[[#This Row],[accel_X]]*0.09*9.8+AO520</f>
        <v>-89.664120000000281</v>
      </c>
      <c r="AP521" s="3">
        <f>Telemetry_flight_LOG_VEGA_team[[#This Row],[accel_Y]]*0.09*9.8+AP520</f>
        <v>182.21237999999929</v>
      </c>
      <c r="AQ521">
        <f>Telemetry_flight_LOG_VEGA_team[[#This Row],[accel_Z]]*0.09*9.8-AQ520</f>
        <v>-9.2080799999999972</v>
      </c>
    </row>
    <row r="522" spans="1:43" x14ac:dyDescent="0.3">
      <c r="A522" s="3">
        <v>191.01900000000001</v>
      </c>
      <c r="B522">
        <v>17.78</v>
      </c>
      <c r="C522" s="2">
        <v>-1.248</v>
      </c>
      <c r="D522">
        <v>-0.13</v>
      </c>
      <c r="E522">
        <v>-0.03</v>
      </c>
      <c r="F522">
        <v>0.05</v>
      </c>
      <c r="G522">
        <v>-1.1100000000000001</v>
      </c>
      <c r="H522">
        <v>5.43</v>
      </c>
      <c r="I522">
        <v>-6.23</v>
      </c>
      <c r="J522">
        <v>-16.36</v>
      </c>
      <c r="K522">
        <v>50.720129999999997</v>
      </c>
      <c r="L522">
        <v>53.150199999999998</v>
      </c>
      <c r="M522">
        <v>50.5</v>
      </c>
      <c r="N522">
        <v>7.0000000000000007E-2</v>
      </c>
      <c r="O522">
        <v>1</v>
      </c>
      <c r="P522">
        <v>229.05</v>
      </c>
      <c r="Q522" s="1"/>
      <c r="AO522" s="3">
        <f>Telemetry_flight_LOG_VEGA_team[[#This Row],[accel_X]]*0.09*9.8+AO521</f>
        <v>-89.690580000000281</v>
      </c>
      <c r="AP522" s="3">
        <f>Telemetry_flight_LOG_VEGA_team[[#This Row],[accel_Y]]*0.09*9.8+AP521</f>
        <v>182.25647999999927</v>
      </c>
      <c r="AQ522">
        <f>Telemetry_flight_LOG_VEGA_team[[#This Row],[accel_Z]]*0.09*9.8-AQ521</f>
        <v>8.2290599999999969</v>
      </c>
    </row>
    <row r="523" spans="1:43" x14ac:dyDescent="0.3">
      <c r="A523" s="3">
        <v>191.386</v>
      </c>
      <c r="B523">
        <v>17.78</v>
      </c>
      <c r="C523" s="2">
        <v>-1.26</v>
      </c>
      <c r="D523">
        <v>-0.13</v>
      </c>
      <c r="E523">
        <v>-0.12</v>
      </c>
      <c r="F523">
        <v>0.05</v>
      </c>
      <c r="G523">
        <v>-1.02</v>
      </c>
      <c r="H523">
        <v>-7.87</v>
      </c>
      <c r="I523">
        <v>0.55000000000000004</v>
      </c>
      <c r="J523">
        <v>-13.73</v>
      </c>
      <c r="K523">
        <v>50.720129999999997</v>
      </c>
      <c r="L523">
        <v>53.150199999999998</v>
      </c>
      <c r="M523">
        <v>50.5</v>
      </c>
      <c r="N523">
        <v>7.0000000000000007E-2</v>
      </c>
      <c r="O523">
        <v>1</v>
      </c>
      <c r="P523">
        <v>229.05</v>
      </c>
      <c r="Q523" s="1"/>
      <c r="AO523" s="3">
        <f>Telemetry_flight_LOG_VEGA_team[[#This Row],[accel_X]]*0.09*9.8+AO522</f>
        <v>-89.796420000000282</v>
      </c>
      <c r="AP523" s="3">
        <f>Telemetry_flight_LOG_VEGA_team[[#This Row],[accel_Y]]*0.09*9.8+AP522</f>
        <v>182.30057999999926</v>
      </c>
      <c r="AQ523">
        <f>Telemetry_flight_LOG_VEGA_team[[#This Row],[accel_Z]]*0.09*9.8-AQ522</f>
        <v>-9.1286999999999967</v>
      </c>
    </row>
    <row r="524" spans="1:43" x14ac:dyDescent="0.3">
      <c r="A524" s="3">
        <v>191.756</v>
      </c>
      <c r="B524">
        <v>17.78</v>
      </c>
      <c r="C524" s="2">
        <v>-1.32</v>
      </c>
      <c r="D524">
        <v>-0.16</v>
      </c>
      <c r="E524">
        <v>-0.11</v>
      </c>
      <c r="F524">
        <v>0.02</v>
      </c>
      <c r="G524">
        <v>-1.1299999999999999</v>
      </c>
      <c r="H524">
        <v>-4.58</v>
      </c>
      <c r="I524">
        <v>1.65</v>
      </c>
      <c r="J524">
        <v>0.55000000000000004</v>
      </c>
      <c r="K524">
        <v>50.720129999999997</v>
      </c>
      <c r="L524">
        <v>53.150199999999998</v>
      </c>
      <c r="M524">
        <v>50.5</v>
      </c>
      <c r="N524">
        <v>7.0000000000000007E-2</v>
      </c>
      <c r="O524">
        <v>1</v>
      </c>
      <c r="P524">
        <v>229.05</v>
      </c>
      <c r="Q524" s="1"/>
      <c r="AO524" s="3">
        <f>Telemetry_flight_LOG_VEGA_team[[#This Row],[accel_X]]*0.09*9.8+AO523</f>
        <v>-89.893440000000282</v>
      </c>
      <c r="AP524" s="3">
        <f>Telemetry_flight_LOG_VEGA_team[[#This Row],[accel_Y]]*0.09*9.8+AP523</f>
        <v>182.31821999999926</v>
      </c>
      <c r="AQ524">
        <f>Telemetry_flight_LOG_VEGA_team[[#This Row],[accel_Z]]*0.09*9.8-AQ523</f>
        <v>8.1320399999999964</v>
      </c>
    </row>
    <row r="525" spans="1:43" x14ac:dyDescent="0.3">
      <c r="A525" s="3">
        <v>192.12100000000001</v>
      </c>
      <c r="B525">
        <v>17.78</v>
      </c>
      <c r="C525" s="2">
        <v>-1.3440000000000001</v>
      </c>
      <c r="D525">
        <v>-0.16</v>
      </c>
      <c r="E525">
        <v>-0.12</v>
      </c>
      <c r="F525">
        <v>0.06</v>
      </c>
      <c r="G525">
        <v>-1.07</v>
      </c>
      <c r="H525">
        <v>-0.79</v>
      </c>
      <c r="I525">
        <v>-10.07</v>
      </c>
      <c r="J525">
        <v>-2.0099999999999998</v>
      </c>
      <c r="K525">
        <v>50.720129999999997</v>
      </c>
      <c r="L525">
        <v>53.150199999999998</v>
      </c>
      <c r="M525">
        <v>50.4</v>
      </c>
      <c r="N525">
        <v>0.05</v>
      </c>
      <c r="O525">
        <v>1</v>
      </c>
      <c r="P525">
        <v>228.5</v>
      </c>
      <c r="Q525" s="1"/>
      <c r="AO525" s="3">
        <f>Telemetry_flight_LOG_VEGA_team[[#This Row],[accel_X]]*0.09*9.8+AO524</f>
        <v>-89.999280000000283</v>
      </c>
      <c r="AP525" s="3">
        <f>Telemetry_flight_LOG_VEGA_team[[#This Row],[accel_Y]]*0.09*9.8+AP524</f>
        <v>182.37113999999926</v>
      </c>
      <c r="AQ525">
        <f>Telemetry_flight_LOG_VEGA_team[[#This Row],[accel_Z]]*0.09*9.8-AQ524</f>
        <v>-9.0757799999999964</v>
      </c>
    </row>
    <row r="526" spans="1:43" x14ac:dyDescent="0.3">
      <c r="A526" s="3">
        <v>192.48699999999999</v>
      </c>
      <c r="B526">
        <v>17.78</v>
      </c>
      <c r="C526" s="2">
        <v>-1.3679999999999999</v>
      </c>
      <c r="D526">
        <v>-0.17</v>
      </c>
      <c r="E526">
        <v>-0.12</v>
      </c>
      <c r="F526">
        <v>0.05</v>
      </c>
      <c r="G526">
        <v>-1.08</v>
      </c>
      <c r="H526">
        <v>5.55</v>
      </c>
      <c r="I526">
        <v>-10.38</v>
      </c>
      <c r="J526">
        <v>-14.28</v>
      </c>
      <c r="K526">
        <v>50.720129999999997</v>
      </c>
      <c r="L526">
        <v>53.150199999999998</v>
      </c>
      <c r="M526">
        <v>50.4</v>
      </c>
      <c r="N526">
        <v>0.05</v>
      </c>
      <c r="O526">
        <v>1</v>
      </c>
      <c r="P526">
        <v>228.5</v>
      </c>
      <c r="Q526" s="1"/>
      <c r="AO526" s="3">
        <f>Telemetry_flight_LOG_VEGA_team[[#This Row],[accel_X]]*0.09*9.8+AO525</f>
        <v>-90.105120000000284</v>
      </c>
      <c r="AP526" s="3">
        <f>Telemetry_flight_LOG_VEGA_team[[#This Row],[accel_Y]]*0.09*9.8+AP525</f>
        <v>182.41523999999924</v>
      </c>
      <c r="AQ526">
        <f>Telemetry_flight_LOG_VEGA_team[[#This Row],[accel_Z]]*0.09*9.8-AQ525</f>
        <v>8.1232199999999963</v>
      </c>
    </row>
    <row r="527" spans="1:43" x14ac:dyDescent="0.3">
      <c r="A527" s="3">
        <v>192.85499999999999</v>
      </c>
      <c r="B527">
        <v>17.78</v>
      </c>
      <c r="C527" s="2">
        <v>-1.3559999999999999</v>
      </c>
      <c r="D527">
        <v>-0.16</v>
      </c>
      <c r="E527">
        <v>-0.12</v>
      </c>
      <c r="F527">
        <v>0.05</v>
      </c>
      <c r="G527">
        <v>-1.06</v>
      </c>
      <c r="H527">
        <v>2.56</v>
      </c>
      <c r="I527">
        <v>-13.67</v>
      </c>
      <c r="J527">
        <v>-6.1</v>
      </c>
      <c r="K527">
        <v>50.720129999999997</v>
      </c>
      <c r="L527">
        <v>53.150199999999998</v>
      </c>
      <c r="M527">
        <v>50.4</v>
      </c>
      <c r="N527">
        <v>0.05</v>
      </c>
      <c r="O527">
        <v>1</v>
      </c>
      <c r="P527">
        <v>228.5</v>
      </c>
      <c r="Q527" s="1"/>
      <c r="AO527" s="3">
        <f>Telemetry_flight_LOG_VEGA_team[[#This Row],[accel_X]]*0.09*9.8+AO526</f>
        <v>-90.210960000000284</v>
      </c>
      <c r="AP527" s="3">
        <f>Telemetry_flight_LOG_VEGA_team[[#This Row],[accel_Y]]*0.09*9.8+AP526</f>
        <v>182.45933999999923</v>
      </c>
      <c r="AQ527">
        <f>Telemetry_flight_LOG_VEGA_team[[#This Row],[accel_Z]]*0.09*9.8-AQ526</f>
        <v>-9.0581399999999963</v>
      </c>
    </row>
    <row r="528" spans="1:43" x14ac:dyDescent="0.3">
      <c r="A528" s="3">
        <v>193.22</v>
      </c>
      <c r="B528">
        <v>17.78</v>
      </c>
      <c r="C528" s="2">
        <v>-1.3559999999999999</v>
      </c>
      <c r="D528">
        <v>-0.12</v>
      </c>
      <c r="E528">
        <v>-0.11</v>
      </c>
      <c r="F528">
        <v>0.05</v>
      </c>
      <c r="G528">
        <v>-1.0900000000000001</v>
      </c>
      <c r="H528">
        <v>-3.85</v>
      </c>
      <c r="I528">
        <v>-9.2799999999999994</v>
      </c>
      <c r="J528">
        <v>-4.7</v>
      </c>
      <c r="K528">
        <v>50.720129999999997</v>
      </c>
      <c r="L528">
        <v>53.150199999999998</v>
      </c>
      <c r="M528">
        <v>50.4</v>
      </c>
      <c r="N528">
        <v>0.03</v>
      </c>
      <c r="O528">
        <v>1</v>
      </c>
      <c r="P528">
        <v>228.5</v>
      </c>
      <c r="Q528" s="1"/>
      <c r="AO528" s="3">
        <f>Telemetry_flight_LOG_VEGA_team[[#This Row],[accel_X]]*0.09*9.8+AO527</f>
        <v>-90.307980000000285</v>
      </c>
      <c r="AP528" s="3">
        <f>Telemetry_flight_LOG_VEGA_team[[#This Row],[accel_Y]]*0.09*9.8+AP527</f>
        <v>182.50343999999922</v>
      </c>
      <c r="AQ528">
        <f>Telemetry_flight_LOG_VEGA_team[[#This Row],[accel_Z]]*0.09*9.8-AQ527</f>
        <v>8.0967599999999962</v>
      </c>
    </row>
    <row r="529" spans="1:43" x14ac:dyDescent="0.3">
      <c r="A529" s="3">
        <v>193.58699999999999</v>
      </c>
      <c r="B529">
        <v>17.760000000000002</v>
      </c>
      <c r="C529" s="2">
        <v>-1.3320000000000001</v>
      </c>
      <c r="D529">
        <v>-0.09</v>
      </c>
      <c r="E529">
        <v>0.06</v>
      </c>
      <c r="F529">
        <v>0.05</v>
      </c>
      <c r="G529">
        <v>-1.1599999999999999</v>
      </c>
      <c r="H529">
        <v>14.65</v>
      </c>
      <c r="I529">
        <v>-23.62</v>
      </c>
      <c r="J529">
        <v>-62.87</v>
      </c>
      <c r="K529">
        <v>50.720129999999997</v>
      </c>
      <c r="L529">
        <v>53.150199999999998</v>
      </c>
      <c r="M529">
        <v>50.4</v>
      </c>
      <c r="N529">
        <v>0.03</v>
      </c>
      <c r="O529">
        <v>1</v>
      </c>
      <c r="P529">
        <v>228.5</v>
      </c>
      <c r="Q529" s="1"/>
      <c r="AO529" s="3">
        <f>Telemetry_flight_LOG_VEGA_team[[#This Row],[accel_X]]*0.09*9.8+AO528</f>
        <v>-90.255060000000285</v>
      </c>
      <c r="AP529" s="3">
        <f>Telemetry_flight_LOG_VEGA_team[[#This Row],[accel_Y]]*0.09*9.8+AP528</f>
        <v>182.5475399999992</v>
      </c>
      <c r="AQ529">
        <f>Telemetry_flight_LOG_VEGA_team[[#This Row],[accel_Z]]*0.09*9.8-AQ528</f>
        <v>-9.1198799999999967</v>
      </c>
    </row>
    <row r="530" spans="1:43" x14ac:dyDescent="0.3">
      <c r="A530" s="3">
        <v>193.95699999999999</v>
      </c>
      <c r="B530">
        <v>17.760000000000002</v>
      </c>
      <c r="C530" s="2">
        <v>-1.3080000000000001</v>
      </c>
      <c r="D530">
        <v>-0.05</v>
      </c>
      <c r="E530">
        <v>0.23</v>
      </c>
      <c r="F530">
        <v>0.05</v>
      </c>
      <c r="G530">
        <v>-0.98</v>
      </c>
      <c r="H530">
        <v>-1.77</v>
      </c>
      <c r="I530">
        <v>-6.59</v>
      </c>
      <c r="J530">
        <v>16.05</v>
      </c>
      <c r="K530">
        <v>50.720129999999997</v>
      </c>
      <c r="L530">
        <v>53.150199999999998</v>
      </c>
      <c r="M530">
        <v>50.4</v>
      </c>
      <c r="N530">
        <v>0.08</v>
      </c>
      <c r="O530">
        <v>1</v>
      </c>
      <c r="P530">
        <v>228.43</v>
      </c>
      <c r="Q530" s="1"/>
      <c r="AO530" s="3">
        <f>Telemetry_flight_LOG_VEGA_team[[#This Row],[accel_X]]*0.09*9.8+AO529</f>
        <v>-90.052200000000283</v>
      </c>
      <c r="AP530" s="3">
        <f>Telemetry_flight_LOG_VEGA_team[[#This Row],[accel_Y]]*0.09*9.8+AP529</f>
        <v>182.59163999999919</v>
      </c>
      <c r="AQ530">
        <f>Telemetry_flight_LOG_VEGA_team[[#This Row],[accel_Z]]*0.09*9.8-AQ529</f>
        <v>8.2555199999999971</v>
      </c>
    </row>
    <row r="531" spans="1:43" x14ac:dyDescent="0.3">
      <c r="A531" s="3">
        <v>194.32400000000001</v>
      </c>
      <c r="B531">
        <v>17.760000000000002</v>
      </c>
      <c r="C531" s="2">
        <v>-1.284</v>
      </c>
      <c r="D531">
        <v>-0.03</v>
      </c>
      <c r="E531">
        <v>0.16</v>
      </c>
      <c r="F531">
        <v>0.21</v>
      </c>
      <c r="G531">
        <v>-1</v>
      </c>
      <c r="H531">
        <v>62.32</v>
      </c>
      <c r="I531">
        <v>-56.58</v>
      </c>
      <c r="J531">
        <v>62.93</v>
      </c>
      <c r="K531">
        <v>50.720129999999997</v>
      </c>
      <c r="L531">
        <v>53.150199999999998</v>
      </c>
      <c r="M531">
        <v>50.4</v>
      </c>
      <c r="N531">
        <v>0.08</v>
      </c>
      <c r="O531">
        <v>1</v>
      </c>
      <c r="P531">
        <v>228.43</v>
      </c>
      <c r="Q531" s="1"/>
      <c r="AO531" s="3">
        <f>Telemetry_flight_LOG_VEGA_team[[#This Row],[accel_X]]*0.09*9.8+AO530</f>
        <v>-89.911080000000283</v>
      </c>
      <c r="AP531" s="3">
        <f>Telemetry_flight_LOG_VEGA_team[[#This Row],[accel_Y]]*0.09*9.8+AP530</f>
        <v>182.77685999999917</v>
      </c>
      <c r="AQ531">
        <f>Telemetry_flight_LOG_VEGA_team[[#This Row],[accel_Z]]*0.09*9.8-AQ530</f>
        <v>-9.1375199999999968</v>
      </c>
    </row>
    <row r="532" spans="1:43" x14ac:dyDescent="0.3">
      <c r="A532" s="3">
        <v>194.691</v>
      </c>
      <c r="B532">
        <v>17.77</v>
      </c>
      <c r="C532" s="2">
        <v>-1.272</v>
      </c>
      <c r="D532">
        <v>-0.01</v>
      </c>
      <c r="E532">
        <v>0.38</v>
      </c>
      <c r="F532">
        <v>0.62</v>
      </c>
      <c r="G532">
        <v>-0.87</v>
      </c>
      <c r="H532">
        <v>10.19</v>
      </c>
      <c r="I532">
        <v>-26.98</v>
      </c>
      <c r="J532">
        <v>31.68</v>
      </c>
      <c r="K532">
        <v>50.720129999999997</v>
      </c>
      <c r="L532">
        <v>53.150199999999998</v>
      </c>
      <c r="M532">
        <v>50.4</v>
      </c>
      <c r="N532">
        <v>0.08</v>
      </c>
      <c r="O532">
        <v>1</v>
      </c>
      <c r="P532">
        <v>228.43</v>
      </c>
      <c r="Q532" s="1"/>
      <c r="AO532" s="3">
        <f>Telemetry_flight_LOG_VEGA_team[[#This Row],[accel_X]]*0.09*9.8+AO531</f>
        <v>-89.575920000000281</v>
      </c>
      <c r="AP532" s="3">
        <f>Telemetry_flight_LOG_VEGA_team[[#This Row],[accel_Y]]*0.09*9.8+AP531</f>
        <v>183.32369999999918</v>
      </c>
      <c r="AQ532">
        <f>Telemetry_flight_LOG_VEGA_team[[#This Row],[accel_Z]]*0.09*9.8-AQ531</f>
        <v>8.370179999999996</v>
      </c>
    </row>
    <row r="533" spans="1:43" x14ac:dyDescent="0.3">
      <c r="A533" s="3">
        <v>195.05699999999999</v>
      </c>
      <c r="B533">
        <v>17.78</v>
      </c>
      <c r="C533" s="2">
        <v>-1.272</v>
      </c>
      <c r="D533">
        <v>0.04</v>
      </c>
      <c r="E533">
        <v>0.09</v>
      </c>
      <c r="F533">
        <v>0.63</v>
      </c>
      <c r="G533">
        <v>-0.72</v>
      </c>
      <c r="H533">
        <v>25.02</v>
      </c>
      <c r="I533">
        <v>13.24</v>
      </c>
      <c r="J533">
        <v>56.15</v>
      </c>
      <c r="K533">
        <v>50.720129999999997</v>
      </c>
      <c r="L533">
        <v>53.150199999999998</v>
      </c>
      <c r="M533">
        <v>50.4</v>
      </c>
      <c r="N533">
        <v>0.19</v>
      </c>
      <c r="O533">
        <v>1</v>
      </c>
      <c r="P533">
        <v>228.98</v>
      </c>
      <c r="Q533" s="1"/>
      <c r="AO533" s="3">
        <f>Telemetry_flight_LOG_VEGA_team[[#This Row],[accel_X]]*0.09*9.8+AO532</f>
        <v>-89.49654000000028</v>
      </c>
      <c r="AP533" s="3">
        <f>Telemetry_flight_LOG_VEGA_team[[#This Row],[accel_Y]]*0.09*9.8+AP532</f>
        <v>183.87935999999917</v>
      </c>
      <c r="AQ533">
        <f>Telemetry_flight_LOG_VEGA_team[[#This Row],[accel_Z]]*0.09*9.8-AQ532</f>
        <v>-9.005219999999996</v>
      </c>
    </row>
    <row r="534" spans="1:43" x14ac:dyDescent="0.3">
      <c r="A534" s="3">
        <v>195.42500000000001</v>
      </c>
      <c r="B534">
        <v>17.78</v>
      </c>
      <c r="C534" s="2">
        <v>-1.3320000000000001</v>
      </c>
      <c r="D534">
        <v>0.01</v>
      </c>
      <c r="E534">
        <v>0.14000000000000001</v>
      </c>
      <c r="F534">
        <v>1</v>
      </c>
      <c r="G534">
        <v>-0.53</v>
      </c>
      <c r="H534">
        <v>25.02</v>
      </c>
      <c r="I534">
        <v>-5.25</v>
      </c>
      <c r="J534">
        <v>9.6999999999999993</v>
      </c>
      <c r="K534">
        <v>50.720129999999997</v>
      </c>
      <c r="L534">
        <v>53.150199999999998</v>
      </c>
      <c r="M534">
        <v>50.4</v>
      </c>
      <c r="N534">
        <v>0.19</v>
      </c>
      <c r="O534">
        <v>1</v>
      </c>
      <c r="P534">
        <v>228.98</v>
      </c>
      <c r="Q534" s="1"/>
      <c r="AO534" s="3">
        <f>Telemetry_flight_LOG_VEGA_team[[#This Row],[accel_X]]*0.09*9.8+AO533</f>
        <v>-89.37306000000028</v>
      </c>
      <c r="AP534" s="3">
        <f>Telemetry_flight_LOG_VEGA_team[[#This Row],[accel_Y]]*0.09*9.8+AP533</f>
        <v>184.76135999999917</v>
      </c>
      <c r="AQ534">
        <f>Telemetry_flight_LOG_VEGA_team[[#This Row],[accel_Z]]*0.09*9.8-AQ533</f>
        <v>8.5377599999999951</v>
      </c>
    </row>
    <row r="535" spans="1:43" x14ac:dyDescent="0.3">
      <c r="A535" s="3">
        <v>195.79400000000001</v>
      </c>
      <c r="B535">
        <v>17.77</v>
      </c>
      <c r="C535" s="2">
        <v>-1.3440000000000001</v>
      </c>
      <c r="D535">
        <v>0.02</v>
      </c>
      <c r="E535">
        <v>0.06</v>
      </c>
      <c r="F535">
        <v>0.87</v>
      </c>
      <c r="G535">
        <v>-0.56999999999999995</v>
      </c>
      <c r="H535">
        <v>-1.4</v>
      </c>
      <c r="I535">
        <v>-13</v>
      </c>
      <c r="J535">
        <v>-0.61</v>
      </c>
      <c r="K535">
        <v>50.720129999999997</v>
      </c>
      <c r="L535">
        <v>53.150199999999998</v>
      </c>
      <c r="M535">
        <v>50.4</v>
      </c>
      <c r="N535">
        <v>0.19</v>
      </c>
      <c r="O535">
        <v>1</v>
      </c>
      <c r="P535">
        <v>228.98</v>
      </c>
      <c r="Q535" s="1"/>
      <c r="AO535" s="3">
        <f>Telemetry_flight_LOG_VEGA_team[[#This Row],[accel_X]]*0.09*9.8+AO534</f>
        <v>-89.320140000000279</v>
      </c>
      <c r="AP535" s="3">
        <f>Telemetry_flight_LOG_VEGA_team[[#This Row],[accel_Y]]*0.09*9.8+AP534</f>
        <v>185.52869999999916</v>
      </c>
      <c r="AQ535">
        <f>Telemetry_flight_LOG_VEGA_team[[#This Row],[accel_Z]]*0.09*9.8-AQ534</f>
        <v>-9.0404999999999944</v>
      </c>
    </row>
    <row r="536" spans="1:43" x14ac:dyDescent="0.3">
      <c r="A536" s="3">
        <v>196.16</v>
      </c>
      <c r="B536">
        <v>17.77</v>
      </c>
      <c r="C536" s="2">
        <v>-1.3440000000000001</v>
      </c>
      <c r="D536">
        <v>0.01</v>
      </c>
      <c r="E536">
        <v>0.13</v>
      </c>
      <c r="F536">
        <v>0.82</v>
      </c>
      <c r="G536">
        <v>-0.52</v>
      </c>
      <c r="H536">
        <v>1.1000000000000001</v>
      </c>
      <c r="I536">
        <v>-2.14</v>
      </c>
      <c r="J536">
        <v>-2.87</v>
      </c>
      <c r="K536">
        <v>50.720140000000001</v>
      </c>
      <c r="L536">
        <v>53.150199999999998</v>
      </c>
      <c r="M536">
        <v>50.4</v>
      </c>
      <c r="N536">
        <v>0.24</v>
      </c>
      <c r="O536">
        <v>1</v>
      </c>
      <c r="P536">
        <v>228.9</v>
      </c>
      <c r="Q536" s="1"/>
      <c r="AO536" s="3">
        <f>Telemetry_flight_LOG_VEGA_team[[#This Row],[accel_X]]*0.09*9.8+AO535</f>
        <v>-89.205480000000279</v>
      </c>
      <c r="AP536" s="3">
        <f>Telemetry_flight_LOG_VEGA_team[[#This Row],[accel_Y]]*0.09*9.8+AP535</f>
        <v>186.25193999999917</v>
      </c>
      <c r="AQ536">
        <f>Telemetry_flight_LOG_VEGA_team[[#This Row],[accel_Z]]*0.09*9.8-AQ535</f>
        <v>8.5818599999999936</v>
      </c>
    </row>
    <row r="537" spans="1:43" x14ac:dyDescent="0.3">
      <c r="A537" s="3">
        <v>196.52699999999999</v>
      </c>
      <c r="B537">
        <v>17.77</v>
      </c>
      <c r="C537" s="2">
        <v>-1.272</v>
      </c>
      <c r="D537">
        <v>7.0000000000000007E-2</v>
      </c>
      <c r="E537">
        <v>0.15</v>
      </c>
      <c r="F537">
        <v>0.82</v>
      </c>
      <c r="G537">
        <v>-0.63</v>
      </c>
      <c r="H537">
        <v>1.77</v>
      </c>
      <c r="I537">
        <v>-7.2</v>
      </c>
      <c r="J537">
        <v>8.48</v>
      </c>
      <c r="K537">
        <v>50.720140000000001</v>
      </c>
      <c r="L537">
        <v>53.150199999999998</v>
      </c>
      <c r="M537">
        <v>50.4</v>
      </c>
      <c r="N537">
        <v>0.24</v>
      </c>
      <c r="O537">
        <v>1</v>
      </c>
      <c r="P537">
        <v>228.9</v>
      </c>
      <c r="Q537" s="1"/>
      <c r="AO537" s="3">
        <f>Telemetry_flight_LOG_VEGA_team[[#This Row],[accel_X]]*0.09*9.8+AO536</f>
        <v>-89.073180000000278</v>
      </c>
      <c r="AP537" s="3">
        <f>Telemetry_flight_LOG_VEGA_team[[#This Row],[accel_Y]]*0.09*9.8+AP536</f>
        <v>186.97517999999917</v>
      </c>
      <c r="AQ537">
        <f>Telemetry_flight_LOG_VEGA_team[[#This Row],[accel_Z]]*0.09*9.8-AQ536</f>
        <v>-9.1375199999999932</v>
      </c>
    </row>
    <row r="538" spans="1:43" x14ac:dyDescent="0.3">
      <c r="A538" s="3">
        <v>196.892</v>
      </c>
      <c r="B538">
        <v>17.78</v>
      </c>
      <c r="C538" s="2">
        <v>-1.284</v>
      </c>
      <c r="D538">
        <v>0.04</v>
      </c>
      <c r="E538">
        <v>0.03</v>
      </c>
      <c r="F538">
        <v>0.78</v>
      </c>
      <c r="G538">
        <v>-0.61</v>
      </c>
      <c r="H538">
        <v>-16.91</v>
      </c>
      <c r="I538">
        <v>-4.58</v>
      </c>
      <c r="J538">
        <v>12.39</v>
      </c>
      <c r="K538">
        <v>50.720140000000001</v>
      </c>
      <c r="L538">
        <v>53.150199999999998</v>
      </c>
      <c r="M538">
        <v>50.4</v>
      </c>
      <c r="N538">
        <v>0.24</v>
      </c>
      <c r="O538">
        <v>1</v>
      </c>
      <c r="P538">
        <v>228.9</v>
      </c>
      <c r="Q538" s="1"/>
      <c r="AO538" s="3">
        <f>Telemetry_flight_LOG_VEGA_team[[#This Row],[accel_X]]*0.09*9.8+AO537</f>
        <v>-89.046720000000278</v>
      </c>
      <c r="AP538" s="3">
        <f>Telemetry_flight_LOG_VEGA_team[[#This Row],[accel_Y]]*0.09*9.8+AP537</f>
        <v>187.66313999999917</v>
      </c>
      <c r="AQ538">
        <f>Telemetry_flight_LOG_VEGA_team[[#This Row],[accel_Z]]*0.09*9.8-AQ537</f>
        <v>8.5994999999999937</v>
      </c>
    </row>
    <row r="539" spans="1:43" x14ac:dyDescent="0.3">
      <c r="A539" s="3">
        <v>197.25800000000001</v>
      </c>
      <c r="B539">
        <v>17.78</v>
      </c>
      <c r="C539" s="2">
        <v>-1.272</v>
      </c>
      <c r="D539">
        <v>0.04</v>
      </c>
      <c r="E539">
        <v>0</v>
      </c>
      <c r="F539">
        <v>0.76</v>
      </c>
      <c r="G539">
        <v>-0.67</v>
      </c>
      <c r="H539">
        <v>2.93</v>
      </c>
      <c r="I539">
        <v>-3.3</v>
      </c>
      <c r="J539">
        <v>1.83</v>
      </c>
      <c r="K539">
        <v>50.720129999999997</v>
      </c>
      <c r="L539">
        <v>53.150199999999998</v>
      </c>
      <c r="M539">
        <v>50.4</v>
      </c>
      <c r="N539">
        <v>0.1</v>
      </c>
      <c r="O539">
        <v>1</v>
      </c>
      <c r="P539">
        <v>228.98</v>
      </c>
      <c r="Q539" s="1"/>
      <c r="AO539" s="3">
        <f>Telemetry_flight_LOG_VEGA_team[[#This Row],[accel_X]]*0.09*9.8+AO538</f>
        <v>-89.046720000000278</v>
      </c>
      <c r="AP539" s="3">
        <f>Telemetry_flight_LOG_VEGA_team[[#This Row],[accel_Y]]*0.09*9.8+AP538</f>
        <v>188.33345999999918</v>
      </c>
      <c r="AQ539">
        <f>Telemetry_flight_LOG_VEGA_team[[#This Row],[accel_Z]]*0.09*9.8-AQ538</f>
        <v>-9.1904399999999935</v>
      </c>
    </row>
    <row r="540" spans="1:43" x14ac:dyDescent="0.3">
      <c r="A540" s="3">
        <v>197.62799999999999</v>
      </c>
      <c r="B540">
        <v>17.78</v>
      </c>
      <c r="C540" s="2">
        <v>-1.224</v>
      </c>
      <c r="D540">
        <v>0.05</v>
      </c>
      <c r="E540">
        <v>0</v>
      </c>
      <c r="F540">
        <v>0.83</v>
      </c>
      <c r="G540">
        <v>-0.65</v>
      </c>
      <c r="H540">
        <v>-4.21</v>
      </c>
      <c r="I540">
        <v>-6.1</v>
      </c>
      <c r="J540">
        <v>6.59</v>
      </c>
      <c r="K540">
        <v>50.720129999999997</v>
      </c>
      <c r="L540">
        <v>53.150199999999998</v>
      </c>
      <c r="M540">
        <v>50.4</v>
      </c>
      <c r="N540">
        <v>0.1</v>
      </c>
      <c r="O540">
        <v>1</v>
      </c>
      <c r="P540">
        <v>228.98</v>
      </c>
      <c r="Q540" s="1"/>
      <c r="AO540" s="3">
        <f>Telemetry_flight_LOG_VEGA_team[[#This Row],[accel_X]]*0.09*9.8+AO539</f>
        <v>-89.046720000000278</v>
      </c>
      <c r="AP540" s="3">
        <f>Telemetry_flight_LOG_VEGA_team[[#This Row],[accel_Y]]*0.09*9.8+AP539</f>
        <v>189.06551999999917</v>
      </c>
      <c r="AQ540">
        <f>Telemetry_flight_LOG_VEGA_team[[#This Row],[accel_Z]]*0.09*9.8-AQ539</f>
        <v>8.6171399999999938</v>
      </c>
    </row>
    <row r="541" spans="1:43" x14ac:dyDescent="0.3">
      <c r="A541" s="3">
        <v>197.99299999999999</v>
      </c>
      <c r="B541">
        <v>17.78</v>
      </c>
      <c r="C541" s="2">
        <v>-1.2</v>
      </c>
      <c r="D541">
        <v>0.06</v>
      </c>
      <c r="E541">
        <v>0.01</v>
      </c>
      <c r="F541">
        <v>0.76</v>
      </c>
      <c r="G541">
        <v>-0.69</v>
      </c>
      <c r="H541">
        <v>-5.07</v>
      </c>
      <c r="I541">
        <v>-7.26</v>
      </c>
      <c r="J541">
        <v>-1.34</v>
      </c>
      <c r="K541">
        <v>50.720129999999997</v>
      </c>
      <c r="L541">
        <v>53.150199999999998</v>
      </c>
      <c r="M541">
        <v>50.4</v>
      </c>
      <c r="N541">
        <v>0.52</v>
      </c>
      <c r="O541">
        <v>1</v>
      </c>
      <c r="P541">
        <v>228.43</v>
      </c>
      <c r="Q541" s="1"/>
      <c r="AO541" s="3">
        <f>Telemetry_flight_LOG_VEGA_team[[#This Row],[accel_X]]*0.09*9.8+AO540</f>
        <v>-89.037900000000278</v>
      </c>
      <c r="AP541" s="3">
        <f>Telemetry_flight_LOG_VEGA_team[[#This Row],[accel_Y]]*0.09*9.8+AP540</f>
        <v>189.73583999999917</v>
      </c>
      <c r="AQ541">
        <f>Telemetry_flight_LOG_VEGA_team[[#This Row],[accel_Z]]*0.09*9.8-AQ540</f>
        <v>-9.2257199999999937</v>
      </c>
    </row>
  </sheetData>
  <mergeCells count="27">
    <mergeCell ref="AH9:AJ9"/>
    <mergeCell ref="AL9:AN9"/>
    <mergeCell ref="R88:U90"/>
    <mergeCell ref="V88:X90"/>
    <mergeCell ref="Y88:Y90"/>
    <mergeCell ref="R91:U93"/>
    <mergeCell ref="V91:X93"/>
    <mergeCell ref="Y91:Y93"/>
    <mergeCell ref="V100:X102"/>
    <mergeCell ref="R100:U103"/>
    <mergeCell ref="Y100:Y103"/>
    <mergeCell ref="V103:X103"/>
    <mergeCell ref="R94:U96"/>
    <mergeCell ref="V94:X96"/>
    <mergeCell ref="Y94:Y96"/>
    <mergeCell ref="R97:U99"/>
    <mergeCell ref="V97:X99"/>
    <mergeCell ref="Y97:Y99"/>
    <mergeCell ref="R111:U113"/>
    <mergeCell ref="V111:X113"/>
    <mergeCell ref="Y111:Y113"/>
    <mergeCell ref="V104:X106"/>
    <mergeCell ref="Y104:Y106"/>
    <mergeCell ref="R104:U107"/>
    <mergeCell ref="R108:U110"/>
    <mergeCell ref="V108:X110"/>
    <mergeCell ref="Y108:Y110"/>
  </mergeCells>
  <phoneticPr fontId="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409-3D11-4CB9-B9F2-1B2AE9A603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z p U 9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p U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V P V X L D d R d 0 Q E A A N A D A A A T A B w A R m 9 y b X V s Y X M v U 2 V j d G l v b j E u b S C i G A A o o B Q A A A A A A A A A A A A A A A A A A A A A A A A A A A C N U t 1 q F D E Y v V / Y d w j j z S 4 M A y M q 4 j I X y 7 a 2 0 s U f Z l r U j g z p z N d t J D 9 L 8 k 1 x K b 3 Q G w t 9 g d 7 5 C q I U 1 2 r r K 2 T e y H T W p V R T a W 6 S n J O c 8 5 2 P z 0 C J T E m S L v Z 4 0 O 1 0 O 2 a P a q h I B h w E o J 4 V u 5 x N 9 r A Y P 1 s r t l b X h g U C F S Q h H L D b I W 7 Z k + Z 9 8 8 F e N B / t u Z 3 b M 8 e N z H 6 0 o s p a g M T e Y 8 Y h G i m J 7 m J 6 w e h R v m l A m 5 x q B J E v n 5 l 8 q K u a S V V M t X r r C j L 5 B t W C y m L M J O T / L y c q z X 7 Q D 7 d X g D P B E H Q S D I K Q j B S v h T R J / D A k q 7 J U F Z O T J L 5 7 P w 7 J i 1 o h p D j j k F w d o 6 d K w p t + u M h 1 J 7 C f 7 I X 9 0 h w 3 R / b U Z T t v j u 0 p s d / s Z / v V E T 8 u S X t m 5 4 F L n N E d 9 / + 5 V s K J r Q O t X M L e 3 5 0 J y f a f F 0 P O 0 5 J y q k 2 C u r 7 m e e I M f r Z + S 8 / v x I n M 7 a 8 r n 0 x T a X a V F o u E 2 W w K p n f 7 e s O D g y B j A l y L n k h 8 c C + 6 F D g M i U N B T B 2 K 7 k 5 k L X Z A t / A 6 t D 3 f 8 F B b o D G d A l Q e j p Y l 8 O L l j c y r G 5 n X H m Y y 0 8 o r 1 h I + r Z b w S Y 2 V n P h g i s w D D z l 6 0 N T X q D R 1 8 0 k n / z b W T S b S I v V 8 W U I I 7 7 A F i v g a d N j v d p i 8 z X g M f g N Q S w E C L Q A U A A I A C A D O l T 1 V y z L E l 6 Q A A A D 1 A A A A E g A A A A A A A A A A A A A A A A A A A A A A Q 2 9 u Z m l n L 1 B h Y 2 t h Z 2 U u e G 1 s U E s B A i 0 A F A A C A A g A z p U 9 V Q / K 6 a u k A A A A 6 Q A A A B M A A A A A A A A A A A A A A A A A 8 A A A A F t D b 2 5 0 Z W 5 0 X 1 R 5 c G V z X S 5 4 b W x Q S w E C L Q A U A A I A C A D O l T 1 V y w 3 U X d E B A A D Q A w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w A A A A A A A D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G V s Z W 1 l d H J 5 X 2 Z s a W d o d F 9 M T 0 d f V k V H Q V 9 0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N T o 0 N j o y O S 4 1 M j A 4 N j Y 4 W i I g L z 4 8 R W 5 0 c n k g V H l w Z T 0 i R m l s b E N v b H V t b l R 5 c G V z I i B W Y W x 1 Z T 0 i c 0 F 3 V U Z C U V V G Q l F V R k J R V U Z C U V V E Q l F Z R y I g L z 4 8 R W 5 0 c n k g V H l w Z T 0 i R m l s b E N v b H V t b k 5 h b W V z I i B W Y W x 1 Z T 0 i c 1 s m c X V v d D t U a W 1 l J n F 1 b 3 Q 7 L C Z x d W 9 0 O 1 R l b X A m c X V v d D s s J n F 1 b 3 Q 7 S G V p Z 2 h 0 X 0 s m c X V v d D s s J n F 1 b 3 Q 7 V m V y d F N w Z W V k J n F 1 b 3 Q 7 L C Z x d W 9 0 O 2 F j Y 2 V s X 1 g m c X V v d D s s J n F 1 b 3 Q 7 Y W N j Z W x f W S Z x d W 9 0 O y w m c X V v d D t h Y 2 N l b F 9 a J n F 1 b 3 Q 7 L C Z x d W 9 0 O 2 d 5 c m 9 f W C Z x d W 9 0 O y w m c X V v d D t n e X J v X 1 k m c X V v d D s s J n F 1 b 3 Q 7 Z 3 l y b 1 9 a J n F 1 b 3 Q 7 L C Z x d W 9 0 O 0 x v b m c m c X V v d D s s J n F 1 b 3 Q 7 T G F 0 a S Z x d W 9 0 O y w m c X V v d D t B b H Q m c X V v d D s s J n F 1 b 3 Q 7 U 3 A m c X V v d D s s J n F 1 b 3 Q 7 U 1 N f Z m x h Z y Z x d W 9 0 O y w m c X V v d D t E Z W x 0 Y V 9 T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t Z X R y e V 9 m b G l n a H R f T E 9 H X 1 Z F R 0 F f d G V h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b W V 0 c n l f Z m x p Z 2 h 0 X 0 x P R 1 9 W R U d B X 3 R l Y W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A 0 7 3 v + A F N t V s 9 S l K S A a I A A A A A A g A A A A A A E G Y A A A A B A A A g A A A A Y 8 c x Y z 1 8 4 U 3 W K Q D g M o K C 3 L C c e B z e H p W m H E v F l U 4 d b 0 k A A A A A D o A A A A A C A A A g A A A A E 0 g y C S c y + A R m H j e f 7 J 5 S 0 k O j Q 3 j t + T A g 5 O 5 y 7 o D g L w t Q A A A A 3 j X 8 d 6 c u L 3 V v n t A L z 8 b r O G j n y j P R Q k r Q k m 2 F + e a K K C t l q F l B D N u E L q T w B Q R 2 r k c h n U 9 P G M 6 i 6 S C c P s l S q u 5 1 U I T J K 8 R d 4 I u T l L B I n b p i 3 S h A A A A A V i 0 h L w X 8 v s k H o M l 4 t 9 6 U T 9 F 9 P Q C b H c 8 B n C l K m i D b F O x E j 8 U 3 S S f K b L 0 w 1 o g u K 6 + K N g U i E R P 4 0 x 2 + i D q O p Q 1 s g A = = < / D a t a M a s h u p > 
</file>

<file path=customXml/itemProps1.xml><?xml version="1.0" encoding="utf-8"?>
<ds:datastoreItem xmlns:ds="http://schemas.openxmlformats.org/officeDocument/2006/customXml" ds:itemID="{1666CA20-25FF-409A-BA59-069B89F72F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Telemetry_flight_LOG_VEGA_team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Санников Артём</dc:creator>
  <cp:lastModifiedBy>Санников Артём</cp:lastModifiedBy>
  <dcterms:created xsi:type="dcterms:W3CDTF">2022-09-29T15:45:34Z</dcterms:created>
  <dcterms:modified xsi:type="dcterms:W3CDTF">2022-09-30T00:46:16Z</dcterms:modified>
</cp:coreProperties>
</file>