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2400" windowWidth="22260" windowHeight="12650" firstSheet="1" activeTab="1"/>
  </bookViews>
  <sheets>
    <sheet name="Excel2LaTeX" sheetId="3" state="hidden" r:id="rId1"/>
    <sheet name="Sheet1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3" l="1"/>
  <c r="A5" i="3" l="1"/>
  <c r="A4" i="3"/>
  <c r="H71" i="4"/>
  <c r="H72" i="4"/>
  <c r="H73" i="4"/>
  <c r="H74" i="4"/>
  <c r="H75" i="4"/>
  <c r="H76" i="4"/>
  <c r="H77" i="4"/>
  <c r="H78" i="4"/>
  <c r="H79" i="4"/>
  <c r="H70" i="4"/>
  <c r="A3" i="3"/>
  <c r="F55" i="4"/>
  <c r="G55" i="4"/>
  <c r="F56" i="4"/>
  <c r="G56" i="4"/>
  <c r="F57" i="4"/>
  <c r="G57" i="4"/>
  <c r="F58" i="4"/>
  <c r="G58" i="4"/>
  <c r="F59" i="4"/>
  <c r="G59" i="4"/>
  <c r="F60" i="4"/>
  <c r="G60" i="4"/>
  <c r="F61" i="4"/>
  <c r="G61" i="4"/>
  <c r="F62" i="4"/>
  <c r="G62" i="4"/>
  <c r="F63" i="4"/>
  <c r="G63" i="4"/>
  <c r="G54" i="4"/>
  <c r="F54" i="4"/>
  <c r="A2" i="3" l="1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4" i="4"/>
</calcChain>
</file>

<file path=xl/sharedStrings.xml><?xml version="1.0" encoding="utf-8"?>
<sst xmlns="http://schemas.openxmlformats.org/spreadsheetml/2006/main" count="197" uniqueCount="88">
  <si>
    <t>RangeAddress</t>
  </si>
  <si>
    <t>Options</t>
  </si>
  <si>
    <t>CellWidth</t>
  </si>
  <si>
    <t>Indent</t>
  </si>
  <si>
    <t>FileName</t>
  </si>
  <si>
    <t>Iteracion</t>
  </si>
  <si>
    <t>Nodo</t>
  </si>
  <si>
    <t>Etiqueta</t>
  </si>
  <si>
    <t>Estado</t>
  </si>
  <si>
    <t>P</t>
  </si>
  <si>
    <t>T\rightarrow P</t>
  </si>
  <si>
    <t>T</t>
  </si>
  <si>
    <t>01.01.01.tex</t>
  </si>
  <si>
    <t>[\zero,-]</t>
  </si>
  <si>
    <t>[4000,1]</t>
  </si>
  <si>
    <t>[5400,1]</t>
  </si>
  <si>
    <t>[9800,1]</t>
  </si>
  <si>
    <t>[12700,2]</t>
  </si>
  <si>
    <t>[12500,3]</t>
  </si>
  <si>
    <t>Resuelto</t>
  </si>
  <si>
    <t>mas Cercano</t>
  </si>
  <si>
    <t>Total</t>
  </si>
  <si>
    <t>Distancia</t>
  </si>
  <si>
    <t>K-esimo Nodo</t>
  </si>
  <si>
    <t>Ultima</t>
  </si>
  <si>
    <t>Nodo No Res.</t>
  </si>
  <si>
    <t>-</t>
  </si>
  <si>
    <t>1-2</t>
  </si>
  <si>
    <t>1-3</t>
  </si>
  <si>
    <t>1-4</t>
  </si>
  <si>
    <t>3-5</t>
  </si>
  <si>
    <t>Conexion</t>
  </si>
  <si>
    <t>0.45</t>
  </si>
  <si>
    <t>0.69</t>
  </si>
  <si>
    <t>0.52</t>
  </si>
  <si>
    <t>0.60</t>
  </si>
  <si>
    <t>5-7</t>
  </si>
  <si>
    <t>Actividad</t>
  </si>
  <si>
    <t>Estimacion</t>
  </si>
  <si>
    <t>Optimista</t>
  </si>
  <si>
    <t>Mas Probable</t>
  </si>
  <si>
    <t>Pesimista</t>
  </si>
  <si>
    <t>\mu</t>
  </si>
  <si>
    <t>\sigma^2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</si>
  <si>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</si>
  <si>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</si>
  <si>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</si>
  <si>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</si>
  <si>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</si>
  <si>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</si>
  <si>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</si>
  <si>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</si>
  <si>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</si>
  <si>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</t>
  </si>
  <si>
    <t>01.14.01.tex</t>
  </si>
  <si>
    <t>$\mu$</t>
  </si>
  <si>
    <t>$\sigma^2$</t>
  </si>
  <si>
    <t>Tiempo</t>
  </si>
  <si>
    <t>Normal</t>
  </si>
  <si>
    <t>Quiebre</t>
  </si>
  <si>
    <t>Reduccion</t>
  </si>
  <si>
    <t>Costo</t>
  </si>
  <si>
    <t>Maxima</t>
  </si>
  <si>
    <t>Cto. Quiebre</t>
  </si>
  <si>
    <t>Por semana</t>
  </si>
  <si>
    <t>01.15.01.tex</t>
  </si>
  <si>
    <t>Ruta</t>
  </si>
  <si>
    <t>Acel J</t>
  </si>
  <si>
    <t>Acel F</t>
  </si>
  <si>
    <t>Acel B</t>
  </si>
  <si>
    <t>Inicio-A-C-J-Fin</t>
  </si>
  <si>
    <t>Inicio-B-F-J-Fin</t>
  </si>
  <si>
    <t>Inicio-B-E-H-Fin</t>
  </si>
  <si>
    <t>Inicio-B-E-I-Fin</t>
  </si>
  <si>
    <t>Inicio-B-D-G-H-Fin</t>
  </si>
  <si>
    <t>Inicio-B-D-G-I-Fin</t>
  </si>
  <si>
    <t>01.15.02.tex</t>
  </si>
  <si>
    <t>Tarea</t>
  </si>
  <si>
    <t>Inicio</t>
  </si>
  <si>
    <t>Temprano</t>
  </si>
  <si>
    <t>Tardio</t>
  </si>
  <si>
    <t>Finalizacion</t>
  </si>
  <si>
    <t>K</t>
  </si>
  <si>
    <t>L</t>
  </si>
  <si>
    <t>M</t>
  </si>
  <si>
    <t>N</t>
  </si>
  <si>
    <t>Holgura</t>
  </si>
  <si>
    <t>01.13.01.tex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</si>
</sst>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" fontId="0" fillId="0" borderId="2" xfId="0" quotePrefix="1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f>COUNT(Sheet1!$B$27:$G$36)</f>
        <v>33</v>
      </c>
      <c r="B2">
        <v>0</v>
      </c>
      <c r="C2">
        <v>6</v>
      </c>
      <c r="D2">
        <v>0</v>
      </c>
      <c r="E2" t="s">
        <v>12</v>
      </c>
    </row>
    <row r="3" spans="1:5" x14ac:dyDescent="0.35">
      <c r="A3">
        <f>COUNT(Sheet1!$J$52:$O$63)</f>
        <v>50</v>
      </c>
      <c r="B3">
        <v>0</v>
      </c>
      <c r="C3">
        <v>6</v>
      </c>
      <c r="D3">
        <v>0</v>
      </c>
      <c r="E3" t="s">
        <v>54</v>
      </c>
    </row>
    <row r="4" spans="1:5" x14ac:dyDescent="0.35">
      <c r="A4">
        <f>COUNT(Sheet1!$B$68:$H$79)</f>
        <v>60</v>
      </c>
      <c r="B4">
        <v>0</v>
      </c>
      <c r="C4">
        <v>6</v>
      </c>
      <c r="D4">
        <v>0</v>
      </c>
      <c r="E4" t="s">
        <v>65</v>
      </c>
    </row>
    <row r="5" spans="1:5" x14ac:dyDescent="0.35">
      <c r="A5">
        <f>COUNT(Sheet1!$B$83:$K$89)</f>
        <v>54</v>
      </c>
      <c r="B5">
        <v>0</v>
      </c>
      <c r="C5">
        <v>6</v>
      </c>
      <c r="D5">
        <v>0</v>
      </c>
      <c r="E5" t="s">
        <v>76</v>
      </c>
    </row>
    <row r="6" spans="1:5" x14ac:dyDescent="0.35">
      <c r="A6">
        <f>COUNT(Sheet1!$B$93:$G$108)</f>
        <v>70</v>
      </c>
      <c r="B6">
        <v>0</v>
      </c>
      <c r="C6">
        <v>6</v>
      </c>
      <c r="D6">
        <v>0</v>
      </c>
      <c r="E6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09"/>
  <sheetViews>
    <sheetView tabSelected="1" topLeftCell="A67" zoomScale="70" zoomScaleNormal="70" workbookViewId="0">
      <selection activeCell="B93" sqref="B93:G108"/>
    </sheetView>
  </sheetViews>
  <sheetFormatPr defaultRowHeight="14.5" x14ac:dyDescent="0.35"/>
  <cols>
    <col min="2" max="2" width="16.7265625" bestFit="1" customWidth="1"/>
    <col min="3" max="3" width="14.26953125" bestFit="1" customWidth="1"/>
    <col min="4" max="4" width="21.453125" bestFit="1" customWidth="1"/>
    <col min="5" max="5" width="14" bestFit="1" customWidth="1"/>
    <col min="6" max="6" width="25.7265625" bestFit="1" customWidth="1"/>
    <col min="7" max="7" width="15.81640625" bestFit="1" customWidth="1"/>
    <col min="8" max="8" width="8.81640625" bestFit="1" customWidth="1"/>
    <col min="9" max="9" width="5.81640625" bestFit="1" customWidth="1"/>
    <col min="10" max="10" width="20.26953125" bestFit="1" customWidth="1"/>
    <col min="11" max="11" width="15.81640625" bestFit="1" customWidth="1"/>
  </cols>
  <sheetData>
    <row r="3" spans="2:11" ht="15" thickBot="1" x14ac:dyDescent="0.4">
      <c r="B3" s="4" t="s">
        <v>5</v>
      </c>
      <c r="C3" s="4" t="s">
        <v>6</v>
      </c>
      <c r="D3" s="4" t="s">
        <v>7</v>
      </c>
      <c r="E3" s="4" t="s">
        <v>8</v>
      </c>
      <c r="H3" s="4" t="s">
        <v>5</v>
      </c>
      <c r="I3" s="4" t="s">
        <v>6</v>
      </c>
      <c r="J3" s="4" t="s">
        <v>7</v>
      </c>
      <c r="K3" s="4" t="s">
        <v>8</v>
      </c>
    </row>
    <row r="4" spans="2:11" ht="15" thickTop="1" x14ac:dyDescent="0.35">
      <c r="B4" s="31">
        <v>1</v>
      </c>
      <c r="C4" s="5">
        <v>1</v>
      </c>
      <c r="D4" s="1" t="s">
        <v>13</v>
      </c>
      <c r="E4" s="1" t="s">
        <v>9</v>
      </c>
      <c r="H4" s="31">
        <v>1</v>
      </c>
      <c r="I4" s="5">
        <v>1</v>
      </c>
      <c r="J4" s="1" t="str">
        <f>CONCATENATE("",SUBSTITUTE(D4,"\zero","$\zero$"),"")</f>
        <v>[$\zero$,-]</v>
      </c>
      <c r="K4" s="1" t="str">
        <f t="shared" ref="K4" si="0">CONCATENATE("$",SUBSTITUTE(SUBSTITUTE(E4,"]","\right\]"),"[","\left\["),"$")</f>
        <v>$P$</v>
      </c>
    </row>
    <row r="5" spans="2:11" x14ac:dyDescent="0.35">
      <c r="B5" s="31"/>
      <c r="C5" s="1">
        <v>2</v>
      </c>
      <c r="D5" s="1" t="s">
        <v>14</v>
      </c>
      <c r="E5" s="5" t="s">
        <v>10</v>
      </c>
      <c r="H5" s="31"/>
      <c r="I5" s="1">
        <v>2</v>
      </c>
      <c r="J5" s="1" t="str">
        <f t="shared" ref="J5:J22" si="1">CONCATENATE("",SUBSTITUTE(D5,"\zero","$\zero$"),"")</f>
        <v>[4000,1]</v>
      </c>
      <c r="K5" s="5" t="str">
        <f t="shared" ref="K5:K22" si="2">CONCATENATE("$",SUBSTITUTE(SUBSTITUTE(E5,"]","\right\]"),"[","\left\["),"$")</f>
        <v>$T\rightarrow P$</v>
      </c>
    </row>
    <row r="6" spans="2:11" x14ac:dyDescent="0.35">
      <c r="B6" s="31"/>
      <c r="C6" s="1">
        <v>3</v>
      </c>
      <c r="D6" s="1" t="s">
        <v>15</v>
      </c>
      <c r="E6" s="1" t="s">
        <v>11</v>
      </c>
      <c r="H6" s="31"/>
      <c r="I6" s="1">
        <v>3</v>
      </c>
      <c r="J6" s="1" t="str">
        <f t="shared" si="1"/>
        <v>[5400,1]</v>
      </c>
      <c r="K6" s="1" t="str">
        <f t="shared" si="2"/>
        <v>$T$</v>
      </c>
    </row>
    <row r="7" spans="2:11" x14ac:dyDescent="0.35">
      <c r="B7" s="32"/>
      <c r="C7" s="2">
        <v>4</v>
      </c>
      <c r="D7" s="2" t="s">
        <v>16</v>
      </c>
      <c r="E7" s="2" t="s">
        <v>11</v>
      </c>
      <c r="H7" s="32"/>
      <c r="I7" s="2">
        <v>4</v>
      </c>
      <c r="J7" s="2" t="str">
        <f t="shared" si="1"/>
        <v>[9800,1]</v>
      </c>
      <c r="K7" s="2" t="str">
        <f t="shared" si="2"/>
        <v>$T$</v>
      </c>
    </row>
    <row r="8" spans="2:11" x14ac:dyDescent="0.35">
      <c r="B8" s="31">
        <v>2</v>
      </c>
      <c r="C8" s="1">
        <v>1</v>
      </c>
      <c r="D8" s="1" t="s">
        <v>13</v>
      </c>
      <c r="E8" s="1" t="s">
        <v>9</v>
      </c>
      <c r="H8" s="31">
        <v>2</v>
      </c>
      <c r="I8" s="1">
        <v>1</v>
      </c>
      <c r="J8" s="1" t="str">
        <f t="shared" si="1"/>
        <v>[$\zero$,-]</v>
      </c>
      <c r="K8" s="1" t="str">
        <f t="shared" si="2"/>
        <v>$P$</v>
      </c>
    </row>
    <row r="9" spans="2:11" x14ac:dyDescent="0.35">
      <c r="B9" s="31"/>
      <c r="C9" s="5">
        <v>2</v>
      </c>
      <c r="D9" s="1" t="s">
        <v>14</v>
      </c>
      <c r="E9" s="1" t="s">
        <v>9</v>
      </c>
      <c r="H9" s="31"/>
      <c r="I9" s="5">
        <v>2</v>
      </c>
      <c r="J9" s="1" t="str">
        <f t="shared" si="1"/>
        <v>[4000,1]</v>
      </c>
      <c r="K9" s="1" t="str">
        <f t="shared" si="2"/>
        <v>$P$</v>
      </c>
    </row>
    <row r="10" spans="2:11" x14ac:dyDescent="0.35">
      <c r="B10" s="31"/>
      <c r="C10" s="1">
        <v>3</v>
      </c>
      <c r="D10" s="1" t="s">
        <v>15</v>
      </c>
      <c r="E10" s="5" t="s">
        <v>10</v>
      </c>
      <c r="H10" s="31"/>
      <c r="I10" s="1">
        <v>3</v>
      </c>
      <c r="J10" s="1" t="str">
        <f t="shared" si="1"/>
        <v>[5400,1]</v>
      </c>
      <c r="K10" s="5" t="str">
        <f t="shared" si="2"/>
        <v>$T\rightarrow P$</v>
      </c>
    </row>
    <row r="11" spans="2:11" x14ac:dyDescent="0.35">
      <c r="B11" s="31"/>
      <c r="C11" s="1">
        <v>4</v>
      </c>
      <c r="D11" s="1" t="s">
        <v>16</v>
      </c>
      <c r="E11" s="1" t="s">
        <v>11</v>
      </c>
      <c r="H11" s="31"/>
      <c r="I11" s="1">
        <v>4</v>
      </c>
      <c r="J11" s="1" t="str">
        <f t="shared" si="1"/>
        <v>[9800,1]</v>
      </c>
      <c r="K11" s="1" t="str">
        <f t="shared" si="2"/>
        <v>$T$</v>
      </c>
    </row>
    <row r="12" spans="2:11" x14ac:dyDescent="0.35">
      <c r="B12" s="32"/>
      <c r="C12" s="2">
        <v>5</v>
      </c>
      <c r="D12" s="2" t="s">
        <v>17</v>
      </c>
      <c r="E12" s="2" t="s">
        <v>11</v>
      </c>
      <c r="H12" s="32"/>
      <c r="I12" s="2">
        <v>5</v>
      </c>
      <c r="J12" s="2" t="str">
        <f t="shared" si="1"/>
        <v>[12700,2]</v>
      </c>
      <c r="K12" s="2" t="str">
        <f t="shared" si="2"/>
        <v>$T$</v>
      </c>
    </row>
    <row r="13" spans="2:11" x14ac:dyDescent="0.35">
      <c r="B13" s="31">
        <v>3</v>
      </c>
      <c r="C13" s="1">
        <v>1</v>
      </c>
      <c r="D13" s="1" t="s">
        <v>13</v>
      </c>
      <c r="E13" s="1" t="s">
        <v>9</v>
      </c>
      <c r="H13" s="31">
        <v>3</v>
      </c>
      <c r="I13" s="1">
        <v>1</v>
      </c>
      <c r="J13" s="1" t="str">
        <f t="shared" si="1"/>
        <v>[$\zero$,-]</v>
      </c>
      <c r="K13" s="1" t="str">
        <f t="shared" si="2"/>
        <v>$P$</v>
      </c>
    </row>
    <row r="14" spans="2:11" x14ac:dyDescent="0.35">
      <c r="B14" s="31"/>
      <c r="C14" s="1">
        <v>2</v>
      </c>
      <c r="D14" s="1" t="s">
        <v>14</v>
      </c>
      <c r="E14" s="1" t="s">
        <v>9</v>
      </c>
      <c r="H14" s="31"/>
      <c r="I14" s="1">
        <v>2</v>
      </c>
      <c r="J14" s="1" t="str">
        <f t="shared" si="1"/>
        <v>[4000,1]</v>
      </c>
      <c r="K14" s="1" t="str">
        <f t="shared" si="2"/>
        <v>$P$</v>
      </c>
    </row>
    <row r="15" spans="2:11" x14ac:dyDescent="0.35">
      <c r="B15" s="31"/>
      <c r="C15" s="5">
        <v>3</v>
      </c>
      <c r="D15" s="1" t="s">
        <v>15</v>
      </c>
      <c r="E15" s="1" t="s">
        <v>9</v>
      </c>
      <c r="H15" s="31"/>
      <c r="I15" s="5">
        <v>3</v>
      </c>
      <c r="J15" s="1" t="str">
        <f t="shared" si="1"/>
        <v>[5400,1]</v>
      </c>
      <c r="K15" s="1" t="str">
        <f t="shared" si="2"/>
        <v>$P$</v>
      </c>
    </row>
    <row r="16" spans="2:11" x14ac:dyDescent="0.35">
      <c r="B16" s="31"/>
      <c r="C16" s="1">
        <v>4</v>
      </c>
      <c r="D16" s="1" t="s">
        <v>16</v>
      </c>
      <c r="E16" s="5" t="s">
        <v>10</v>
      </c>
      <c r="H16" s="31"/>
      <c r="I16" s="1">
        <v>4</v>
      </c>
      <c r="J16" s="1" t="str">
        <f t="shared" si="1"/>
        <v>[9800,1]</v>
      </c>
      <c r="K16" s="5" t="str">
        <f t="shared" si="2"/>
        <v>$T\rightarrow P$</v>
      </c>
    </row>
    <row r="17" spans="2:11" x14ac:dyDescent="0.35">
      <c r="B17" s="32"/>
      <c r="C17" s="2">
        <v>5</v>
      </c>
      <c r="D17" s="2" t="s">
        <v>18</v>
      </c>
      <c r="E17" s="2" t="s">
        <v>11</v>
      </c>
      <c r="H17" s="32"/>
      <c r="I17" s="2">
        <v>5</v>
      </c>
      <c r="J17" s="2" t="str">
        <f t="shared" si="1"/>
        <v>[12500,3]</v>
      </c>
      <c r="K17" s="2" t="str">
        <f t="shared" si="2"/>
        <v>$T$</v>
      </c>
    </row>
    <row r="18" spans="2:11" x14ac:dyDescent="0.35">
      <c r="B18" s="31">
        <v>4</v>
      </c>
      <c r="C18" s="1">
        <v>1</v>
      </c>
      <c r="D18" s="1" t="s">
        <v>13</v>
      </c>
      <c r="E18" s="1" t="s">
        <v>9</v>
      </c>
      <c r="H18" s="31">
        <v>4</v>
      </c>
      <c r="I18" s="1">
        <v>1</v>
      </c>
      <c r="J18" s="1" t="str">
        <f t="shared" si="1"/>
        <v>[$\zero$,-]</v>
      </c>
      <c r="K18" s="1" t="str">
        <f t="shared" si="2"/>
        <v>$P$</v>
      </c>
    </row>
    <row r="19" spans="2:11" x14ac:dyDescent="0.35">
      <c r="B19" s="31"/>
      <c r="C19" s="1">
        <v>2</v>
      </c>
      <c r="D19" s="1" t="s">
        <v>14</v>
      </c>
      <c r="E19" s="1" t="s">
        <v>9</v>
      </c>
      <c r="H19" s="31"/>
      <c r="I19" s="1">
        <v>2</v>
      </c>
      <c r="J19" s="1" t="str">
        <f t="shared" si="1"/>
        <v>[4000,1]</v>
      </c>
      <c r="K19" s="1" t="str">
        <f t="shared" si="2"/>
        <v>$P$</v>
      </c>
    </row>
    <row r="20" spans="2:11" x14ac:dyDescent="0.35">
      <c r="B20" s="31"/>
      <c r="C20" s="1">
        <v>3</v>
      </c>
      <c r="D20" s="1" t="s">
        <v>15</v>
      </c>
      <c r="E20" s="1" t="s">
        <v>9</v>
      </c>
      <c r="H20" s="31"/>
      <c r="I20" s="1">
        <v>3</v>
      </c>
      <c r="J20" s="1" t="str">
        <f t="shared" si="1"/>
        <v>[5400,1]</v>
      </c>
      <c r="K20" s="1" t="str">
        <f t="shared" si="2"/>
        <v>$P$</v>
      </c>
    </row>
    <row r="21" spans="2:11" x14ac:dyDescent="0.35">
      <c r="B21" s="31"/>
      <c r="C21" s="5">
        <v>4</v>
      </c>
      <c r="D21" s="1" t="s">
        <v>16</v>
      </c>
      <c r="E21" s="1" t="s">
        <v>9</v>
      </c>
      <c r="H21" s="31"/>
      <c r="I21" s="5">
        <v>4</v>
      </c>
      <c r="J21" s="1" t="str">
        <f t="shared" si="1"/>
        <v>[9800,1]</v>
      </c>
      <c r="K21" s="1" t="str">
        <f t="shared" si="2"/>
        <v>$P$</v>
      </c>
    </row>
    <row r="22" spans="2:11" ht="15" thickBot="1" x14ac:dyDescent="0.4">
      <c r="B22" s="33"/>
      <c r="C22" s="3">
        <v>5</v>
      </c>
      <c r="D22" s="3" t="s">
        <v>18</v>
      </c>
      <c r="E22" s="4" t="s">
        <v>10</v>
      </c>
      <c r="H22" s="33"/>
      <c r="I22" s="3">
        <v>5</v>
      </c>
      <c r="J22" s="3" t="str">
        <f t="shared" si="1"/>
        <v>[12500,3]</v>
      </c>
      <c r="K22" s="4" t="str">
        <f t="shared" si="2"/>
        <v>$T\rightarrow P$</v>
      </c>
    </row>
    <row r="23" spans="2:11" ht="15" thickTop="1" x14ac:dyDescent="0.35"/>
    <row r="27" spans="2:11" x14ac:dyDescent="0.35">
      <c r="B27" s="15" t="s">
        <v>5</v>
      </c>
      <c r="C27" s="15" t="s">
        <v>6</v>
      </c>
      <c r="D27" s="15" t="s">
        <v>25</v>
      </c>
      <c r="E27" s="15" t="s">
        <v>22</v>
      </c>
      <c r="F27" s="15" t="s">
        <v>23</v>
      </c>
      <c r="G27" s="15" t="s">
        <v>24</v>
      </c>
    </row>
    <row r="28" spans="2:11" ht="15" thickBot="1" x14ac:dyDescent="0.4">
      <c r="B28" s="16"/>
      <c r="C28" s="16" t="s">
        <v>19</v>
      </c>
      <c r="D28" s="16" t="s">
        <v>20</v>
      </c>
      <c r="E28" s="16" t="s">
        <v>21</v>
      </c>
      <c r="F28" s="16" t="s">
        <v>20</v>
      </c>
      <c r="G28" s="16" t="s">
        <v>31</v>
      </c>
    </row>
    <row r="29" spans="2:11" ht="15" thickTop="1" x14ac:dyDescent="0.35">
      <c r="B29" s="13">
        <v>1</v>
      </c>
      <c r="C29" s="8">
        <v>1</v>
      </c>
      <c r="D29" s="8">
        <v>2</v>
      </c>
      <c r="E29" s="8">
        <v>4000</v>
      </c>
      <c r="F29" s="8">
        <v>2</v>
      </c>
      <c r="G29" s="9" t="s">
        <v>27</v>
      </c>
    </row>
    <row r="30" spans="2:11" x14ac:dyDescent="0.35">
      <c r="B30" s="28">
        <v>2</v>
      </c>
      <c r="C30" s="6">
        <v>1</v>
      </c>
      <c r="D30" s="6">
        <v>3</v>
      </c>
      <c r="E30" s="6">
        <v>5400</v>
      </c>
      <c r="F30" s="6">
        <v>3</v>
      </c>
      <c r="G30" s="10" t="s">
        <v>28</v>
      </c>
    </row>
    <row r="31" spans="2:11" x14ac:dyDescent="0.35">
      <c r="B31" s="34"/>
      <c r="C31" s="8">
        <v>2</v>
      </c>
      <c r="D31" s="8">
        <v>3</v>
      </c>
      <c r="E31" s="8">
        <v>8300</v>
      </c>
      <c r="F31" s="8">
        <v>3</v>
      </c>
      <c r="G31" s="8"/>
    </row>
    <row r="32" spans="2:11" x14ac:dyDescent="0.35">
      <c r="B32" s="28">
        <v>3</v>
      </c>
      <c r="C32" s="11">
        <v>1</v>
      </c>
      <c r="D32" s="11">
        <v>4</v>
      </c>
      <c r="E32" s="11">
        <v>9800</v>
      </c>
      <c r="F32" s="11">
        <v>4</v>
      </c>
      <c r="G32" s="10" t="s">
        <v>29</v>
      </c>
    </row>
    <row r="33" spans="2:7" x14ac:dyDescent="0.35">
      <c r="B33" s="35"/>
      <c r="C33" s="11">
        <v>2</v>
      </c>
      <c r="D33" s="11">
        <v>4</v>
      </c>
      <c r="E33" s="11">
        <v>10200</v>
      </c>
      <c r="F33" s="6" t="s">
        <v>26</v>
      </c>
      <c r="G33" s="6"/>
    </row>
    <row r="34" spans="2:7" x14ac:dyDescent="0.35">
      <c r="B34" s="34"/>
      <c r="C34" s="8">
        <v>3</v>
      </c>
      <c r="D34" s="8">
        <v>4</v>
      </c>
      <c r="E34" s="8">
        <v>10200</v>
      </c>
      <c r="F34" s="8" t="s">
        <v>26</v>
      </c>
      <c r="G34" s="8"/>
    </row>
    <row r="35" spans="2:7" x14ac:dyDescent="0.35">
      <c r="B35" s="28">
        <v>4</v>
      </c>
      <c r="C35" s="11">
        <v>2</v>
      </c>
      <c r="D35" s="11">
        <v>5</v>
      </c>
      <c r="E35" s="11">
        <v>12700</v>
      </c>
      <c r="F35" s="6" t="s">
        <v>26</v>
      </c>
      <c r="G35" s="6"/>
    </row>
    <row r="36" spans="2:7" ht="15" thickBot="1" x14ac:dyDescent="0.4">
      <c r="B36" s="30"/>
      <c r="C36" s="7">
        <v>3</v>
      </c>
      <c r="D36" s="7">
        <v>5</v>
      </c>
      <c r="E36" s="7">
        <v>12500</v>
      </c>
      <c r="F36" s="7">
        <v>5</v>
      </c>
      <c r="G36" s="12" t="s">
        <v>30</v>
      </c>
    </row>
    <row r="37" spans="2:7" ht="15" thickTop="1" x14ac:dyDescent="0.35"/>
    <row r="41" spans="2:7" x14ac:dyDescent="0.35">
      <c r="B41" s="15" t="s">
        <v>5</v>
      </c>
      <c r="C41" s="15" t="s">
        <v>6</v>
      </c>
      <c r="D41" s="15" t="s">
        <v>25</v>
      </c>
      <c r="E41" s="15" t="s">
        <v>22</v>
      </c>
      <c r="F41" s="15" t="s">
        <v>23</v>
      </c>
      <c r="G41" s="15" t="s">
        <v>24</v>
      </c>
    </row>
    <row r="42" spans="2:7" ht="15" thickBot="1" x14ac:dyDescent="0.4">
      <c r="B42" s="16"/>
      <c r="C42" s="16" t="s">
        <v>19</v>
      </c>
      <c r="D42" s="16" t="s">
        <v>20</v>
      </c>
      <c r="E42" s="16" t="s">
        <v>21</v>
      </c>
      <c r="F42" s="16" t="s">
        <v>20</v>
      </c>
      <c r="G42" s="16" t="s">
        <v>31</v>
      </c>
    </row>
    <row r="43" spans="2:7" ht="15" thickTop="1" x14ac:dyDescent="0.35">
      <c r="B43" s="14">
        <v>1</v>
      </c>
      <c r="C43" s="8">
        <v>1</v>
      </c>
      <c r="D43" s="8">
        <v>3</v>
      </c>
      <c r="E43" s="8" t="s">
        <v>32</v>
      </c>
      <c r="F43" s="8">
        <v>3</v>
      </c>
      <c r="G43" s="18" t="s">
        <v>28</v>
      </c>
    </row>
    <row r="44" spans="2:7" x14ac:dyDescent="0.35">
      <c r="B44" s="28">
        <v>2</v>
      </c>
      <c r="C44" s="6">
        <v>1</v>
      </c>
      <c r="D44" s="6">
        <v>2</v>
      </c>
      <c r="E44" s="6" t="s">
        <v>33</v>
      </c>
      <c r="F44" s="6" t="s">
        <v>26</v>
      </c>
      <c r="G44" s="10"/>
    </row>
    <row r="45" spans="2:7" x14ac:dyDescent="0.35">
      <c r="B45" s="34"/>
      <c r="C45" s="8">
        <v>3</v>
      </c>
      <c r="D45" s="8">
        <v>5</v>
      </c>
      <c r="E45" s="8" t="s">
        <v>34</v>
      </c>
      <c r="F45" s="8">
        <v>5</v>
      </c>
      <c r="G45" s="9" t="s">
        <v>30</v>
      </c>
    </row>
    <row r="46" spans="2:7" x14ac:dyDescent="0.35">
      <c r="B46" s="28">
        <v>3</v>
      </c>
      <c r="C46" s="19">
        <v>1</v>
      </c>
      <c r="D46" s="19">
        <v>2</v>
      </c>
      <c r="E46" s="19" t="s">
        <v>33</v>
      </c>
      <c r="F46" s="19" t="s">
        <v>26</v>
      </c>
      <c r="G46" s="20"/>
    </row>
    <row r="47" spans="2:7" x14ac:dyDescent="0.35">
      <c r="B47" s="29"/>
      <c r="C47" s="11">
        <v>3</v>
      </c>
      <c r="D47" s="11">
        <v>4</v>
      </c>
      <c r="E47" s="11">
        <v>1</v>
      </c>
      <c r="F47" s="22" t="s">
        <v>26</v>
      </c>
      <c r="G47" s="22"/>
    </row>
    <row r="48" spans="2:7" ht="15" thickBot="1" x14ac:dyDescent="0.4">
      <c r="B48" s="30"/>
      <c r="C48" s="7">
        <v>5</v>
      </c>
      <c r="D48" s="7">
        <v>7</v>
      </c>
      <c r="E48" s="7" t="s">
        <v>35</v>
      </c>
      <c r="F48" s="7">
        <v>7</v>
      </c>
      <c r="G48" s="12" t="s">
        <v>36</v>
      </c>
    </row>
    <row r="49" spans="2:15" ht="15" thickTop="1" x14ac:dyDescent="0.35"/>
    <row r="51" spans="2:15" x14ac:dyDescent="0.35">
      <c r="B51" s="23"/>
      <c r="C51" s="23"/>
      <c r="D51" s="23"/>
      <c r="E51" s="23"/>
      <c r="F51" s="23"/>
      <c r="G51" s="23"/>
    </row>
    <row r="52" spans="2:15" x14ac:dyDescent="0.35">
      <c r="B52" s="21" t="s">
        <v>37</v>
      </c>
      <c r="C52" s="21" t="s">
        <v>38</v>
      </c>
      <c r="D52" s="21" t="s">
        <v>38</v>
      </c>
      <c r="E52" s="21" t="s">
        <v>38</v>
      </c>
      <c r="F52" s="21" t="s">
        <v>42</v>
      </c>
      <c r="G52" s="21" t="s">
        <v>43</v>
      </c>
      <c r="J52" s="21" t="s">
        <v>37</v>
      </c>
      <c r="K52" s="21" t="s">
        <v>38</v>
      </c>
      <c r="L52" s="21" t="s">
        <v>38</v>
      </c>
      <c r="M52" s="21" t="s">
        <v>38</v>
      </c>
      <c r="N52" s="21" t="s">
        <v>55</v>
      </c>
      <c r="O52" s="21" t="s">
        <v>56</v>
      </c>
    </row>
    <row r="53" spans="2:15" ht="15" thickBot="1" x14ac:dyDescent="0.4">
      <c r="B53" s="17"/>
      <c r="C53" s="17" t="s">
        <v>39</v>
      </c>
      <c r="D53" s="17" t="s">
        <v>40</v>
      </c>
      <c r="E53" s="17" t="s">
        <v>41</v>
      </c>
      <c r="F53" s="17"/>
      <c r="G53" s="17"/>
      <c r="J53" s="17"/>
      <c r="K53" s="17" t="s">
        <v>39</v>
      </c>
      <c r="L53" s="17" t="s">
        <v>40</v>
      </c>
      <c r="M53" s="17" t="s">
        <v>41</v>
      </c>
      <c r="N53" s="17"/>
      <c r="O53" s="17"/>
    </row>
    <row r="54" spans="2:15" ht="15" thickTop="1" x14ac:dyDescent="0.35">
      <c r="B54" s="25" t="s">
        <v>53</v>
      </c>
      <c r="C54" s="25">
        <v>28</v>
      </c>
      <c r="D54" s="25">
        <v>32</v>
      </c>
      <c r="E54" s="25">
        <v>36</v>
      </c>
      <c r="F54" s="26">
        <f>(C54+4*D54+E54)/6</f>
        <v>32</v>
      </c>
      <c r="G54" s="26">
        <f>(E54-C54)^2/36</f>
        <v>1.7777777777777777</v>
      </c>
      <c r="J54" s="25" t="s">
        <v>53</v>
      </c>
      <c r="K54" s="25">
        <v>28</v>
      </c>
      <c r="L54" s="25">
        <v>32</v>
      </c>
      <c r="M54" s="25">
        <v>36</v>
      </c>
      <c r="N54" s="26">
        <v>32</v>
      </c>
      <c r="O54" s="26">
        <v>1.7777777777777777</v>
      </c>
    </row>
    <row r="55" spans="2:15" x14ac:dyDescent="0.35">
      <c r="B55" s="25" t="s">
        <v>44</v>
      </c>
      <c r="C55" s="25">
        <v>22</v>
      </c>
      <c r="D55" s="25">
        <v>28</v>
      </c>
      <c r="E55" s="25">
        <v>32</v>
      </c>
      <c r="F55" s="26">
        <f t="shared" ref="F55:F63" si="3">(C55+4*D55+E55)/6</f>
        <v>27.666666666666668</v>
      </c>
      <c r="G55" s="26">
        <f t="shared" ref="G55:G63" si="4">(E55-C55)^2/36</f>
        <v>2.7777777777777777</v>
      </c>
      <c r="J55" s="25" t="s">
        <v>44</v>
      </c>
      <c r="K55" s="25">
        <v>22</v>
      </c>
      <c r="L55" s="25">
        <v>28</v>
      </c>
      <c r="M55" s="25">
        <v>32</v>
      </c>
      <c r="N55" s="26">
        <v>27.666666666666668</v>
      </c>
      <c r="O55" s="26">
        <v>2.7777777777777777</v>
      </c>
    </row>
    <row r="56" spans="2:15" x14ac:dyDescent="0.35">
      <c r="B56" s="25" t="s">
        <v>45</v>
      </c>
      <c r="C56" s="25">
        <v>26</v>
      </c>
      <c r="D56" s="25">
        <v>26</v>
      </c>
      <c r="E56" s="25">
        <v>46</v>
      </c>
      <c r="F56" s="26">
        <f t="shared" si="3"/>
        <v>29.333333333333332</v>
      </c>
      <c r="G56" s="26">
        <f t="shared" si="4"/>
        <v>11.111111111111111</v>
      </c>
      <c r="J56" s="25" t="s">
        <v>45</v>
      </c>
      <c r="K56" s="25">
        <v>26</v>
      </c>
      <c r="L56" s="25">
        <v>26</v>
      </c>
      <c r="M56" s="25">
        <v>46</v>
      </c>
      <c r="N56" s="26">
        <v>29.333333333333332</v>
      </c>
      <c r="O56" s="26">
        <v>11.111111111111111</v>
      </c>
    </row>
    <row r="57" spans="2:15" x14ac:dyDescent="0.35">
      <c r="B57" s="25" t="s">
        <v>46</v>
      </c>
      <c r="C57" s="25">
        <v>14</v>
      </c>
      <c r="D57" s="25">
        <v>16</v>
      </c>
      <c r="E57" s="25">
        <v>18</v>
      </c>
      <c r="F57" s="26">
        <f t="shared" si="3"/>
        <v>16</v>
      </c>
      <c r="G57" s="26">
        <f t="shared" si="4"/>
        <v>0.44444444444444442</v>
      </c>
      <c r="J57" s="25" t="s">
        <v>46</v>
      </c>
      <c r="K57" s="25">
        <v>14</v>
      </c>
      <c r="L57" s="25">
        <v>16</v>
      </c>
      <c r="M57" s="25">
        <v>18</v>
      </c>
      <c r="N57" s="26">
        <v>16</v>
      </c>
      <c r="O57" s="26">
        <v>0.44444444444444442</v>
      </c>
    </row>
    <row r="58" spans="2:15" x14ac:dyDescent="0.35">
      <c r="B58" s="25" t="s">
        <v>47</v>
      </c>
      <c r="C58" s="25">
        <v>32</v>
      </c>
      <c r="D58" s="25">
        <v>32</v>
      </c>
      <c r="E58" s="25">
        <v>32</v>
      </c>
      <c r="F58" s="26">
        <f t="shared" si="3"/>
        <v>32</v>
      </c>
      <c r="G58" s="26">
        <f t="shared" si="4"/>
        <v>0</v>
      </c>
      <c r="J58" s="25" t="s">
        <v>47</v>
      </c>
      <c r="K58" s="25">
        <v>32</v>
      </c>
      <c r="L58" s="25">
        <v>32</v>
      </c>
      <c r="M58" s="25">
        <v>32</v>
      </c>
      <c r="N58" s="26">
        <v>32</v>
      </c>
      <c r="O58" s="26">
        <v>0</v>
      </c>
    </row>
    <row r="59" spans="2:15" x14ac:dyDescent="0.35">
      <c r="B59" s="25" t="s">
        <v>48</v>
      </c>
      <c r="C59" s="25">
        <v>40</v>
      </c>
      <c r="D59" s="25">
        <v>52</v>
      </c>
      <c r="E59" s="25">
        <v>74</v>
      </c>
      <c r="F59" s="26">
        <f t="shared" si="3"/>
        <v>53.666666666666664</v>
      </c>
      <c r="G59" s="26">
        <f t="shared" si="4"/>
        <v>32.111111111111114</v>
      </c>
      <c r="J59" s="25" t="s">
        <v>48</v>
      </c>
      <c r="K59" s="25">
        <v>40</v>
      </c>
      <c r="L59" s="25">
        <v>52</v>
      </c>
      <c r="M59" s="25">
        <v>74</v>
      </c>
      <c r="N59" s="26">
        <v>53.666666666666664</v>
      </c>
      <c r="O59" s="26">
        <v>32.111111111111114</v>
      </c>
    </row>
    <row r="60" spans="2:15" x14ac:dyDescent="0.35">
      <c r="B60" s="25" t="s">
        <v>49</v>
      </c>
      <c r="C60" s="25">
        <v>12</v>
      </c>
      <c r="D60" s="25">
        <v>16</v>
      </c>
      <c r="E60" s="25">
        <v>24</v>
      </c>
      <c r="F60" s="26">
        <f t="shared" si="3"/>
        <v>16.666666666666668</v>
      </c>
      <c r="G60" s="26">
        <f t="shared" si="4"/>
        <v>4</v>
      </c>
      <c r="J60" s="25" t="s">
        <v>49</v>
      </c>
      <c r="K60" s="25">
        <v>12</v>
      </c>
      <c r="L60" s="25">
        <v>16</v>
      </c>
      <c r="M60" s="25">
        <v>24</v>
      </c>
      <c r="N60" s="26">
        <v>16.666666666666668</v>
      </c>
      <c r="O60" s="26">
        <v>4</v>
      </c>
    </row>
    <row r="61" spans="2:15" x14ac:dyDescent="0.35">
      <c r="B61" s="25" t="s">
        <v>50</v>
      </c>
      <c r="C61" s="25">
        <v>16</v>
      </c>
      <c r="D61" s="25">
        <v>20</v>
      </c>
      <c r="E61" s="25">
        <v>26</v>
      </c>
      <c r="F61" s="26">
        <f t="shared" si="3"/>
        <v>20.333333333333332</v>
      </c>
      <c r="G61" s="26">
        <f t="shared" si="4"/>
        <v>2.7777777777777777</v>
      </c>
      <c r="J61" s="25" t="s">
        <v>50</v>
      </c>
      <c r="K61" s="25">
        <v>16</v>
      </c>
      <c r="L61" s="25">
        <v>20</v>
      </c>
      <c r="M61" s="25">
        <v>26</v>
      </c>
      <c r="N61" s="26">
        <v>20.333333333333332</v>
      </c>
      <c r="O61" s="26">
        <v>2.7777777777777777</v>
      </c>
    </row>
    <row r="62" spans="2:15" x14ac:dyDescent="0.35">
      <c r="B62" s="25" t="s">
        <v>51</v>
      </c>
      <c r="C62" s="25">
        <v>26</v>
      </c>
      <c r="D62" s="25">
        <v>34</v>
      </c>
      <c r="E62" s="25">
        <v>42</v>
      </c>
      <c r="F62" s="26">
        <f t="shared" si="3"/>
        <v>34</v>
      </c>
      <c r="G62" s="26">
        <f t="shared" si="4"/>
        <v>7.1111111111111107</v>
      </c>
      <c r="J62" s="25" t="s">
        <v>51</v>
      </c>
      <c r="K62" s="25">
        <v>26</v>
      </c>
      <c r="L62" s="25">
        <v>34</v>
      </c>
      <c r="M62" s="25">
        <v>42</v>
      </c>
      <c r="N62" s="26">
        <v>34</v>
      </c>
      <c r="O62" s="26">
        <v>7.1111111111111107</v>
      </c>
    </row>
    <row r="63" spans="2:15" ht="15" thickBot="1" x14ac:dyDescent="0.4">
      <c r="B63" s="3" t="s">
        <v>52</v>
      </c>
      <c r="C63" s="3">
        <v>12</v>
      </c>
      <c r="D63" s="3">
        <v>16</v>
      </c>
      <c r="E63" s="3">
        <v>30</v>
      </c>
      <c r="F63" s="27">
        <f t="shared" si="3"/>
        <v>17.666666666666668</v>
      </c>
      <c r="G63" s="27">
        <f t="shared" si="4"/>
        <v>9</v>
      </c>
      <c r="J63" s="3" t="s">
        <v>52</v>
      </c>
      <c r="K63" s="3">
        <v>12</v>
      </c>
      <c r="L63" s="3">
        <v>16</v>
      </c>
      <c r="M63" s="3">
        <v>30</v>
      </c>
      <c r="N63" s="27">
        <v>17.666666666666668</v>
      </c>
      <c r="O63" s="27">
        <v>9</v>
      </c>
    </row>
    <row r="64" spans="2:15" ht="15" thickTop="1" x14ac:dyDescent="0.35"/>
    <row r="66" spans="1:12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x14ac:dyDescent="0.35">
      <c r="A68" s="6"/>
      <c r="B68" s="15" t="s">
        <v>37</v>
      </c>
      <c r="C68" s="15" t="s">
        <v>57</v>
      </c>
      <c r="D68" s="15" t="s">
        <v>57</v>
      </c>
      <c r="E68" s="15" t="s">
        <v>61</v>
      </c>
      <c r="F68" s="15" t="s">
        <v>61</v>
      </c>
      <c r="G68" s="15" t="s">
        <v>62</v>
      </c>
      <c r="H68" s="15" t="s">
        <v>63</v>
      </c>
      <c r="I68" s="6"/>
      <c r="J68" s="6"/>
      <c r="K68" s="6"/>
      <c r="L68" s="6"/>
    </row>
    <row r="69" spans="1:12" ht="15" thickBot="1" x14ac:dyDescent="0.4">
      <c r="A69" s="6"/>
      <c r="B69" s="16"/>
      <c r="C69" s="16" t="s">
        <v>58</v>
      </c>
      <c r="D69" s="16" t="s">
        <v>59</v>
      </c>
      <c r="E69" s="16" t="s">
        <v>58</v>
      </c>
      <c r="F69" s="16" t="s">
        <v>59</v>
      </c>
      <c r="G69" s="16" t="s">
        <v>60</v>
      </c>
      <c r="H69" s="16" t="s">
        <v>64</v>
      </c>
      <c r="I69" s="6"/>
      <c r="J69" s="6"/>
      <c r="K69" s="6"/>
      <c r="L69" s="6"/>
    </row>
    <row r="70" spans="1:12" ht="15" thickTop="1" x14ac:dyDescent="0.35">
      <c r="A70" s="6"/>
      <c r="B70" s="6" t="s">
        <v>53</v>
      </c>
      <c r="C70" s="6">
        <v>32</v>
      </c>
      <c r="D70" s="6">
        <v>28</v>
      </c>
      <c r="E70" s="6">
        <v>160</v>
      </c>
      <c r="F70" s="6">
        <v>180</v>
      </c>
      <c r="G70" s="6">
        <v>4</v>
      </c>
      <c r="H70" s="6">
        <f>(F70-E70)/G70</f>
        <v>5</v>
      </c>
      <c r="I70" s="6"/>
      <c r="J70" s="6"/>
      <c r="K70" s="6"/>
      <c r="L70" s="6"/>
    </row>
    <row r="71" spans="1:12" x14ac:dyDescent="0.35">
      <c r="A71" s="6"/>
      <c r="B71" s="6" t="s">
        <v>44</v>
      </c>
      <c r="C71" s="6">
        <v>28</v>
      </c>
      <c r="D71" s="6">
        <v>25</v>
      </c>
      <c r="E71" s="6">
        <v>125</v>
      </c>
      <c r="F71" s="6">
        <v>146</v>
      </c>
      <c r="G71" s="6">
        <v>3</v>
      </c>
      <c r="H71" s="6">
        <f t="shared" ref="H71:H79" si="5">(F71-E71)/G71</f>
        <v>7</v>
      </c>
      <c r="I71" s="6"/>
      <c r="J71" s="6"/>
      <c r="K71" s="6"/>
      <c r="L71" s="6"/>
    </row>
    <row r="72" spans="1:12" x14ac:dyDescent="0.35">
      <c r="A72" s="6"/>
      <c r="B72" s="6" t="s">
        <v>45</v>
      </c>
      <c r="C72" s="6">
        <v>36</v>
      </c>
      <c r="D72" s="6">
        <v>31</v>
      </c>
      <c r="E72" s="6">
        <v>170</v>
      </c>
      <c r="F72" s="6">
        <v>210</v>
      </c>
      <c r="G72" s="6">
        <v>5</v>
      </c>
      <c r="H72" s="6">
        <f t="shared" si="5"/>
        <v>8</v>
      </c>
      <c r="I72" s="6"/>
      <c r="J72" s="6"/>
      <c r="K72" s="6"/>
      <c r="L72" s="6"/>
    </row>
    <row r="73" spans="1:12" x14ac:dyDescent="0.35">
      <c r="A73" s="6"/>
      <c r="B73" s="6" t="s">
        <v>46</v>
      </c>
      <c r="C73" s="6">
        <v>16</v>
      </c>
      <c r="D73" s="6">
        <v>13</v>
      </c>
      <c r="E73" s="6">
        <v>60</v>
      </c>
      <c r="F73" s="6">
        <v>72</v>
      </c>
      <c r="G73" s="6">
        <v>3</v>
      </c>
      <c r="H73" s="6">
        <f t="shared" si="5"/>
        <v>4</v>
      </c>
      <c r="I73" s="6"/>
      <c r="J73" s="6"/>
      <c r="K73" s="6"/>
      <c r="L73" s="6"/>
    </row>
    <row r="74" spans="1:12" x14ac:dyDescent="0.35">
      <c r="A74" s="6"/>
      <c r="B74" s="6" t="s">
        <v>47</v>
      </c>
      <c r="C74" s="6">
        <v>32</v>
      </c>
      <c r="D74" s="6">
        <v>27</v>
      </c>
      <c r="E74" s="6">
        <v>135</v>
      </c>
      <c r="F74" s="6">
        <v>160</v>
      </c>
      <c r="G74" s="6">
        <v>5</v>
      </c>
      <c r="H74" s="6">
        <f t="shared" si="5"/>
        <v>5</v>
      </c>
      <c r="I74" s="6"/>
      <c r="J74" s="6"/>
      <c r="K74" s="6"/>
      <c r="L74" s="6"/>
    </row>
    <row r="75" spans="1:12" x14ac:dyDescent="0.35">
      <c r="A75" s="6"/>
      <c r="B75" s="6" t="s">
        <v>48</v>
      </c>
      <c r="C75" s="6">
        <v>54</v>
      </c>
      <c r="D75" s="6">
        <v>47</v>
      </c>
      <c r="E75" s="6">
        <v>215</v>
      </c>
      <c r="F75" s="6">
        <v>257</v>
      </c>
      <c r="G75" s="6">
        <v>6</v>
      </c>
      <c r="H75" s="6">
        <f t="shared" si="5"/>
        <v>7</v>
      </c>
      <c r="I75" s="6"/>
      <c r="J75" s="6"/>
      <c r="K75" s="6"/>
      <c r="L75" s="6"/>
    </row>
    <row r="76" spans="1:12" x14ac:dyDescent="0.35">
      <c r="A76" s="6"/>
      <c r="B76" s="6" t="s">
        <v>49</v>
      </c>
      <c r="C76" s="6">
        <v>17</v>
      </c>
      <c r="D76" s="6">
        <v>15</v>
      </c>
      <c r="E76" s="6">
        <v>90</v>
      </c>
      <c r="F76" s="6">
        <v>96</v>
      </c>
      <c r="G76" s="6">
        <v>3</v>
      </c>
      <c r="H76" s="6">
        <f t="shared" si="5"/>
        <v>2</v>
      </c>
      <c r="I76" s="6"/>
      <c r="J76" s="6"/>
      <c r="K76" s="6"/>
      <c r="L76" s="6"/>
    </row>
    <row r="77" spans="1:12" x14ac:dyDescent="0.35">
      <c r="A77" s="6"/>
      <c r="B77" s="6" t="s">
        <v>50</v>
      </c>
      <c r="C77" s="6">
        <v>20</v>
      </c>
      <c r="D77" s="6">
        <v>17</v>
      </c>
      <c r="E77" s="6">
        <v>120</v>
      </c>
      <c r="F77" s="6">
        <v>132</v>
      </c>
      <c r="G77" s="6">
        <v>4</v>
      </c>
      <c r="H77" s="6">
        <f t="shared" si="5"/>
        <v>3</v>
      </c>
      <c r="I77" s="6"/>
      <c r="J77" s="6"/>
      <c r="K77" s="6"/>
      <c r="L77" s="6"/>
    </row>
    <row r="78" spans="1:12" x14ac:dyDescent="0.35">
      <c r="A78" s="6"/>
      <c r="B78" s="6" t="s">
        <v>51</v>
      </c>
      <c r="C78" s="6">
        <v>34</v>
      </c>
      <c r="D78" s="6">
        <v>30</v>
      </c>
      <c r="E78" s="6">
        <v>190</v>
      </c>
      <c r="F78" s="6">
        <v>226</v>
      </c>
      <c r="G78" s="6">
        <v>9</v>
      </c>
      <c r="H78" s="6">
        <f t="shared" si="5"/>
        <v>4</v>
      </c>
      <c r="I78" s="6"/>
      <c r="J78" s="6"/>
      <c r="K78" s="6"/>
      <c r="L78" s="6"/>
    </row>
    <row r="79" spans="1:12" ht="15" thickBot="1" x14ac:dyDescent="0.4">
      <c r="A79" s="6"/>
      <c r="B79" s="7" t="s">
        <v>52</v>
      </c>
      <c r="C79" s="7">
        <v>18</v>
      </c>
      <c r="D79" s="7">
        <v>16</v>
      </c>
      <c r="E79" s="7">
        <v>80</v>
      </c>
      <c r="F79" s="7">
        <v>84</v>
      </c>
      <c r="G79" s="7">
        <v>2</v>
      </c>
      <c r="H79" s="7">
        <f t="shared" si="5"/>
        <v>2</v>
      </c>
      <c r="I79" s="6"/>
      <c r="J79" s="6"/>
      <c r="K79" s="6"/>
      <c r="L79" s="6"/>
    </row>
    <row r="80" spans="1:12" ht="15" thickTop="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ht="15" thickBot="1" x14ac:dyDescent="0.4">
      <c r="A83" s="6"/>
      <c r="B83" s="16" t="s">
        <v>66</v>
      </c>
      <c r="C83" s="16" t="s">
        <v>58</v>
      </c>
      <c r="D83" s="16" t="s">
        <v>67</v>
      </c>
      <c r="E83" s="16" t="s">
        <v>67</v>
      </c>
      <c r="F83" s="16" t="s">
        <v>68</v>
      </c>
      <c r="G83" s="16" t="s">
        <v>68</v>
      </c>
      <c r="H83" s="16" t="s">
        <v>68</v>
      </c>
      <c r="I83" s="16" t="s">
        <v>69</v>
      </c>
      <c r="J83" s="16" t="s">
        <v>69</v>
      </c>
      <c r="K83" s="16" t="s">
        <v>69</v>
      </c>
      <c r="L83" s="6"/>
    </row>
    <row r="84" spans="1:12" ht="15" thickTop="1" x14ac:dyDescent="0.35">
      <c r="A84" s="6"/>
      <c r="B84" s="6" t="s">
        <v>70</v>
      </c>
      <c r="C84" s="6">
        <v>86</v>
      </c>
      <c r="D84" s="6">
        <v>85</v>
      </c>
      <c r="E84" s="6">
        <v>84</v>
      </c>
      <c r="F84" s="6">
        <v>84</v>
      </c>
      <c r="G84" s="6">
        <v>84</v>
      </c>
      <c r="H84" s="6">
        <v>84</v>
      </c>
      <c r="I84" s="6">
        <v>84</v>
      </c>
      <c r="J84" s="6">
        <v>84</v>
      </c>
      <c r="K84" s="6">
        <v>84</v>
      </c>
      <c r="L84" s="6"/>
    </row>
    <row r="85" spans="1:12" x14ac:dyDescent="0.35">
      <c r="A85" s="6"/>
      <c r="B85" s="6" t="s">
        <v>71</v>
      </c>
      <c r="C85" s="24">
        <v>100</v>
      </c>
      <c r="D85" s="24">
        <v>99</v>
      </c>
      <c r="E85" s="24">
        <v>98</v>
      </c>
      <c r="F85" s="24">
        <v>97</v>
      </c>
      <c r="G85" s="24">
        <v>96</v>
      </c>
      <c r="H85" s="24">
        <v>95</v>
      </c>
      <c r="I85" s="24">
        <v>94</v>
      </c>
      <c r="J85" s="24">
        <v>93</v>
      </c>
      <c r="K85" s="24">
        <v>92</v>
      </c>
      <c r="L85" s="6"/>
    </row>
    <row r="86" spans="1:12" x14ac:dyDescent="0.35">
      <c r="A86" s="6"/>
      <c r="B86" s="6" t="s">
        <v>72</v>
      </c>
      <c r="C86" s="6">
        <v>80</v>
      </c>
      <c r="D86" s="6">
        <v>80</v>
      </c>
      <c r="E86" s="6">
        <v>80</v>
      </c>
      <c r="F86" s="6">
        <v>80</v>
      </c>
      <c r="G86" s="6">
        <v>80</v>
      </c>
      <c r="H86" s="6">
        <v>80</v>
      </c>
      <c r="I86" s="6">
        <v>79</v>
      </c>
      <c r="J86" s="6">
        <v>78</v>
      </c>
      <c r="K86" s="6">
        <v>77</v>
      </c>
      <c r="L86" s="6"/>
    </row>
    <row r="87" spans="1:12" x14ac:dyDescent="0.35">
      <c r="A87" s="6"/>
      <c r="B87" s="6" t="s">
        <v>73</v>
      </c>
      <c r="C87" s="6">
        <v>94</v>
      </c>
      <c r="D87" s="6">
        <v>94</v>
      </c>
      <c r="E87" s="6">
        <v>94</v>
      </c>
      <c r="F87" s="6">
        <v>94</v>
      </c>
      <c r="G87" s="6">
        <v>94</v>
      </c>
      <c r="H87" s="6">
        <v>94</v>
      </c>
      <c r="I87" s="6">
        <v>93</v>
      </c>
      <c r="J87" s="6">
        <v>92</v>
      </c>
      <c r="K87" s="6">
        <v>91</v>
      </c>
      <c r="L87" s="6"/>
    </row>
    <row r="88" spans="1:12" x14ac:dyDescent="0.35">
      <c r="A88" s="6"/>
      <c r="B88" s="6" t="s">
        <v>74</v>
      </c>
      <c r="C88" s="6">
        <v>81</v>
      </c>
      <c r="D88" s="6">
        <v>81</v>
      </c>
      <c r="E88" s="6">
        <v>81</v>
      </c>
      <c r="F88" s="6">
        <v>81</v>
      </c>
      <c r="G88" s="6">
        <v>81</v>
      </c>
      <c r="H88" s="6">
        <v>81</v>
      </c>
      <c r="I88" s="6">
        <v>80</v>
      </c>
      <c r="J88" s="6">
        <v>79</v>
      </c>
      <c r="K88" s="6">
        <v>78</v>
      </c>
      <c r="L88" s="6"/>
    </row>
    <row r="89" spans="1:12" ht="15" thickBot="1" x14ac:dyDescent="0.4">
      <c r="A89" s="6"/>
      <c r="B89" s="7" t="s">
        <v>75</v>
      </c>
      <c r="C89" s="7">
        <v>95</v>
      </c>
      <c r="D89" s="7">
        <v>95</v>
      </c>
      <c r="E89" s="7">
        <v>95</v>
      </c>
      <c r="F89" s="7">
        <v>95</v>
      </c>
      <c r="G89" s="7">
        <v>95</v>
      </c>
      <c r="H89" s="7">
        <v>95</v>
      </c>
      <c r="I89" s="7">
        <v>94</v>
      </c>
      <c r="J89" s="7">
        <v>93</v>
      </c>
      <c r="K89" s="7">
        <v>92</v>
      </c>
      <c r="L89" s="6"/>
    </row>
    <row r="90" spans="1:12" ht="15" thickTop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x14ac:dyDescent="0.35">
      <c r="A93" s="6"/>
      <c r="B93" s="1" t="s">
        <v>77</v>
      </c>
      <c r="C93" s="1" t="s">
        <v>78</v>
      </c>
      <c r="D93" s="1" t="s">
        <v>78</v>
      </c>
      <c r="E93" s="1" t="s">
        <v>81</v>
      </c>
      <c r="F93" s="1" t="s">
        <v>81</v>
      </c>
      <c r="G93" s="36" t="s">
        <v>86</v>
      </c>
      <c r="H93" s="6"/>
      <c r="I93" s="6"/>
      <c r="J93" s="6"/>
      <c r="K93" s="6"/>
      <c r="L93" s="6"/>
    </row>
    <row r="94" spans="1:12" ht="15" thickBot="1" x14ac:dyDescent="0.4">
      <c r="B94" s="3"/>
      <c r="C94" s="3" t="s">
        <v>79</v>
      </c>
      <c r="D94" s="3" t="s">
        <v>80</v>
      </c>
      <c r="E94" s="3" t="s">
        <v>79</v>
      </c>
      <c r="F94" s="3" t="s">
        <v>80</v>
      </c>
      <c r="G94" s="37"/>
    </row>
    <row r="95" spans="1:12" ht="15" thickTop="1" x14ac:dyDescent="0.35">
      <c r="B95" s="25" t="s">
        <v>53</v>
      </c>
      <c r="C95" s="25">
        <v>0</v>
      </c>
      <c r="D95" s="25">
        <v>1</v>
      </c>
      <c r="E95" s="25">
        <v>6</v>
      </c>
      <c r="F95" s="25">
        <v>7</v>
      </c>
      <c r="G95" s="25">
        <v>1</v>
      </c>
    </row>
    <row r="96" spans="1:12" x14ac:dyDescent="0.35">
      <c r="B96" s="25" t="s">
        <v>44</v>
      </c>
      <c r="C96" s="25">
        <v>0</v>
      </c>
      <c r="D96" s="25">
        <v>0</v>
      </c>
      <c r="E96" s="25">
        <v>3</v>
      </c>
      <c r="F96" s="25">
        <v>3</v>
      </c>
      <c r="G96" s="25">
        <v>0</v>
      </c>
    </row>
    <row r="97" spans="2:7" x14ac:dyDescent="0.35">
      <c r="B97" s="25" t="s">
        <v>45</v>
      </c>
      <c r="C97" s="25">
        <v>0</v>
      </c>
      <c r="D97" s="25">
        <v>0</v>
      </c>
      <c r="E97" s="25">
        <v>4</v>
      </c>
      <c r="F97" s="25">
        <v>4</v>
      </c>
      <c r="G97" s="25">
        <v>0</v>
      </c>
    </row>
    <row r="98" spans="2:7" x14ac:dyDescent="0.35">
      <c r="B98" s="25" t="s">
        <v>46</v>
      </c>
      <c r="C98" s="25">
        <v>6</v>
      </c>
      <c r="D98" s="25">
        <v>7</v>
      </c>
      <c r="E98" s="25">
        <v>10</v>
      </c>
      <c r="F98" s="25">
        <v>11</v>
      </c>
      <c r="G98" s="25">
        <v>1</v>
      </c>
    </row>
    <row r="99" spans="2:7" x14ac:dyDescent="0.35">
      <c r="B99" s="25" t="s">
        <v>47</v>
      </c>
      <c r="C99" s="25">
        <v>3</v>
      </c>
      <c r="D99" s="25">
        <v>3</v>
      </c>
      <c r="E99" s="25">
        <v>10</v>
      </c>
      <c r="F99" s="25">
        <v>10</v>
      </c>
      <c r="G99" s="25">
        <v>0</v>
      </c>
    </row>
    <row r="100" spans="2:7" x14ac:dyDescent="0.35">
      <c r="B100" s="25" t="s">
        <v>48</v>
      </c>
      <c r="C100" s="25">
        <v>4</v>
      </c>
      <c r="D100" s="25">
        <v>8</v>
      </c>
      <c r="E100" s="25">
        <v>8</v>
      </c>
      <c r="F100" s="25">
        <v>12</v>
      </c>
      <c r="G100" s="25">
        <v>4</v>
      </c>
    </row>
    <row r="101" spans="2:7" x14ac:dyDescent="0.35">
      <c r="B101" s="25" t="s">
        <v>49</v>
      </c>
      <c r="C101" s="25">
        <v>4</v>
      </c>
      <c r="D101" s="25">
        <v>4</v>
      </c>
      <c r="E101" s="25">
        <v>10</v>
      </c>
      <c r="F101" s="25">
        <v>10</v>
      </c>
      <c r="G101" s="25">
        <v>0</v>
      </c>
    </row>
    <row r="102" spans="2:7" x14ac:dyDescent="0.35">
      <c r="B102" s="25" t="s">
        <v>50</v>
      </c>
      <c r="C102" s="25">
        <v>10</v>
      </c>
      <c r="D102" s="25">
        <v>11</v>
      </c>
      <c r="E102" s="25">
        <v>13</v>
      </c>
      <c r="F102" s="25">
        <v>14</v>
      </c>
      <c r="G102" s="25">
        <v>1</v>
      </c>
    </row>
    <row r="103" spans="2:7" x14ac:dyDescent="0.35">
      <c r="B103" s="25" t="s">
        <v>51</v>
      </c>
      <c r="C103" s="25">
        <v>6</v>
      </c>
      <c r="D103" s="25">
        <v>9</v>
      </c>
      <c r="E103" s="25">
        <v>11</v>
      </c>
      <c r="F103" s="25">
        <v>14</v>
      </c>
      <c r="G103" s="25">
        <v>3</v>
      </c>
    </row>
    <row r="104" spans="2:7" x14ac:dyDescent="0.35">
      <c r="B104" s="25" t="s">
        <v>52</v>
      </c>
      <c r="C104" s="25">
        <v>10</v>
      </c>
      <c r="D104" s="25">
        <v>10</v>
      </c>
      <c r="E104" s="25">
        <v>14</v>
      </c>
      <c r="F104" s="25">
        <v>14</v>
      </c>
      <c r="G104" s="25">
        <v>0</v>
      </c>
    </row>
    <row r="105" spans="2:7" x14ac:dyDescent="0.35">
      <c r="B105" s="25" t="s">
        <v>82</v>
      </c>
      <c r="C105" s="25">
        <v>8</v>
      </c>
      <c r="D105" s="25">
        <v>12</v>
      </c>
      <c r="E105" s="25">
        <v>11</v>
      </c>
      <c r="F105" s="25">
        <v>15</v>
      </c>
      <c r="G105" s="25">
        <v>4</v>
      </c>
    </row>
    <row r="106" spans="2:7" x14ac:dyDescent="0.35">
      <c r="B106" s="25" t="s">
        <v>83</v>
      </c>
      <c r="C106" s="25">
        <v>10</v>
      </c>
      <c r="D106" s="25">
        <v>10</v>
      </c>
      <c r="E106" s="25">
        <v>15</v>
      </c>
      <c r="F106" s="25">
        <v>15</v>
      </c>
      <c r="G106" s="25">
        <v>0</v>
      </c>
    </row>
    <row r="107" spans="2:7" x14ac:dyDescent="0.35">
      <c r="B107" s="25" t="s">
        <v>84</v>
      </c>
      <c r="C107" s="25">
        <v>14</v>
      </c>
      <c r="D107" s="25">
        <v>14</v>
      </c>
      <c r="E107" s="25">
        <v>20</v>
      </c>
      <c r="F107" s="25">
        <v>20</v>
      </c>
      <c r="G107" s="25">
        <v>0</v>
      </c>
    </row>
    <row r="108" spans="2:7" ht="15" thickBot="1" x14ac:dyDescent="0.4">
      <c r="B108" s="3" t="s">
        <v>85</v>
      </c>
      <c r="C108" s="3">
        <v>15</v>
      </c>
      <c r="D108" s="3">
        <v>15</v>
      </c>
      <c r="E108" s="3">
        <v>20</v>
      </c>
      <c r="F108" s="3">
        <v>20</v>
      </c>
      <c r="G108" s="3">
        <v>0</v>
      </c>
    </row>
    <row r="109" spans="2:7" ht="15" thickTop="1" x14ac:dyDescent="0.35"/>
  </sheetData>
  <mergeCells count="14">
    <mergeCell ref="G93:G94"/>
    <mergeCell ref="B46:B48"/>
    <mergeCell ref="H4:H7"/>
    <mergeCell ref="H8:H12"/>
    <mergeCell ref="H13:H17"/>
    <mergeCell ref="H18:H22"/>
    <mergeCell ref="B44:B45"/>
    <mergeCell ref="B30:B31"/>
    <mergeCell ref="B32:B34"/>
    <mergeCell ref="B35:B36"/>
    <mergeCell ref="B4:B7"/>
    <mergeCell ref="B8:B12"/>
    <mergeCell ref="B13:B17"/>
    <mergeCell ref="B18:B2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Excel2LaTeX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2017-01-29T00:08:57Z</dcterms:modified>
</cp:coreProperties>
</file>