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eu Drive\SIMPLIFICA TREINAMENTOS\SIMPLIFICA EXCEL EXPRESS - TURMA 22\1 - AULA 01\"/>
    </mc:Choice>
  </mc:AlternateContent>
  <xr:revisionPtr revIDLastSave="0" documentId="13_ncr:1_{A26E7994-717C-4495-AFBC-2EEFC9DE196F}" xr6:coauthVersionLast="47" xr6:coauthVersionMax="47" xr10:uidLastSave="{00000000-0000-0000-0000-000000000000}"/>
  <bookViews>
    <workbookView xWindow="-108" yWindow="-108" windowWidth="23256" windowHeight="12456" activeTab="1" xr2:uid="{D549F518-568C-45A9-A574-3E663A6525C5}"/>
  </bookViews>
  <sheets>
    <sheet name="Instruções" sheetId="14" r:id="rId1"/>
    <sheet name="Bônus - Tarefas Mensais" sheetId="15" r:id="rId2"/>
    <sheet name="Apoio" sheetId="2" r:id="rId3"/>
  </sheets>
  <definedNames>
    <definedName name="_xlnm._FilterDatabase" localSheetId="1" hidden="1">'Bônus - Tarefas Mensais'!$C$15:$H$27</definedName>
    <definedName name="Categorias_Mensal">Tabela8[Categorias Mensais]</definedName>
    <definedName name="Categorias_Semanais">#REF!</definedName>
    <definedName name="Status_Mensal">Tabela7[Status Mensal]</definedName>
    <definedName name="Status_Semana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5" l="1"/>
  <c r="L2" i="2"/>
  <c r="I3" i="2"/>
  <c r="I4" i="2"/>
  <c r="I5" i="2"/>
  <c r="H4" i="2"/>
  <c r="H5" i="2"/>
  <c r="H3" i="2"/>
  <c r="G4" i="2"/>
  <c r="G5" i="2"/>
  <c r="G3" i="2"/>
  <c r="F4" i="2"/>
  <c r="F5" i="2"/>
  <c r="F3" i="2"/>
  <c r="J3" i="2"/>
  <c r="J4" i="2"/>
  <c r="J5" i="2"/>
  <c r="C3" i="2"/>
  <c r="C4" i="2"/>
  <c r="C5" i="2"/>
  <c r="C6" i="2"/>
  <c r="G26" i="15"/>
  <c r="G17" i="15"/>
  <c r="G18" i="15"/>
  <c r="G19" i="15"/>
  <c r="G20" i="15"/>
  <c r="G21" i="15"/>
  <c r="G22" i="15"/>
  <c r="G23" i="15"/>
  <c r="G24" i="15"/>
  <c r="G25" i="15"/>
  <c r="G16" i="15"/>
</calcChain>
</file>

<file path=xl/sharedStrings.xml><?xml version="1.0" encoding="utf-8"?>
<sst xmlns="http://schemas.openxmlformats.org/spreadsheetml/2006/main" count="57" uniqueCount="29">
  <si>
    <t>Tarefa</t>
  </si>
  <si>
    <t>Status</t>
  </si>
  <si>
    <t>Categoria</t>
  </si>
  <si>
    <t>Pessoal</t>
  </si>
  <si>
    <t>Concluída</t>
  </si>
  <si>
    <t>Acadêmica</t>
  </si>
  <si>
    <t>Pendente</t>
  </si>
  <si>
    <t>Não Iniciada</t>
  </si>
  <si>
    <t>Data Início</t>
  </si>
  <si>
    <t>Data Término</t>
  </si>
  <si>
    <t>Duração</t>
  </si>
  <si>
    <t>Tarefa 01</t>
  </si>
  <si>
    <t>Tarefa 02</t>
  </si>
  <si>
    <t>Tarefa 03</t>
  </si>
  <si>
    <t>Tarefa 04</t>
  </si>
  <si>
    <t>Tarefa 05</t>
  </si>
  <si>
    <t>Tarefa 06</t>
  </si>
  <si>
    <t>Tarefa 07</t>
  </si>
  <si>
    <t>Tarefa 08</t>
  </si>
  <si>
    <t>Tarefa 09</t>
  </si>
  <si>
    <t>Tarefa 10</t>
  </si>
  <si>
    <t>Status Mensal</t>
  </si>
  <si>
    <t>Categorias Mensais</t>
  </si>
  <si>
    <t>Em Andamento</t>
  </si>
  <si>
    <t>Profissional</t>
  </si>
  <si>
    <t>Quantidades</t>
  </si>
  <si>
    <t>Tarefa 11</t>
  </si>
  <si>
    <t>Total</t>
  </si>
  <si>
    <t>Tarefa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</si>
</sst>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4" fontId="0" fillId="3" borderId="9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4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8" tint="0.79998168889431442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border outline="0">
        <top style="thin">
          <color theme="0" tint="-0.24994659260841701"/>
        </top>
      </border>
    </dxf>
    <dxf>
      <border outline="0"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ill>
        <patternFill patternType="solid">
          <fgColor indexed="64"/>
          <bgColor theme="0"/>
        </patternFill>
      </fill>
    </dxf>
    <dxf>
      <border outline="0">
        <bottom style="thin">
          <color theme="0" tint="-0.2499465926084170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sz val="9"/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Dark1 2" pivot="0" table="0" count="10" xr9:uid="{C12BA73F-DD79-4410-A4B0-3A40843EE40E}">
      <tableStyleElement type="wholeTable" dxfId="27"/>
      <tableStyleElement type="headerRow" dxfId="26"/>
    </tableStyle>
  </tableStyles>
  <colors>
    <mruColors>
      <color rgb="FF006100"/>
      <color rgb="FFC6EFCE"/>
      <color rgb="FF9C0006"/>
      <color rgb="FFFFC7CE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52821814284915"/>
          <c:y val="1.9102982120912351E-2"/>
          <c:w val="0.54638684965248918"/>
          <c:h val="0.82130600205990678"/>
        </c:manualLayout>
      </c:layout>
      <c:doughnutChart>
        <c:varyColors val="1"/>
        <c:ser>
          <c:idx val="0"/>
          <c:order val="0"/>
          <c:tx>
            <c:strRef>
              <c:f>Apoio!$C$2</c:f>
              <c:strCache>
                <c:ptCount val="1"/>
                <c:pt idx="0">
                  <c:v>Quantidades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DD-4E12-A86D-B38ED4BBEAA1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DD-4E12-A86D-B38ED4BBEAA1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7DD-4E12-A86D-B38ED4BBEAA1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7DD-4E12-A86D-B38ED4BBEA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Apoio!$B$3:$B$6</c:f>
              <c:strCache>
                <c:ptCount val="4"/>
                <c:pt idx="0">
                  <c:v>Concluída</c:v>
                </c:pt>
                <c:pt idx="1">
                  <c:v>Em Andamento</c:v>
                </c:pt>
                <c:pt idx="2">
                  <c:v>Não Iniciada</c:v>
                </c:pt>
                <c:pt idx="3">
                  <c:v>Pendente</c:v>
                </c:pt>
              </c:strCache>
            </c:strRef>
          </c:cat>
          <c:val>
            <c:numRef>
              <c:f>Apoio!$C$3:$C$6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DD-4E12-A86D-B38ED4BBE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5103528309953781E-3"/>
          <c:y val="0.84278992922711138"/>
          <c:w val="0.97670127014156682"/>
          <c:h val="0.151557241843113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800" b="1" i="0" u="none" strike="noStrike" kern="12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9770791744517"/>
          <c:y val="1.3395338380610794E-2"/>
          <c:w val="0.77249181231176323"/>
          <c:h val="0.8550690999623225"/>
        </c:manualLayout>
      </c:layout>
      <c:doughnutChart>
        <c:varyColors val="1"/>
        <c:ser>
          <c:idx val="0"/>
          <c:order val="0"/>
          <c:tx>
            <c:strRef>
              <c:f>Apoio!$J$2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BF-41D5-BF72-E86BC89CE9E5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BF-41D5-BF72-E86BC89CE9E5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BF-41D5-BF72-E86BC89CE9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Apoio!$E$3:$E$5</c:f>
              <c:strCache>
                <c:ptCount val="3"/>
                <c:pt idx="0">
                  <c:v>Acadêmica</c:v>
                </c:pt>
                <c:pt idx="1">
                  <c:v>Pessoal</c:v>
                </c:pt>
                <c:pt idx="2">
                  <c:v>Profissional</c:v>
                </c:pt>
              </c:strCache>
            </c:strRef>
          </c:cat>
          <c:val>
            <c:numRef>
              <c:f>Apoio!$J$3:$J$5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BF-41D5-BF72-E86BC89CE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141045447664E-2"/>
          <c:y val="0.86864137754454174"/>
          <c:w val="0.89999971790910471"/>
          <c:h val="0.1115310236869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800" b="1" i="0" u="none" strike="noStrike" kern="12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Apoio!$F$2</c:f>
              <c:strCache>
                <c:ptCount val="1"/>
                <c:pt idx="0">
                  <c:v>Concluída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Apoio!$E$3:$E$5</c:f>
              <c:strCache>
                <c:ptCount val="3"/>
                <c:pt idx="0">
                  <c:v>Acadêmica</c:v>
                </c:pt>
                <c:pt idx="1">
                  <c:v>Pessoal</c:v>
                </c:pt>
                <c:pt idx="2">
                  <c:v>Profissional</c:v>
                </c:pt>
              </c:strCache>
            </c:strRef>
          </c:cat>
          <c:val>
            <c:numRef>
              <c:f>Apoio!$F$3:$F$5</c:f>
              <c:numCache>
                <c:formatCode>General</c:formatCode>
                <c:ptCount val="3"/>
                <c:pt idx="0">
                  <c:v>1</c:v>
                </c:pt>
                <c:pt idx="1">
                  <c:v>#N/A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3-41F5-A03D-E3625EAF014F}"/>
            </c:ext>
          </c:extLst>
        </c:ser>
        <c:ser>
          <c:idx val="1"/>
          <c:order val="1"/>
          <c:tx>
            <c:strRef>
              <c:f>Apoio!$G$2</c:f>
              <c:strCache>
                <c:ptCount val="1"/>
                <c:pt idx="0">
                  <c:v>Em Andamento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Apoio!$E$3:$E$5</c:f>
              <c:strCache>
                <c:ptCount val="3"/>
                <c:pt idx="0">
                  <c:v>Acadêmica</c:v>
                </c:pt>
                <c:pt idx="1">
                  <c:v>Pessoal</c:v>
                </c:pt>
                <c:pt idx="2">
                  <c:v>Profissional</c:v>
                </c:pt>
              </c:strCache>
            </c:strRef>
          </c:cat>
          <c:val>
            <c:numRef>
              <c:f>Apoio!$G$3:$G$5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3-41F5-A03D-E3625EAF014F}"/>
            </c:ext>
          </c:extLst>
        </c:ser>
        <c:ser>
          <c:idx val="2"/>
          <c:order val="2"/>
          <c:tx>
            <c:strRef>
              <c:f>Apoio!$H$2</c:f>
              <c:strCache>
                <c:ptCount val="1"/>
                <c:pt idx="0">
                  <c:v>Não Iniciada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Apoio!$E$3:$E$5</c:f>
              <c:strCache>
                <c:ptCount val="3"/>
                <c:pt idx="0">
                  <c:v>Acadêmica</c:v>
                </c:pt>
                <c:pt idx="1">
                  <c:v>Pessoal</c:v>
                </c:pt>
                <c:pt idx="2">
                  <c:v>Profissional</c:v>
                </c:pt>
              </c:strCache>
            </c:strRef>
          </c:cat>
          <c:val>
            <c:numRef>
              <c:f>Apoio!$H$3:$H$5</c:f>
              <c:numCache>
                <c:formatCode>General</c:formatCode>
                <c:ptCount val="3"/>
                <c:pt idx="0">
                  <c:v>#N/A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3-41F5-A03D-E3625EAF014F}"/>
            </c:ext>
          </c:extLst>
        </c:ser>
        <c:ser>
          <c:idx val="3"/>
          <c:order val="3"/>
          <c:tx>
            <c:strRef>
              <c:f>Apoio!$I$2</c:f>
              <c:strCache>
                <c:ptCount val="1"/>
                <c:pt idx="0">
                  <c:v>Pendente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100" b="1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Apoio!$E$3:$E$5</c:f>
              <c:strCache>
                <c:ptCount val="3"/>
                <c:pt idx="0">
                  <c:v>Acadêmica</c:v>
                </c:pt>
                <c:pt idx="1">
                  <c:v>Pessoal</c:v>
                </c:pt>
                <c:pt idx="2">
                  <c:v>Profissional</c:v>
                </c:pt>
              </c:strCache>
            </c:strRef>
          </c:cat>
          <c:val>
            <c:numRef>
              <c:f>Apoio!$I$3:$I$5</c:f>
              <c:numCache>
                <c:formatCode>General</c:formatCode>
                <c:ptCount val="3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43-41F5-A03D-E3625EAF0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551483152"/>
        <c:axId val="551488400"/>
      </c:barChart>
      <c:catAx>
        <c:axId val="55148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1488400"/>
        <c:crosses val="autoZero"/>
        <c:auto val="1"/>
        <c:lblAlgn val="ctr"/>
        <c:lblOffset val="100"/>
        <c:noMultiLvlLbl val="0"/>
      </c:catAx>
      <c:valAx>
        <c:axId val="551488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14831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800" b="1" i="0" u="none" strike="noStrike" kern="120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instagram.com/prof.italoteotonio/" TargetMode="External"/><Relationship Id="rId7" Type="http://schemas.openxmlformats.org/officeDocument/2006/relationships/hyperlink" Target="https://www.linkedin.com/in/italoteotonio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youtube.com/italodiegoteotonio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professor.italoteotonio/" TargetMode="External"/><Relationship Id="rId4" Type="http://schemas.openxmlformats.org/officeDocument/2006/relationships/image" Target="../media/image2.png"/><Relationship Id="rId9" Type="http://schemas.openxmlformats.org/officeDocument/2006/relationships/hyperlink" Target="mailto:italo@masterfor.com.br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4175759</xdr:colOff>
      <xdr:row>0</xdr:row>
      <xdr:rowOff>179293</xdr:rowOff>
    </xdr:from>
    <xdr:to>
      <xdr:col>6</xdr:col>
      <xdr:colOff>598714</xdr:colOff>
      <xdr:row>27</xdr:row>
      <xdr:rowOff>119744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AB68CEF-BEB2-4115-8B8F-2F667937AD5A}"/>
            </a:ext>
          </a:extLst>
        </xdr:cNvPr>
        <xdr:cNvSpPr/>
      </xdr:nvSpPr>
      <xdr:spPr>
        <a:xfrm>
          <a:off x="4785359" y="179293"/>
          <a:ext cx="7439298" cy="4936994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 b="1"/>
            <a:t>Instruções de Uso</a:t>
          </a:r>
        </a:p>
        <a:p>
          <a:pPr algn="ctr"/>
          <a:endParaRPr lang="pt-BR" sz="1800"/>
        </a:p>
        <a:p>
          <a:pPr algn="l"/>
          <a:r>
            <a:rPr lang="pt-BR" sz="1800" baseline="0"/>
            <a:t>Esta é uma planilha que eu utilizo para gerenciar minhas tarefas de longo prazo, geralmente, mensais.</a:t>
          </a:r>
          <a:br>
            <a:rPr lang="pt-BR" sz="1800" baseline="0"/>
          </a:br>
          <a:br>
            <a:rPr lang="pt-BR" sz="1800" baseline="0"/>
          </a:br>
          <a:r>
            <a:rPr lang="pt-BR" sz="1800" baseline="0"/>
            <a:t>A planilha é desbloqueada e tem como principal intuito servir como base para que você crie seu próprio modelo.</a:t>
          </a:r>
        </a:p>
        <a:p>
          <a:pPr algn="l"/>
          <a:endParaRPr lang="pt-BR" sz="1800" baseline="0"/>
        </a:p>
        <a:p>
          <a:pPr algn="l"/>
          <a:r>
            <a:rPr lang="pt-BR" sz="1800" baseline="0"/>
            <a:t>Para adicionar novos dados, basta pressionar TAB ao final do último item e inserir as novas informações.</a:t>
          </a:r>
        </a:p>
        <a:p>
          <a:pPr algn="l"/>
          <a:endParaRPr lang="pt-BR" sz="1800" baseline="0"/>
        </a:p>
        <a:p>
          <a:pPr algn="l"/>
          <a:r>
            <a:rPr lang="pt-BR" sz="1800"/>
            <a:t>Essa planilha tem um escopo simples, então, muitos novos recursos podem ser adicionados.</a:t>
          </a:r>
        </a:p>
      </xdr:txBody>
    </xdr:sp>
    <xdr:clientData/>
  </xdr:twoCellAnchor>
  <xdr:twoCellAnchor editAs="oneCell">
    <xdr:from>
      <xdr:col>1</xdr:col>
      <xdr:colOff>6203183</xdr:colOff>
      <xdr:row>28</xdr:row>
      <xdr:rowOff>94076</xdr:rowOff>
    </xdr:from>
    <xdr:to>
      <xdr:col>1</xdr:col>
      <xdr:colOff>6779183</xdr:colOff>
      <xdr:row>31</xdr:row>
      <xdr:rowOff>135710</xdr:rowOff>
    </xdr:to>
    <xdr:pic>
      <xdr:nvPicPr>
        <xdr:cNvPr id="4" name="Imagem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49A961-77C1-499D-B57F-04787EA4A19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2783" y="5275676"/>
          <a:ext cx="576000" cy="596805"/>
        </a:xfrm>
        <a:prstGeom prst="rect">
          <a:avLst/>
        </a:prstGeom>
      </xdr:spPr>
    </xdr:pic>
    <xdr:clientData/>
  </xdr:twoCellAnchor>
  <xdr:twoCellAnchor editAs="oneCell">
    <xdr:from>
      <xdr:col>1</xdr:col>
      <xdr:colOff>7623577</xdr:colOff>
      <xdr:row>28</xdr:row>
      <xdr:rowOff>92028</xdr:rowOff>
    </xdr:from>
    <xdr:to>
      <xdr:col>1</xdr:col>
      <xdr:colOff>8199577</xdr:colOff>
      <xdr:row>31</xdr:row>
      <xdr:rowOff>133662</xdr:rowOff>
    </xdr:to>
    <xdr:pic>
      <xdr:nvPicPr>
        <xdr:cNvPr id="5" name="Imagem 4" descr="Uma imagem contendo desenho&#10;&#10;Descrição gerada automaticament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268AF66-45D0-41F9-B8FC-26F316F09830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3177" y="5273628"/>
          <a:ext cx="576000" cy="596805"/>
        </a:xfrm>
        <a:prstGeom prst="rect">
          <a:avLst/>
        </a:prstGeom>
      </xdr:spPr>
    </xdr:pic>
    <xdr:clientData/>
  </xdr:twoCellAnchor>
  <xdr:twoCellAnchor editAs="oneCell">
    <xdr:from>
      <xdr:col>1</xdr:col>
      <xdr:colOff>8338833</xdr:colOff>
      <xdr:row>28</xdr:row>
      <xdr:rowOff>96830</xdr:rowOff>
    </xdr:from>
    <xdr:to>
      <xdr:col>2</xdr:col>
      <xdr:colOff>336890</xdr:colOff>
      <xdr:row>31</xdr:row>
      <xdr:rowOff>138464</xdr:rowOff>
    </xdr:to>
    <xdr:pic>
      <xdr:nvPicPr>
        <xdr:cNvPr id="6" name="Imagem 5" descr="Uma imagem contendo placa, rua, desenho, ônibus&#10;&#10;Descrição gerada automaticamen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482629E-C676-4A6C-8007-3103EE05380C}"/>
            </a:ext>
          </a:extLst>
        </xdr:cNvPr>
        <xdr:cNvPicPr/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8433" y="5278430"/>
          <a:ext cx="576000" cy="596805"/>
        </a:xfrm>
        <a:prstGeom prst="rect">
          <a:avLst/>
        </a:prstGeom>
      </xdr:spPr>
    </xdr:pic>
    <xdr:clientData/>
  </xdr:twoCellAnchor>
  <xdr:twoCellAnchor editAs="oneCell">
    <xdr:from>
      <xdr:col>1</xdr:col>
      <xdr:colOff>6883349</xdr:colOff>
      <xdr:row>28</xdr:row>
      <xdr:rowOff>100192</xdr:rowOff>
    </xdr:from>
    <xdr:to>
      <xdr:col>1</xdr:col>
      <xdr:colOff>7459349</xdr:colOff>
      <xdr:row>31</xdr:row>
      <xdr:rowOff>141826</xdr:rowOff>
    </xdr:to>
    <xdr:pic>
      <xdr:nvPicPr>
        <xdr:cNvPr id="7" name="Imagem 6" descr="Uma imagem contendo desenho&#10;&#10;Descrição gerada automaticamente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F060051-2840-40BB-8474-FCCF4364E745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2949" y="5281792"/>
          <a:ext cx="576000" cy="596805"/>
        </a:xfrm>
        <a:prstGeom prst="rect">
          <a:avLst/>
        </a:prstGeom>
      </xdr:spPr>
    </xdr:pic>
    <xdr:clientData/>
  </xdr:twoCellAnchor>
  <xdr:twoCellAnchor>
    <xdr:from>
      <xdr:col>1</xdr:col>
      <xdr:colOff>6377977</xdr:colOff>
      <xdr:row>31</xdr:row>
      <xdr:rowOff>22610</xdr:rowOff>
    </xdr:from>
    <xdr:to>
      <xdr:col>2</xdr:col>
      <xdr:colOff>283257</xdr:colOff>
      <xdr:row>34</xdr:row>
      <xdr:rowOff>108731</xdr:rowOff>
    </xdr:to>
    <xdr:sp macro="" textlink="">
      <xdr:nvSpPr>
        <xdr:cNvPr id="8" name="CaixaDeTexto 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160A10B-D4D6-48A8-9A5F-37C3B52B7C04}"/>
            </a:ext>
          </a:extLst>
        </xdr:cNvPr>
        <xdr:cNvSpPr txBox="1"/>
      </xdr:nvSpPr>
      <xdr:spPr>
        <a:xfrm>
          <a:off x="6987577" y="5759381"/>
          <a:ext cx="2483223" cy="6412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 u="sng">
              <a:solidFill>
                <a:schemeClr val="accent1"/>
              </a:solidFill>
            </a:rPr>
            <a:t>Prof. Ítalo Teotônio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6625</xdr:colOff>
      <xdr:row>3</xdr:row>
      <xdr:rowOff>101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660303E1-3424-4869-9FA6-B0C6EDAA48F2}"/>
            </a:ext>
          </a:extLst>
        </xdr:cNvPr>
        <xdr:cNvSpPr/>
      </xdr:nvSpPr>
      <xdr:spPr>
        <a:xfrm>
          <a:off x="2019300" y="182880"/>
          <a:ext cx="9699265" cy="464921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2</xdr:col>
      <xdr:colOff>2160103</xdr:colOff>
      <xdr:row>3</xdr:row>
      <xdr:rowOff>36443</xdr:rowOff>
    </xdr:from>
    <xdr:to>
      <xdr:col>4</xdr:col>
      <xdr:colOff>1013460</xdr:colOff>
      <xdr:row>13</xdr:row>
      <xdr:rowOff>96078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3B03CB3-5CA5-44E6-971F-11DB71F90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6626</xdr:colOff>
      <xdr:row>3</xdr:row>
      <xdr:rowOff>19878</xdr:rowOff>
    </xdr:from>
    <xdr:to>
      <xdr:col>2</xdr:col>
      <xdr:colOff>2133600</xdr:colOff>
      <xdr:row>13</xdr:row>
      <xdr:rowOff>112642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3E85D06-70DB-4D50-8335-B2F22626C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1120140</xdr:colOff>
      <xdr:row>3</xdr:row>
      <xdr:rowOff>36443</xdr:rowOff>
    </xdr:from>
    <xdr:to>
      <xdr:col>7</xdr:col>
      <xdr:colOff>1331844</xdr:colOff>
      <xdr:row>13</xdr:row>
      <xdr:rowOff>96078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54CA80B-D038-42AD-8572-A9B168A49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980661</xdr:colOff>
      <xdr:row>1</xdr:row>
      <xdr:rowOff>9276</xdr:rowOff>
    </xdr:from>
    <xdr:to>
      <xdr:col>3</xdr:col>
      <xdr:colOff>19878</xdr:colOff>
      <xdr:row>2</xdr:row>
      <xdr:rowOff>159026</xdr:rowOff>
    </xdr:to>
    <xdr:sp macro="" textlink="Apoio!L2">
      <xdr:nvSpPr>
        <xdr:cNvPr id="2" name="CaixaDeTexto 1">
          <a:extLst>
            <a:ext uri="{FF2B5EF4-FFF2-40B4-BE49-F238E27FC236}">
              <a16:creationId xmlns:a16="http://schemas.microsoft.com/office/drawing/2014/main" id="{E222EC6D-CEF3-4F38-BC65-AE0DEAF6E433}"/>
            </a:ext>
          </a:extLst>
        </xdr:cNvPr>
        <xdr:cNvSpPr txBox="1"/>
      </xdr:nvSpPr>
      <xdr:spPr>
        <a:xfrm>
          <a:off x="1712181" y="192156"/>
          <a:ext cx="1729077" cy="431690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42EBAB7-A6BF-4FCB-9FED-A09E13319DA8}" type="TxLink">
            <a:rPr lang="en-US" sz="20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06/11/2023</a:t>
          </a:fld>
          <a:endParaRPr lang="pt-BR" sz="20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19879</xdr:colOff>
      <xdr:row>1</xdr:row>
      <xdr:rowOff>9276</xdr:rowOff>
    </xdr:from>
    <xdr:to>
      <xdr:col>2</xdr:col>
      <xdr:colOff>940904</xdr:colOff>
      <xdr:row>2</xdr:row>
      <xdr:rowOff>159026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F6BA812A-1D2A-4E21-9921-12FDCCBC4256}"/>
            </a:ext>
          </a:extLst>
        </xdr:cNvPr>
        <xdr:cNvSpPr txBox="1"/>
      </xdr:nvSpPr>
      <xdr:spPr>
        <a:xfrm>
          <a:off x="751399" y="192156"/>
          <a:ext cx="921025" cy="431690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 i="0" u="none" strike="noStrike">
              <a:solidFill>
                <a:schemeClr val="bg1"/>
              </a:solidFill>
              <a:latin typeface="Calibri"/>
              <a:cs typeface="Calibri"/>
            </a:rPr>
            <a:t>Data:</a:t>
          </a:r>
        </a:p>
      </xdr:txBody>
    </xdr:sp>
    <xdr:clientData/>
  </xdr:twoCellAnchor>
  <xdr:twoCellAnchor>
    <xdr:from>
      <xdr:col>3</xdr:col>
      <xdr:colOff>357809</xdr:colOff>
      <xdr:row>1</xdr:row>
      <xdr:rowOff>7951</xdr:rowOff>
    </xdr:from>
    <xdr:to>
      <xdr:col>7</xdr:col>
      <xdr:colOff>1331844</xdr:colOff>
      <xdr:row>2</xdr:row>
      <xdr:rowOff>160351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D8BA478C-6FFD-4846-BE7C-3684D48477B7}"/>
            </a:ext>
          </a:extLst>
        </xdr:cNvPr>
        <xdr:cNvSpPr txBox="1"/>
      </xdr:nvSpPr>
      <xdr:spPr>
        <a:xfrm>
          <a:off x="3779189" y="190831"/>
          <a:ext cx="6155635" cy="434340"/>
        </a:xfrm>
        <a:prstGeom prst="rect">
          <a:avLst/>
        </a:prstGeom>
        <a:noFill/>
        <a:ln w="9525" cmpd="sng"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 i="0" u="none" strike="noStrike">
              <a:solidFill>
                <a:schemeClr val="bg1"/>
              </a:solidFill>
              <a:latin typeface="Calibri"/>
              <a:cs typeface="Calibri"/>
            </a:rPr>
            <a:t>Controle de Tarefas Mensais</a:t>
          </a:r>
        </a:p>
      </xdr:txBody>
    </xdr:sp>
    <xdr:clientData/>
  </xdr:twoCellAnchor>
  <xdr:twoCellAnchor>
    <xdr:from>
      <xdr:col>4</xdr:col>
      <xdr:colOff>1097280</xdr:colOff>
      <xdr:row>3</xdr:row>
      <xdr:rowOff>45719</xdr:rowOff>
    </xdr:from>
    <xdr:to>
      <xdr:col>7</xdr:col>
      <xdr:colOff>1333500</xdr:colOff>
      <xdr:row>4</xdr:row>
      <xdr:rowOff>129540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4B201B8B-6664-47EC-9195-B9581C71D141}"/>
            </a:ext>
          </a:extLst>
        </xdr:cNvPr>
        <xdr:cNvSpPr txBox="1"/>
      </xdr:nvSpPr>
      <xdr:spPr>
        <a:xfrm>
          <a:off x="5814060" y="693419"/>
          <a:ext cx="4122420" cy="266701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 i="0" u="none" strike="noStrike">
              <a:solidFill>
                <a:schemeClr val="tx1"/>
              </a:solidFill>
              <a:latin typeface="Calibri"/>
              <a:cs typeface="Calibri"/>
            </a:rPr>
            <a:t>Categorias x Status das Tarefas</a:t>
          </a:r>
        </a:p>
      </xdr:txBody>
    </xdr:sp>
    <xdr:clientData/>
  </xdr:twoCellAnchor>
  <xdr:twoCellAnchor>
    <xdr:from>
      <xdr:col>3</xdr:col>
      <xdr:colOff>358140</xdr:colOff>
      <xdr:row>6</xdr:row>
      <xdr:rowOff>152399</xdr:rowOff>
    </xdr:from>
    <xdr:to>
      <xdr:col>4</xdr:col>
      <xdr:colOff>129540</xdr:colOff>
      <xdr:row>8</xdr:row>
      <xdr:rowOff>53340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2C2E1B50-127A-43E4-8DE6-EF0BE3208B93}"/>
            </a:ext>
          </a:extLst>
        </xdr:cNvPr>
        <xdr:cNvSpPr txBox="1"/>
      </xdr:nvSpPr>
      <xdr:spPr>
        <a:xfrm>
          <a:off x="3779520" y="1348739"/>
          <a:ext cx="1066800" cy="266701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400" b="1" i="0" u="none" strike="noStrike">
              <a:solidFill>
                <a:schemeClr val="tx1"/>
              </a:solidFill>
              <a:latin typeface="Century Gothic" panose="020B0502020202020204" pitchFamily="34" charset="0"/>
              <a:ea typeface="+mn-ea"/>
              <a:cs typeface="Calibri"/>
            </a:rPr>
            <a:t>Status</a:t>
          </a:r>
        </a:p>
      </xdr:txBody>
    </xdr:sp>
    <xdr:clientData/>
  </xdr:twoCellAnchor>
  <xdr:twoCellAnchor>
    <xdr:from>
      <xdr:col>2</xdr:col>
      <xdr:colOff>525780</xdr:colOff>
      <xdr:row>6</xdr:row>
      <xdr:rowOff>182879</xdr:rowOff>
    </xdr:from>
    <xdr:to>
      <xdr:col>2</xdr:col>
      <xdr:colOff>1592580</xdr:colOff>
      <xdr:row>8</xdr:row>
      <xdr:rowOff>83820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F2809750-2DE5-43D9-B2BF-C1131CF8AAC7}"/>
            </a:ext>
          </a:extLst>
        </xdr:cNvPr>
        <xdr:cNvSpPr txBox="1"/>
      </xdr:nvSpPr>
      <xdr:spPr>
        <a:xfrm>
          <a:off x="2827020" y="1379219"/>
          <a:ext cx="1066800" cy="266701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 strike="noStrike">
              <a:solidFill>
                <a:schemeClr val="tx1"/>
              </a:solidFill>
              <a:latin typeface="Century Gothic" panose="020B0502020202020204" pitchFamily="34" charset="0"/>
              <a:cs typeface="Calibri"/>
            </a:rPr>
            <a:t>Categorias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BBC22DD-52CE-4501-8505-D7894A9E3661}" name="Tab_Mensal" displayName="Tab_Mensal" ref="C15:H27" totalsRowShown="0" headerRowDxfId="25" dataDxfId="23" headerRowBorderDxfId="24" tableBorderDxfId="22" totalsRowBorderDxfId="21">
  <autoFilter ref="C15:H27" xr:uid="{40AB4C22-5DAF-4C2D-8FF1-2148B4B49A31}"/>
  <sortState xmlns:xlrd2="http://schemas.microsoft.com/office/spreadsheetml/2017/richdata2" ref="C16:H25">
    <sortCondition ref="E15:E25"/>
  </sortState>
  <tableColumns count="6">
    <tableColumn id="1" xr3:uid="{85C00391-EE91-411C-8E26-E7960CD3AB68}" name="Tarefa" dataDxfId="20"/>
    <tableColumn id="2" xr3:uid="{7964A9D7-879E-4BB4-99F1-64504365D183}" name="Categoria" dataDxfId="19"/>
    <tableColumn id="3" xr3:uid="{EF626323-EAA8-4B1B-844E-341E7E96793A}" name="Data Início" dataDxfId="18"/>
    <tableColumn id="4" xr3:uid="{9B18C402-4869-434E-8B62-DFB7B57D49FC}" name="Data Término" dataDxfId="17"/>
    <tableColumn id="5" xr3:uid="{9D97B43D-EAD5-48FA-AD05-851D9E77C11C}" name="Duração" dataDxfId="16">
      <calculatedColumnFormula>F16-E16</calculatedColumnFormula>
    </tableColumn>
    <tableColumn id="6" xr3:uid="{205B5BD8-1838-4006-9527-7BC56301E282}" name="Status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C26F503-F250-4D40-866C-A36F7FAC08F0}" name="Tabela7" displayName="Tabela7" ref="B2:C6" totalsRowShown="0" headerRowDxfId="14" dataDxfId="13">
  <autoFilter ref="B2:C6" xr:uid="{67E1D952-3573-4582-ABFF-7364835BEEDA}"/>
  <tableColumns count="2">
    <tableColumn id="1" xr3:uid="{829A7CDE-C87D-438A-B3A2-D6BA3C49D6F0}" name="Status Mensal" dataDxfId="12"/>
    <tableColumn id="5" xr3:uid="{6EA3CF31-8AAC-48B7-B0A1-E0C97F2EA0C6}" name="Quantidades" dataDxfId="11">
      <calculatedColumnFormula>COUNTIF(Tab_Mensal[Status],Tabela7[[#This Row],[Status Mensal]])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866BEA-8638-4636-9F45-70B87F93DC60}" name="Tabela8" displayName="Tabela8" ref="E2:J5" totalsRowShown="0" headerRowDxfId="10" dataDxfId="9">
  <autoFilter ref="E2:J5" xr:uid="{8168D3F0-A618-4CBE-BA7C-97C512EC460C}"/>
  <tableColumns count="6">
    <tableColumn id="1" xr3:uid="{4303A125-B855-4E6D-8597-AB685C9C958E}" name="Categorias Mensais" dataDxfId="8"/>
    <tableColumn id="11" xr3:uid="{D04D91D5-D723-41E1-A222-C44870C225F0}" name="Concluída" dataDxfId="7">
      <calculatedColumnFormula>IF(COUNTIFS(Tab_Mensal[Categoria],Tabela8[[#This Row],[Categorias Mensais]],Tab_Mensal[Status],$F$2)=0,NA(),COUNTIFS(Tab_Mensal[Categoria],Tabela8[[#This Row],[Categorias Mensais]],Tab_Mensal[Status],$F$2))</calculatedColumnFormula>
    </tableColumn>
    <tableColumn id="10" xr3:uid="{D10262CB-511F-4F37-A662-D93FDCBC36D1}" name="Em Andamento" dataDxfId="6">
      <calculatedColumnFormula>IF(COUNTIFS(Tab_Mensal[Categoria],Tabela8[[#This Row],[Categorias Mensais]],Tab_Mensal[Status],$G$2)=0,NA(),COUNTIFS(Tab_Mensal[Categoria],Tabela8[[#This Row],[Categorias Mensais]],Tab_Mensal[Status],$G$2))</calculatedColumnFormula>
    </tableColumn>
    <tableColumn id="9" xr3:uid="{4BFEC8DA-AABA-4250-A628-937D9669FAA7}" name="Não Iniciada" dataDxfId="5">
      <calculatedColumnFormula>IF(COUNTIFS(Tab_Mensal[Categoria],Tabela8[[#This Row],[Categorias Mensais]],Tab_Mensal[Status],$H$2)=0,NA(),COUNTIFS(Tab_Mensal[Categoria],Tabela8[[#This Row],[Categorias Mensais]],Tab_Mensal[Status],$H$2))</calculatedColumnFormula>
    </tableColumn>
    <tableColumn id="8" xr3:uid="{8391C87C-B481-456D-A5FB-2082EACCD901}" name="Pendente" dataDxfId="4">
      <calculatedColumnFormula>IF(COUNTIFS(Tab_Mensal[Categoria],Tabela8[[#This Row],[Categorias Mensais]],Tab_Mensal[Status],$I$2)=0,NA(),COUNTIFS(Tab_Mensal[Categoria],Tabela8[[#This Row],[Categorias Mensais]],Tab_Mensal[Status],$I$2))</calculatedColumnFormula>
    </tableColumn>
    <tableColumn id="7" xr3:uid="{6177D0E4-B2AC-4DF8-B9D4-7F5F6D4BD774}" name="Total" dataDxfId="3">
      <calculatedColumnFormula>COUNTIF(Tab_Mensal[Categoria],Tabela8[[#This Row],[Categorias Mensais]])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E02A4-9647-4B47-BFFC-DDEF51AC81F4}">
  <sheetPr codeName="Planilha4"/>
  <dimension ref="A1"/>
  <sheetViews>
    <sheetView showGridLines="0" zoomScale="70" zoomScaleNormal="70" workbookViewId="0">
      <selection activeCell="B31" sqref="B31"/>
    </sheetView>
  </sheetViews>
  <sheetFormatPr defaultRowHeight="14.4" x14ac:dyDescent="0.3"/>
  <cols>
    <col min="2" max="2" width="125" bestFit="1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D424-A726-4DCD-A900-BA23680C981A}">
  <sheetPr codeName="Planilha1"/>
  <dimension ref="B2:I44"/>
  <sheetViews>
    <sheetView showGridLines="0" tabSelected="1" zoomScale="115" zoomScaleNormal="115" workbookViewId="0">
      <selection activeCell="H22" sqref="H22"/>
    </sheetView>
  </sheetViews>
  <sheetFormatPr defaultColWidth="13.109375" defaultRowHeight="14.4" x14ac:dyDescent="0.3"/>
  <cols>
    <col min="1" max="1" width="23.33203125" style="3" customWidth="1"/>
    <col min="2" max="2" width="5.33203125" style="3" customWidth="1"/>
    <col min="3" max="3" width="39.33203125" style="3" customWidth="1"/>
    <col min="4" max="7" width="18.88671875" style="3" customWidth="1"/>
    <col min="8" max="8" width="19.5546875" style="3" customWidth="1"/>
    <col min="9" max="9" width="1.6640625" style="3" customWidth="1"/>
    <col min="10" max="16384" width="13.109375" style="3"/>
  </cols>
  <sheetData>
    <row r="2" spans="2:9" ht="22.2" customHeight="1" x14ac:dyDescent="0.3">
      <c r="B2" s="2"/>
      <c r="C2" s="2"/>
      <c r="D2" s="7"/>
      <c r="E2" s="2"/>
      <c r="F2" s="2"/>
      <c r="G2" s="2"/>
      <c r="H2" s="2"/>
      <c r="I2" s="2"/>
    </row>
    <row r="3" spans="2:9" x14ac:dyDescent="0.3">
      <c r="B3" s="2"/>
      <c r="C3" s="2"/>
      <c r="D3" s="7"/>
      <c r="E3" s="2"/>
      <c r="F3" s="2"/>
      <c r="G3" s="2"/>
      <c r="H3" s="2"/>
      <c r="I3" s="2"/>
    </row>
    <row r="4" spans="2:9" x14ac:dyDescent="0.3">
      <c r="B4" s="2"/>
      <c r="C4" s="2"/>
      <c r="D4" s="7"/>
      <c r="E4" s="2"/>
      <c r="F4" s="2"/>
      <c r="G4" s="2"/>
      <c r="H4" s="2"/>
      <c r="I4" s="2"/>
    </row>
    <row r="5" spans="2:9" x14ac:dyDescent="0.3">
      <c r="B5" s="2"/>
      <c r="C5" s="2"/>
      <c r="D5" s="7"/>
      <c r="E5" s="2"/>
      <c r="F5" s="2"/>
      <c r="G5" s="2"/>
      <c r="H5" s="2"/>
      <c r="I5" s="2"/>
    </row>
    <row r="6" spans="2:9" x14ac:dyDescent="0.3">
      <c r="B6" s="2"/>
      <c r="C6" s="2"/>
      <c r="D6" s="7"/>
      <c r="E6" s="2"/>
      <c r="F6" s="2"/>
      <c r="G6" s="2"/>
      <c r="H6" s="2"/>
      <c r="I6" s="2"/>
    </row>
    <row r="7" spans="2:9" x14ac:dyDescent="0.3">
      <c r="B7" s="2"/>
      <c r="C7" s="2"/>
      <c r="D7" s="7"/>
      <c r="E7" s="2"/>
      <c r="F7" s="2"/>
      <c r="G7" s="2"/>
      <c r="H7" s="2"/>
      <c r="I7" s="2"/>
    </row>
    <row r="8" spans="2:9" x14ac:dyDescent="0.3">
      <c r="B8" s="2"/>
      <c r="C8" s="2"/>
      <c r="D8" s="7"/>
      <c r="E8" s="2"/>
      <c r="F8" s="2"/>
      <c r="G8" s="2"/>
      <c r="H8" s="2"/>
      <c r="I8" s="2"/>
    </row>
    <row r="9" spans="2:9" x14ac:dyDescent="0.3">
      <c r="B9" s="2"/>
      <c r="C9" s="2"/>
      <c r="D9" s="7"/>
      <c r="E9" s="2"/>
      <c r="F9" s="2"/>
      <c r="G9" s="2"/>
      <c r="H9" s="2"/>
      <c r="I9" s="2"/>
    </row>
    <row r="10" spans="2:9" x14ac:dyDescent="0.3">
      <c r="B10" s="2"/>
      <c r="C10" s="2"/>
      <c r="D10" s="7"/>
      <c r="E10" s="2"/>
      <c r="F10" s="2"/>
      <c r="G10" s="2"/>
      <c r="H10" s="2"/>
      <c r="I10" s="2"/>
    </row>
    <row r="11" spans="2:9" x14ac:dyDescent="0.3">
      <c r="B11" s="2"/>
      <c r="C11" s="2"/>
      <c r="D11" s="7"/>
      <c r="E11" s="2"/>
      <c r="F11" s="2"/>
      <c r="G11" s="2"/>
      <c r="H11" s="2"/>
      <c r="I11" s="2"/>
    </row>
    <row r="12" spans="2:9" x14ac:dyDescent="0.3">
      <c r="B12" s="2"/>
      <c r="C12" s="2"/>
      <c r="D12" s="7"/>
      <c r="E12" s="2"/>
      <c r="F12" s="2"/>
      <c r="G12" s="2"/>
      <c r="H12" s="2"/>
      <c r="I12" s="2"/>
    </row>
    <row r="13" spans="2:9" x14ac:dyDescent="0.3">
      <c r="B13" s="2"/>
      <c r="C13" s="2"/>
      <c r="D13" s="7"/>
      <c r="E13" s="2"/>
      <c r="F13" s="2"/>
      <c r="G13" s="2"/>
      <c r="H13" s="2"/>
      <c r="I13" s="2"/>
    </row>
    <row r="14" spans="2:9" x14ac:dyDescent="0.3">
      <c r="B14" s="2"/>
      <c r="C14" s="2"/>
      <c r="D14" s="2"/>
      <c r="E14" s="2"/>
      <c r="F14" s="2"/>
      <c r="G14" s="2"/>
      <c r="H14" s="2"/>
      <c r="I14" s="2"/>
    </row>
    <row r="15" spans="2:9" x14ac:dyDescent="0.3">
      <c r="B15" s="2"/>
      <c r="C15" s="4" t="s">
        <v>0</v>
      </c>
      <c r="D15" s="5" t="s">
        <v>2</v>
      </c>
      <c r="E15" s="5" t="s">
        <v>8</v>
      </c>
      <c r="F15" s="5" t="s">
        <v>9</v>
      </c>
      <c r="G15" s="5" t="s">
        <v>10</v>
      </c>
      <c r="H15" s="6" t="s">
        <v>1</v>
      </c>
      <c r="I15" s="2"/>
    </row>
    <row r="16" spans="2:9" x14ac:dyDescent="0.3">
      <c r="B16" s="2"/>
      <c r="C16" s="8" t="s">
        <v>11</v>
      </c>
      <c r="D16" s="9" t="s">
        <v>3</v>
      </c>
      <c r="E16" s="10">
        <v>44044</v>
      </c>
      <c r="F16" s="10">
        <v>44074</v>
      </c>
      <c r="G16" s="9">
        <f>F16-E16</f>
        <v>30</v>
      </c>
      <c r="H16" s="11" t="s">
        <v>23</v>
      </c>
      <c r="I16" s="2"/>
    </row>
    <row r="17" spans="2:9" x14ac:dyDescent="0.3">
      <c r="B17" s="2"/>
      <c r="C17" s="8" t="s">
        <v>12</v>
      </c>
      <c r="D17" s="9" t="s">
        <v>3</v>
      </c>
      <c r="E17" s="10">
        <v>44048</v>
      </c>
      <c r="F17" s="10">
        <v>44058</v>
      </c>
      <c r="G17" s="9">
        <f t="shared" ref="G17:G25" si="0">F17-E17</f>
        <v>10</v>
      </c>
      <c r="H17" s="11" t="s">
        <v>6</v>
      </c>
      <c r="I17" s="2"/>
    </row>
    <row r="18" spans="2:9" x14ac:dyDescent="0.3">
      <c r="B18" s="2"/>
      <c r="C18" s="8" t="s">
        <v>13</v>
      </c>
      <c r="D18" s="9" t="s">
        <v>3</v>
      </c>
      <c r="E18" s="10">
        <v>44051</v>
      </c>
      <c r="F18" s="10">
        <v>44074</v>
      </c>
      <c r="G18" s="9">
        <f t="shared" si="0"/>
        <v>23</v>
      </c>
      <c r="H18" s="11" t="s">
        <v>23</v>
      </c>
      <c r="I18" s="2"/>
    </row>
    <row r="19" spans="2:9" x14ac:dyDescent="0.3">
      <c r="B19" s="2"/>
      <c r="C19" s="8" t="s">
        <v>14</v>
      </c>
      <c r="D19" s="9" t="s">
        <v>3</v>
      </c>
      <c r="E19" s="10">
        <v>44053</v>
      </c>
      <c r="F19" s="10">
        <v>44074</v>
      </c>
      <c r="G19" s="9">
        <f t="shared" si="0"/>
        <v>21</v>
      </c>
      <c r="H19" s="11" t="s">
        <v>23</v>
      </c>
      <c r="I19" s="2"/>
    </row>
    <row r="20" spans="2:9" x14ac:dyDescent="0.3">
      <c r="B20" s="2"/>
      <c r="C20" s="8" t="s">
        <v>15</v>
      </c>
      <c r="D20" s="9" t="s">
        <v>5</v>
      </c>
      <c r="E20" s="10">
        <v>44053</v>
      </c>
      <c r="F20" s="10">
        <v>44063</v>
      </c>
      <c r="G20" s="9">
        <f t="shared" si="0"/>
        <v>10</v>
      </c>
      <c r="H20" s="11" t="s">
        <v>4</v>
      </c>
      <c r="I20" s="2"/>
    </row>
    <row r="21" spans="2:9" x14ac:dyDescent="0.3">
      <c r="B21" s="2"/>
      <c r="C21" s="8" t="s">
        <v>16</v>
      </c>
      <c r="D21" s="9" t="s">
        <v>5</v>
      </c>
      <c r="E21" s="10">
        <v>44058</v>
      </c>
      <c r="F21" s="10">
        <v>44074</v>
      </c>
      <c r="G21" s="9">
        <f t="shared" si="0"/>
        <v>16</v>
      </c>
      <c r="H21" s="11" t="s">
        <v>23</v>
      </c>
      <c r="I21" s="2"/>
    </row>
    <row r="22" spans="2:9" x14ac:dyDescent="0.3">
      <c r="B22" s="2"/>
      <c r="C22" s="8" t="s">
        <v>17</v>
      </c>
      <c r="D22" s="9" t="s">
        <v>5</v>
      </c>
      <c r="E22" s="10">
        <v>44058</v>
      </c>
      <c r="F22" s="10">
        <v>44074</v>
      </c>
      <c r="G22" s="9">
        <f t="shared" si="0"/>
        <v>16</v>
      </c>
      <c r="H22" s="11" t="s">
        <v>23</v>
      </c>
      <c r="I22" s="2"/>
    </row>
    <row r="23" spans="2:9" x14ac:dyDescent="0.3">
      <c r="B23" s="2"/>
      <c r="C23" s="8" t="s">
        <v>18</v>
      </c>
      <c r="D23" s="9" t="s">
        <v>24</v>
      </c>
      <c r="E23" s="10">
        <v>44063</v>
      </c>
      <c r="F23" s="10">
        <v>44068</v>
      </c>
      <c r="G23" s="9">
        <f t="shared" si="0"/>
        <v>5</v>
      </c>
      <c r="H23" s="11" t="s">
        <v>4</v>
      </c>
      <c r="I23" s="2"/>
    </row>
    <row r="24" spans="2:9" x14ac:dyDescent="0.3">
      <c r="B24" s="2"/>
      <c r="C24" s="8" t="s">
        <v>19</v>
      </c>
      <c r="D24" s="9" t="s">
        <v>24</v>
      </c>
      <c r="E24" s="10">
        <v>44067</v>
      </c>
      <c r="F24" s="10">
        <v>44074</v>
      </c>
      <c r="G24" s="9">
        <f t="shared" si="0"/>
        <v>7</v>
      </c>
      <c r="H24" s="11" t="s">
        <v>23</v>
      </c>
      <c r="I24" s="2"/>
    </row>
    <row r="25" spans="2:9" x14ac:dyDescent="0.3">
      <c r="B25" s="2"/>
      <c r="C25" s="8" t="s">
        <v>20</v>
      </c>
      <c r="D25" s="9" t="s">
        <v>24</v>
      </c>
      <c r="E25" s="12">
        <v>44063</v>
      </c>
      <c r="F25" s="12">
        <v>44074</v>
      </c>
      <c r="G25" s="13">
        <f t="shared" si="0"/>
        <v>11</v>
      </c>
      <c r="H25" s="11" t="s">
        <v>7</v>
      </c>
      <c r="I25" s="2"/>
    </row>
    <row r="26" spans="2:9" x14ac:dyDescent="0.3">
      <c r="B26" s="2"/>
      <c r="C26" s="14" t="s">
        <v>26</v>
      </c>
      <c r="D26" s="13" t="s">
        <v>3</v>
      </c>
      <c r="E26" s="12">
        <v>44063</v>
      </c>
      <c r="F26" s="12">
        <v>44074</v>
      </c>
      <c r="G26" s="13">
        <f>F26-E26</f>
        <v>11</v>
      </c>
      <c r="H26" s="15" t="s">
        <v>7</v>
      </c>
      <c r="I26" s="2"/>
    </row>
    <row r="27" spans="2:9" x14ac:dyDescent="0.3">
      <c r="B27" s="2"/>
      <c r="C27" s="14" t="s">
        <v>28</v>
      </c>
      <c r="D27" s="13" t="s">
        <v>24</v>
      </c>
      <c r="E27" s="12">
        <v>44068</v>
      </c>
      <c r="F27" s="12">
        <v>44074</v>
      </c>
      <c r="G27" s="13">
        <f>F27-E27</f>
        <v>6</v>
      </c>
      <c r="H27" s="15" t="s">
        <v>7</v>
      </c>
      <c r="I27" s="2"/>
    </row>
    <row r="28" spans="2:9" x14ac:dyDescent="0.3">
      <c r="B28" s="2"/>
      <c r="C28" s="2"/>
      <c r="D28" s="2"/>
      <c r="E28" s="2"/>
      <c r="F28" s="2"/>
      <c r="G28" s="2"/>
      <c r="H28" s="2"/>
      <c r="I28" s="2"/>
    </row>
    <row r="29" spans="2:9" x14ac:dyDescent="0.3">
      <c r="B29" s="2"/>
      <c r="C29" s="2"/>
      <c r="D29" s="2"/>
      <c r="E29" s="2"/>
      <c r="F29" s="2"/>
      <c r="G29" s="2"/>
      <c r="H29" s="2"/>
      <c r="I29" s="2"/>
    </row>
    <row r="30" spans="2:9" x14ac:dyDescent="0.3">
      <c r="B30" s="2"/>
      <c r="C30" s="2"/>
      <c r="D30" s="2"/>
      <c r="E30" s="2"/>
      <c r="F30" s="2"/>
      <c r="G30" s="2"/>
      <c r="H30" s="2"/>
      <c r="I30" s="2"/>
    </row>
    <row r="31" spans="2:9" x14ac:dyDescent="0.3">
      <c r="B31" s="2"/>
      <c r="C31" s="2"/>
      <c r="D31" s="2"/>
      <c r="E31" s="2"/>
      <c r="F31" s="2"/>
      <c r="G31" s="2"/>
      <c r="H31" s="2"/>
      <c r="I31" s="2"/>
    </row>
    <row r="32" spans="2:9" x14ac:dyDescent="0.3">
      <c r="B32" s="2"/>
      <c r="C32" s="2"/>
      <c r="D32" s="2"/>
      <c r="E32" s="2"/>
      <c r="F32" s="2"/>
      <c r="G32" s="2"/>
      <c r="H32" s="2"/>
      <c r="I32" s="2"/>
    </row>
    <row r="33" spans="2:9" x14ac:dyDescent="0.3">
      <c r="B33" s="2"/>
      <c r="C33" s="2"/>
      <c r="D33" s="2"/>
      <c r="E33" s="2"/>
      <c r="F33" s="2"/>
      <c r="G33" s="2"/>
      <c r="H33" s="2"/>
      <c r="I33" s="2"/>
    </row>
    <row r="34" spans="2:9" x14ac:dyDescent="0.3">
      <c r="B34" s="2"/>
      <c r="C34" s="2"/>
      <c r="D34" s="2"/>
      <c r="E34" s="2"/>
      <c r="F34" s="2"/>
      <c r="G34" s="2"/>
      <c r="H34" s="2"/>
      <c r="I34" s="2"/>
    </row>
    <row r="35" spans="2:9" x14ac:dyDescent="0.3">
      <c r="B35" s="2"/>
      <c r="C35" s="2"/>
      <c r="D35" s="2"/>
      <c r="E35" s="2"/>
      <c r="F35" s="2"/>
      <c r="G35" s="2"/>
      <c r="H35" s="2"/>
      <c r="I35" s="2"/>
    </row>
    <row r="36" spans="2:9" x14ac:dyDescent="0.3">
      <c r="B36" s="2"/>
      <c r="C36" s="2"/>
      <c r="D36" s="2"/>
      <c r="E36" s="2"/>
      <c r="F36" s="2"/>
      <c r="G36" s="2"/>
      <c r="H36" s="2"/>
      <c r="I36" s="2"/>
    </row>
    <row r="37" spans="2:9" x14ac:dyDescent="0.3">
      <c r="B37" s="2"/>
      <c r="C37" s="2"/>
      <c r="D37" s="2"/>
      <c r="E37" s="2"/>
      <c r="F37" s="2"/>
      <c r="G37" s="2"/>
      <c r="H37" s="2"/>
      <c r="I37" s="2"/>
    </row>
    <row r="38" spans="2:9" x14ac:dyDescent="0.3">
      <c r="B38" s="2"/>
      <c r="C38" s="2"/>
      <c r="D38" s="2"/>
      <c r="E38" s="2"/>
      <c r="F38" s="2"/>
      <c r="G38" s="2"/>
      <c r="H38" s="2"/>
      <c r="I38" s="2"/>
    </row>
    <row r="39" spans="2:9" x14ac:dyDescent="0.3">
      <c r="B39" s="2"/>
      <c r="C39" s="2"/>
      <c r="D39" s="2"/>
      <c r="E39" s="2"/>
      <c r="F39" s="2"/>
      <c r="G39" s="2"/>
      <c r="H39" s="2"/>
      <c r="I39" s="2"/>
    </row>
    <row r="40" spans="2:9" x14ac:dyDescent="0.3">
      <c r="B40" s="2"/>
      <c r="C40" s="2"/>
      <c r="D40" s="2"/>
      <c r="E40" s="2"/>
      <c r="F40" s="2"/>
      <c r="G40" s="2"/>
      <c r="H40" s="2"/>
      <c r="I40" s="2"/>
    </row>
    <row r="41" spans="2:9" x14ac:dyDescent="0.3">
      <c r="B41" s="2"/>
      <c r="C41" s="2"/>
      <c r="D41" s="2"/>
      <c r="E41" s="2"/>
      <c r="F41" s="2"/>
      <c r="G41" s="2"/>
      <c r="H41" s="2"/>
      <c r="I41" s="2"/>
    </row>
    <row r="42" spans="2:9" x14ac:dyDescent="0.3">
      <c r="B42" s="2"/>
      <c r="C42" s="2"/>
      <c r="D42" s="2"/>
      <c r="E42" s="2"/>
      <c r="F42" s="2"/>
      <c r="G42" s="2"/>
      <c r="H42" s="2"/>
      <c r="I42" s="2"/>
    </row>
    <row r="43" spans="2:9" x14ac:dyDescent="0.3">
      <c r="B43" s="2"/>
      <c r="C43" s="2"/>
      <c r="D43" s="2"/>
      <c r="E43" s="2"/>
      <c r="F43" s="2"/>
      <c r="G43" s="2"/>
      <c r="H43" s="2"/>
      <c r="I43" s="2"/>
    </row>
    <row r="44" spans="2:9" x14ac:dyDescent="0.3">
      <c r="B44" s="2"/>
      <c r="C44" s="2"/>
      <c r="D44" s="2"/>
      <c r="E44" s="2"/>
      <c r="F44" s="2"/>
      <c r="G44" s="2"/>
      <c r="H44" s="2"/>
      <c r="I44" s="2"/>
    </row>
  </sheetData>
  <phoneticPr fontId="2" type="noConversion"/>
  <conditionalFormatting sqref="C16:H27">
    <cfRule type="expression" dxfId="2" priority="1">
      <formula>$H16="Em Andamento"</formula>
    </cfRule>
    <cfRule type="expression" dxfId="1" priority="2">
      <formula>$H16="Concluída"</formula>
    </cfRule>
    <cfRule type="expression" dxfId="0" priority="3">
      <formula>$H16="Pendente"</formula>
    </cfRule>
  </conditionalFormatting>
  <dataValidations count="2">
    <dataValidation type="list" allowBlank="1" showInputMessage="1" showErrorMessage="1" sqref="D16:D27" xr:uid="{50B8A26F-0B11-443F-BD23-4B62A89B3D04}">
      <formula1>Categorias_Mensal</formula1>
    </dataValidation>
    <dataValidation type="list" allowBlank="1" showInputMessage="1" showErrorMessage="1" sqref="H16:H27" xr:uid="{B8EF7F7E-4D4A-4CA7-8673-90C753AF81FA}">
      <formula1>Status_Mensal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9DE2-9E3E-44FB-88D4-496C041268D0}">
  <sheetPr codeName="Planilha3"/>
  <dimension ref="B2:L6"/>
  <sheetViews>
    <sheetView showGridLines="0" workbookViewId="0">
      <selection activeCell="B29" sqref="B29"/>
    </sheetView>
  </sheetViews>
  <sheetFormatPr defaultColWidth="8.88671875" defaultRowHeight="14.4" x14ac:dyDescent="0.3"/>
  <cols>
    <col min="1" max="1" width="8.88671875" style="1"/>
    <col min="2" max="2" width="17.33203125" style="1" bestFit="1" customWidth="1"/>
    <col min="3" max="3" width="17.33203125" style="1" customWidth="1"/>
    <col min="4" max="4" width="2.6640625" style="1" customWidth="1"/>
    <col min="5" max="9" width="18.6640625" style="1" customWidth="1"/>
    <col min="10" max="10" width="16.109375" style="1" bestFit="1" customWidth="1"/>
    <col min="11" max="11" width="8.88671875" style="1"/>
    <col min="12" max="12" width="13.33203125" style="1" customWidth="1"/>
    <col min="13" max="16384" width="8.88671875" style="1"/>
  </cols>
  <sheetData>
    <row r="2" spans="2:12" x14ac:dyDescent="0.3">
      <c r="B2" s="1" t="s">
        <v>21</v>
      </c>
      <c r="C2" s="1" t="s">
        <v>25</v>
      </c>
      <c r="E2" s="1" t="s">
        <v>22</v>
      </c>
      <c r="F2" s="1" t="s">
        <v>4</v>
      </c>
      <c r="G2" s="1" t="s">
        <v>23</v>
      </c>
      <c r="H2" s="1" t="s">
        <v>7</v>
      </c>
      <c r="I2" s="1" t="s">
        <v>6</v>
      </c>
      <c r="J2" s="1" t="s">
        <v>27</v>
      </c>
      <c r="L2" s="16">
        <f ca="1">TODAY()</f>
        <v>45236</v>
      </c>
    </row>
    <row r="3" spans="2:12" x14ac:dyDescent="0.3">
      <c r="B3" s="1" t="s">
        <v>4</v>
      </c>
      <c r="C3" s="1">
        <f>COUNTIF(Tab_Mensal[Status],Tabela7[[#This Row],[Status Mensal]])</f>
        <v>2</v>
      </c>
      <c r="E3" s="1" t="s">
        <v>5</v>
      </c>
      <c r="F3" s="1">
        <f>IF(COUNTIFS(Tab_Mensal[Categoria],Tabela8[[#This Row],[Categorias Mensais]],Tab_Mensal[Status],$F$2)=0,NA(),COUNTIFS(Tab_Mensal[Categoria],Tabela8[[#This Row],[Categorias Mensais]],Tab_Mensal[Status],$F$2))</f>
        <v>1</v>
      </c>
      <c r="G3" s="1">
        <f>IF(COUNTIFS(Tab_Mensal[Categoria],Tabela8[[#This Row],[Categorias Mensais]],Tab_Mensal[Status],$G$2)=0,NA(),COUNTIFS(Tab_Mensal[Categoria],Tabela8[[#This Row],[Categorias Mensais]],Tab_Mensal[Status],$G$2))</f>
        <v>2</v>
      </c>
      <c r="H3" s="1" t="e">
        <f>IF(COUNTIFS(Tab_Mensal[Categoria],Tabela8[[#This Row],[Categorias Mensais]],Tab_Mensal[Status],$H$2)=0,NA(),COUNTIFS(Tab_Mensal[Categoria],Tabela8[[#This Row],[Categorias Mensais]],Tab_Mensal[Status],$H$2))</f>
        <v>#N/A</v>
      </c>
      <c r="I3" s="1" t="e">
        <f>IF(COUNTIFS(Tab_Mensal[Categoria],Tabela8[[#This Row],[Categorias Mensais]],Tab_Mensal[Status],$I$2)=0,NA(),COUNTIFS(Tab_Mensal[Categoria],Tabela8[[#This Row],[Categorias Mensais]],Tab_Mensal[Status],$I$2))</f>
        <v>#N/A</v>
      </c>
      <c r="J3" s="1">
        <f>COUNTIF(Tab_Mensal[Categoria],Tabela8[[#This Row],[Categorias Mensais]])</f>
        <v>3</v>
      </c>
    </row>
    <row r="4" spans="2:12" x14ac:dyDescent="0.3">
      <c r="B4" s="1" t="s">
        <v>23</v>
      </c>
      <c r="C4" s="1">
        <f>COUNTIF(Tab_Mensal[Status],Tabela7[[#This Row],[Status Mensal]])</f>
        <v>6</v>
      </c>
      <c r="E4" s="1" t="s">
        <v>3</v>
      </c>
      <c r="F4" s="1" t="e">
        <f>IF(COUNTIFS(Tab_Mensal[Categoria],Tabela8[[#This Row],[Categorias Mensais]],Tab_Mensal[Status],$F$2)=0,NA(),COUNTIFS(Tab_Mensal[Categoria],Tabela8[[#This Row],[Categorias Mensais]],Tab_Mensal[Status],$F$2))</f>
        <v>#N/A</v>
      </c>
      <c r="G4" s="1">
        <f>IF(COUNTIFS(Tab_Mensal[Categoria],Tabela8[[#This Row],[Categorias Mensais]],Tab_Mensal[Status],$G$2)=0,NA(),COUNTIFS(Tab_Mensal[Categoria],Tabela8[[#This Row],[Categorias Mensais]],Tab_Mensal[Status],$G$2))</f>
        <v>3</v>
      </c>
      <c r="H4" s="1">
        <f>IF(COUNTIFS(Tab_Mensal[Categoria],Tabela8[[#This Row],[Categorias Mensais]],Tab_Mensal[Status],$H$2)=0,NA(),COUNTIFS(Tab_Mensal[Categoria],Tabela8[[#This Row],[Categorias Mensais]],Tab_Mensal[Status],$H$2))</f>
        <v>1</v>
      </c>
      <c r="I4" s="1">
        <f>IF(COUNTIFS(Tab_Mensal[Categoria],Tabela8[[#This Row],[Categorias Mensais]],Tab_Mensal[Status],$I$2)=0,NA(),COUNTIFS(Tab_Mensal[Categoria],Tabela8[[#This Row],[Categorias Mensais]],Tab_Mensal[Status],$I$2))</f>
        <v>1</v>
      </c>
      <c r="J4" s="1">
        <f>COUNTIF(Tab_Mensal[Categoria],Tabela8[[#This Row],[Categorias Mensais]])</f>
        <v>5</v>
      </c>
    </row>
    <row r="5" spans="2:12" x14ac:dyDescent="0.3">
      <c r="B5" s="1" t="s">
        <v>7</v>
      </c>
      <c r="C5" s="1">
        <f>COUNTIF(Tab_Mensal[Status],Tabela7[[#This Row],[Status Mensal]])</f>
        <v>3</v>
      </c>
      <c r="E5" s="1" t="s">
        <v>24</v>
      </c>
      <c r="F5" s="1">
        <f>IF(COUNTIFS(Tab_Mensal[Categoria],Tabela8[[#This Row],[Categorias Mensais]],Tab_Mensal[Status],$F$2)=0,NA(),COUNTIFS(Tab_Mensal[Categoria],Tabela8[[#This Row],[Categorias Mensais]],Tab_Mensal[Status],$F$2))</f>
        <v>1</v>
      </c>
      <c r="G5" s="1">
        <f>IF(COUNTIFS(Tab_Mensal[Categoria],Tabela8[[#This Row],[Categorias Mensais]],Tab_Mensal[Status],$G$2)=0,NA(),COUNTIFS(Tab_Mensal[Categoria],Tabela8[[#This Row],[Categorias Mensais]],Tab_Mensal[Status],$G$2))</f>
        <v>1</v>
      </c>
      <c r="H5" s="1">
        <f>IF(COUNTIFS(Tab_Mensal[Categoria],Tabela8[[#This Row],[Categorias Mensais]],Tab_Mensal[Status],$H$2)=0,NA(),COUNTIFS(Tab_Mensal[Categoria],Tabela8[[#This Row],[Categorias Mensais]],Tab_Mensal[Status],$H$2))</f>
        <v>2</v>
      </c>
      <c r="I5" s="1" t="e">
        <f>IF(COUNTIFS(Tab_Mensal[Categoria],Tabela8[[#This Row],[Categorias Mensais]],Tab_Mensal[Status],$I$2)=0,NA(),COUNTIFS(Tab_Mensal[Categoria],Tabela8[[#This Row],[Categorias Mensais]],Tab_Mensal[Status],$I$2))</f>
        <v>#N/A</v>
      </c>
      <c r="J5" s="1">
        <f>COUNTIF(Tab_Mensal[Categoria],Tabela8[[#This Row],[Categorias Mensais]])</f>
        <v>4</v>
      </c>
    </row>
    <row r="6" spans="2:12" x14ac:dyDescent="0.3">
      <c r="B6" s="1" t="s">
        <v>6</v>
      </c>
      <c r="C6" s="1">
        <f>COUNTIF(Tab_Mensal[Status],Tabela7[[#This Row],[Status Mensal]])</f>
        <v>1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Instruções</vt:lpstr>
      <vt:lpstr>Bônus - Tarefas Mensais</vt:lpstr>
      <vt:lpstr>Apoio</vt:lpstr>
      <vt:lpstr>Categorias_Mensal</vt:lpstr>
      <vt:lpstr>Status_Mensal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Italo Teotonio</cp:lastModifiedBy>
  <dcterms:created xsi:type="dcterms:W3CDTF">2020-08-27T11:52:30Z</dcterms:created>
  <dcterms:modified xsi:type="dcterms:W3CDTF">2023-11-06T09:14:45Z</dcterms:modified>
</cp:coreProperties>
</file>