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Removable Disk\notes\sec2 yrsmstr\is 282\"/>
    </mc:Choice>
  </mc:AlternateContent>
  <bookViews>
    <workbookView xWindow="-120" yWindow="-120" windowWidth="29040" windowHeight="15990" activeTab="3"/>
  </bookViews>
  <sheets>
    <sheet name="PROJECT" sheetId="1" r:id="rId1"/>
    <sheet name="DELIVERABLES" sheetId="2" r:id="rId2"/>
    <sheet name=" SCHEDULE" sheetId="3" r:id="rId3"/>
    <sheet name="GANTTCHART" sheetId="4" r:id="rId4"/>
    <sheet name="CONSTRAINTS" sheetId="8" r:id="rId5"/>
    <sheet name="RISK MANAGEMENT" sheetId="7" r:id="rId6"/>
  </sheets>
  <definedNames>
    <definedName name="Actual">(PeriodInActual*(#REF!&gt;0))*PeriodInPlan</definedName>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prevWBS" localSheetId="3">GANTTCHART!$A1048576</definedName>
    <definedName name="_xlnm.Print_Area" localSheetId="3">GANTTCHART!$A$1:$BN$37</definedName>
    <definedName name="_xlnm.Print_Titles" localSheetId="3">GANTTCHART!$4:$7</definedName>
    <definedName name="TitleRegion..BO60">#REF!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4" l="1"/>
  <c r="A13" i="4"/>
  <c r="A44" i="4"/>
  <c r="F9" i="4" l="1"/>
  <c r="F43" i="4" l="1"/>
  <c r="I43" i="4" s="1"/>
  <c r="F42" i="4"/>
  <c r="I42" i="4" s="1"/>
  <c r="I41" i="4"/>
  <c r="F41" i="4"/>
  <c r="I40" i="4"/>
  <c r="F40" i="4"/>
  <c r="A40" i="4"/>
  <c r="A41" i="4" s="1"/>
  <c r="A42" i="4" s="1"/>
  <c r="A43" i="4" s="1"/>
  <c r="I37" i="4"/>
  <c r="I36" i="4"/>
  <c r="I35" i="4"/>
  <c r="F35" i="4"/>
  <c r="I34" i="4"/>
  <c r="F34" i="4"/>
  <c r="F33" i="4"/>
  <c r="I33" i="4" s="1"/>
  <c r="I32" i="4"/>
  <c r="F32" i="4"/>
  <c r="F31" i="4"/>
  <c r="I31" i="4" s="1"/>
  <c r="F30" i="4"/>
  <c r="I30" i="4" s="1"/>
  <c r="F29" i="4"/>
  <c r="I29" i="4" s="1"/>
  <c r="I28" i="4"/>
  <c r="F28" i="4"/>
  <c r="I27" i="4"/>
  <c r="F27" i="4"/>
  <c r="I26" i="4"/>
  <c r="F26" i="4"/>
  <c r="F25" i="4"/>
  <c r="I25" i="4" s="1"/>
  <c r="I24" i="4"/>
  <c r="F24" i="4"/>
  <c r="F23" i="4"/>
  <c r="I23" i="4" s="1"/>
  <c r="F22" i="4"/>
  <c r="I22" i="4" s="1"/>
  <c r="F21" i="4"/>
  <c r="I21" i="4" s="1"/>
  <c r="F20" i="4"/>
  <c r="F19" i="4"/>
  <c r="I18" i="4"/>
  <c r="F18" i="4"/>
  <c r="F17" i="4"/>
  <c r="I17" i="4" s="1"/>
  <c r="F16" i="4"/>
  <c r="F15" i="4"/>
  <c r="F14" i="4"/>
  <c r="I14" i="4" s="1"/>
  <c r="F13" i="4"/>
  <c r="F12" i="4"/>
  <c r="F11" i="4"/>
  <c r="I11" i="4" s="1"/>
  <c r="F10" i="4"/>
  <c r="I10" i="4" s="1"/>
  <c r="I9" i="4"/>
  <c r="F8" i="4"/>
  <c r="I8" i="4" s="1"/>
  <c r="A8" i="4"/>
  <c r="A9" i="4" s="1"/>
  <c r="A10" i="4" s="1"/>
  <c r="A11" i="4" s="1"/>
  <c r="A12"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K6" i="4"/>
  <c r="L6" i="4" s="1"/>
  <c r="L7" i="4" l="1"/>
  <c r="M6" i="4"/>
  <c r="K7" i="4"/>
  <c r="K4" i="4"/>
  <c r="K5" i="4"/>
  <c r="M7" i="4" l="1"/>
  <c r="N6" i="4"/>
  <c r="O6" i="4" l="1"/>
  <c r="N7" i="4"/>
  <c r="P6" i="4" l="1"/>
  <c r="O7" i="4"/>
  <c r="Q6" i="4" l="1"/>
  <c r="P7" i="4"/>
  <c r="R6" i="4" l="1"/>
  <c r="Q7" i="4"/>
  <c r="S6" i="4" l="1"/>
  <c r="R5" i="4"/>
  <c r="R4" i="4"/>
  <c r="R7" i="4"/>
  <c r="T6" i="4" l="1"/>
  <c r="S7" i="4"/>
  <c r="T7" i="4" l="1"/>
  <c r="U6" i="4"/>
  <c r="U7" i="4" l="1"/>
  <c r="V6" i="4"/>
  <c r="V7" i="4" l="1"/>
  <c r="W6" i="4"/>
  <c r="X6" i="4" l="1"/>
  <c r="W7" i="4"/>
  <c r="Y6" i="4" l="1"/>
  <c r="X7" i="4"/>
  <c r="Y5" i="4" l="1"/>
  <c r="Z6" i="4"/>
  <c r="Y7" i="4"/>
  <c r="Y4" i="4"/>
  <c r="Z7" i="4" l="1"/>
  <c r="AA6" i="4"/>
  <c r="AA7" i="4" l="1"/>
  <c r="AB6" i="4"/>
  <c r="AC6" i="4" l="1"/>
  <c r="AB7" i="4"/>
  <c r="AC7" i="4" l="1"/>
  <c r="AD6" i="4"/>
  <c r="AD7" i="4" l="1"/>
  <c r="AE6" i="4"/>
  <c r="AF6" i="4" l="1"/>
  <c r="AE7" i="4"/>
  <c r="AG6" i="4" l="1"/>
  <c r="AF7" i="4"/>
  <c r="AF4" i="4"/>
  <c r="AF5" i="4"/>
  <c r="AH6" i="4" l="1"/>
  <c r="AG7" i="4"/>
  <c r="AI6" i="4" l="1"/>
  <c r="AH7" i="4"/>
  <c r="AJ6" i="4" l="1"/>
  <c r="AI7" i="4"/>
  <c r="AK6" i="4" l="1"/>
  <c r="AJ7" i="4"/>
  <c r="AK7" i="4" l="1"/>
  <c r="AL6" i="4"/>
  <c r="AM6" i="4" l="1"/>
  <c r="AL7" i="4"/>
  <c r="AN6" i="4" l="1"/>
  <c r="AM7" i="4"/>
  <c r="AM4" i="4"/>
  <c r="AM5" i="4"/>
  <c r="AO6" i="4" l="1"/>
  <c r="AN7" i="4"/>
  <c r="AP6" i="4" l="1"/>
  <c r="AO7" i="4"/>
  <c r="AP7" i="4" l="1"/>
  <c r="AQ6" i="4"/>
  <c r="AR6" i="4" l="1"/>
  <c r="AQ7" i="4"/>
  <c r="AR7" i="4" l="1"/>
  <c r="AS6" i="4"/>
  <c r="AT6" i="4" l="1"/>
  <c r="AS7" i="4"/>
  <c r="AT5" i="4" l="1"/>
  <c r="AT4" i="4"/>
  <c r="AU6" i="4"/>
  <c r="AT7" i="4"/>
  <c r="AV6" i="4" l="1"/>
  <c r="AU7" i="4"/>
  <c r="AW6" i="4" l="1"/>
  <c r="AV7" i="4"/>
  <c r="AX6" i="4" l="1"/>
  <c r="AW7" i="4"/>
  <c r="AX7" i="4" l="1"/>
  <c r="AY6" i="4"/>
  <c r="AY7" i="4" l="1"/>
  <c r="AZ6" i="4"/>
  <c r="AZ7" i="4" l="1"/>
  <c r="BA6" i="4"/>
  <c r="BA7" i="4" l="1"/>
  <c r="BA5" i="4"/>
  <c r="BA4" i="4"/>
  <c r="BB6" i="4"/>
  <c r="BC6" i="4" l="1"/>
  <c r="BB7" i="4"/>
  <c r="BD6" i="4" l="1"/>
  <c r="BC7" i="4"/>
  <c r="BE6" i="4" l="1"/>
  <c r="BD7" i="4"/>
  <c r="BF6" i="4" l="1"/>
  <c r="BE7" i="4"/>
  <c r="BG6" i="4" l="1"/>
  <c r="BF7" i="4"/>
  <c r="BH6" i="4" l="1"/>
  <c r="BG7" i="4"/>
  <c r="BH7" i="4" l="1"/>
  <c r="BH5" i="4"/>
  <c r="BH4" i="4"/>
  <c r="BI6" i="4"/>
  <c r="BJ6" i="4" l="1"/>
  <c r="BI7" i="4"/>
  <c r="BJ7" i="4" l="1"/>
  <c r="BK6" i="4"/>
  <c r="BL6" i="4" l="1"/>
  <c r="BK7" i="4"/>
  <c r="BM6" i="4" l="1"/>
  <c r="BL7" i="4"/>
  <c r="BN6" i="4" l="1"/>
  <c r="BN7" i="4" s="1"/>
  <c r="BM7" i="4"/>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<sst xmlns="http://schemas.openxmlformats.org/spreadsheetml/2006/main" count="154" uniqueCount="108">
  <si>
    <t>PROJECT TITLE:</t>
  </si>
  <si>
    <t>MAIN OBJECTIVE:</t>
  </si>
  <si>
    <t>SPECIFIC OBJECTIVES:</t>
  </si>
  <si>
    <t>(Depends on the number of your objectives)</t>
  </si>
  <si>
    <t xml:space="preserve"> Identify the stakeholders in your project</t>
  </si>
  <si>
    <t>GOAL/OBJECTIVE</t>
  </si>
  <si>
    <t>DELIVERABLE(S)</t>
  </si>
  <si>
    <t>S/N.</t>
  </si>
  <si>
    <t xml:space="preserve"> Estimated Delivery Date</t>
  </si>
  <si>
    <t>***You will establish more accurate delivery dates during the scheduling phase, which is next.</t>
  </si>
  <si>
    <t>[Project Name] Project Schedule</t>
  </si>
  <si>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</si>
  <si>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</si>
  <si>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</si>
  <si>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</si>
  <si>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</si>
  <si>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</si>
  <si>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</si>
  <si>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</si>
  <si>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</si>
  <si>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</si>
  <si>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</si>
  <si>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</si>
  <si>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</si>
  <si>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[Task]</t>
  </si>
  <si>
    <t>[Name]</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</si>
  <si>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</si>
  <si>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</si>
  <si>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</si>
  <si>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</si>
  <si>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</si>
  <si>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</si>
  <si>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 xml:space="preserve">RISK </t>
  </si>
  <si>
    <t>WHAT WILL YOU DO TO MITIGATE IT (PREVENT IT FROM HAPPENING)</t>
  </si>
  <si>
    <t>.</t>
  </si>
  <si>
    <t>EFFORT(hours or days or weeks)</t>
  </si>
  <si>
    <t>PROJECT CONSTRAINTS</t>
  </si>
  <si>
    <t>***Project constraints are anything that restricts or dictates the actions of the project team.</t>
  </si>
  <si>
    <t>https://pmtips.net/article/defining-project-constraints#:~:text=Project%20constraints%20are%20anything%20that,not%20all%20three%20project%20constraints.</t>
  </si>
  <si>
    <t>whole day</t>
  </si>
  <si>
    <t>3 days</t>
  </si>
  <si>
    <t>WHAT WILL YOU DO IF HAPPENS</t>
  </si>
  <si>
    <t>create a certain notification  and attention through the system and weekly reports to ensure active review</t>
  </si>
  <si>
    <t>DEVELOPMENT OF  AN ONLINE BUS TICKET BOOKING SYSTEM.</t>
  </si>
  <si>
    <t xml:space="preserve">TO CREATE A SYSTEM WHICH WILL ENABLE MANAGEMENT OF INFORMATION ABOUT PASSENGER, BUS, AGENT, PACKEGE AND SEAT. </t>
  </si>
  <si>
    <t>Implemantation of the system.</t>
  </si>
  <si>
    <t>Design a sytem of online Bus ticket booking system.</t>
  </si>
  <si>
    <t>Planning about Bus ticket booking online system.</t>
  </si>
  <si>
    <t>Booking Agent</t>
  </si>
  <si>
    <t>Project team(Germana, Nicholas, Silvester)</t>
  </si>
  <si>
    <t>Matlab expert</t>
  </si>
  <si>
    <t>bus manager</t>
  </si>
  <si>
    <t>drivers</t>
  </si>
  <si>
    <t>To create makeup  of the project, prepare a document for project team member ,time ,budget,resources,countract, requirements to meet the SMART goal criterion,</t>
  </si>
  <si>
    <t>To create wireframe and start coding</t>
  </si>
  <si>
    <t>To check  if the system will meet the required needs of the client's</t>
  </si>
  <si>
    <t>Identifying stakeholders(customers,the end user of the product,company,leadersand team members)</t>
  </si>
  <si>
    <t>Project Manager</t>
  </si>
  <si>
    <t>Project Team</t>
  </si>
  <si>
    <t>Projecr Team and Manager</t>
  </si>
  <si>
    <t>Project Team and Manager</t>
  </si>
  <si>
    <t>To make roles and responsibilities (project management skills)</t>
  </si>
  <si>
    <t>Prepare a kickoff meeting(To join together workers relationships to build a team)</t>
  </si>
  <si>
    <t>Defining project scope,budget and schedule</t>
  </si>
  <si>
    <t>10 hrs</t>
  </si>
  <si>
    <t>Prioritize tasks(Depending on consequences and dependencies)</t>
  </si>
  <si>
    <t>Working on risk assesment</t>
  </si>
  <si>
    <t>Gathering requirements from customers</t>
  </si>
  <si>
    <t>Chake and communicate the project plans</t>
  </si>
  <si>
    <t>2 week</t>
  </si>
  <si>
    <t>Time expected to deliver project.</t>
  </si>
  <si>
    <t>Scope (the expect outcomes of the project).</t>
  </si>
  <si>
    <t>Budget the amount money  that the project has to be given.</t>
  </si>
  <si>
    <t>Risks that may arise during project management.</t>
  </si>
  <si>
    <t>Quality required.</t>
  </si>
  <si>
    <t>Benefits of the project.</t>
  </si>
  <si>
    <t>To ensure clear understanding of the system goals.</t>
  </si>
  <si>
    <t>To ensure awareness among stakeholders</t>
  </si>
  <si>
    <t>To show how the system will be helpful to them</t>
  </si>
  <si>
    <t>To reduce number of requirements</t>
  </si>
  <si>
    <t xml:space="preserve">        Customer review and feedback cycle are too slow</t>
  </si>
  <si>
    <t>Disjoint roles and responsibilities among team members</t>
  </si>
  <si>
    <t>Unexpected budget cuts</t>
  </si>
  <si>
    <t>To reduce some resources which are not nessesary</t>
  </si>
  <si>
    <t>Understanding of stakeholders (customer) needs or requirement</t>
  </si>
  <si>
    <t>education to stakholders(customers) about the system.</t>
  </si>
  <si>
    <t>Preparing of document toshow all essential services that will be provided by the system</t>
  </si>
  <si>
    <t xml:space="preserve"> communication network problems   </t>
  </si>
  <si>
    <t>To have another alternative source of informations among stakeholders forexample use of magazine,radio also special system when network will not be  available</t>
  </si>
  <si>
    <t>assigning task to project team and limit time for accomplish that task so as to ensure active participation</t>
  </si>
  <si>
    <t>To provide motivation more about team work</t>
  </si>
  <si>
    <t>To stop changing the requirements</t>
  </si>
  <si>
    <t>Keep on advicing stakeholders in use of other alternative source of information.</t>
  </si>
  <si>
    <t>To use affordable resource</t>
  </si>
  <si>
    <t>To educate stakeholders about importance of feedback and review</t>
  </si>
  <si>
    <t>2 day</t>
  </si>
  <si>
    <t>Identifying stakeholders</t>
  </si>
  <si>
    <t>To make roles and responsibilities</t>
  </si>
  <si>
    <t>Prepare a kickoff meeting</t>
  </si>
  <si>
    <t xml:space="preserve">Analysis </t>
  </si>
  <si>
    <t>2 days</t>
  </si>
  <si>
    <t>1 day</t>
  </si>
  <si>
    <t>Check and communicate the project plans</t>
  </si>
  <si>
    <t>1 week</t>
  </si>
  <si>
    <t>Prioritize tasks</t>
  </si>
  <si>
    <t>Analysis what problems does  the system going solve and identifying the users of the system.</t>
  </si>
  <si>
    <t>Maintening the system after being used if there is a presence of any bug.</t>
  </si>
  <si>
    <t>Design a sytem of online Bus ticket booking system by using use cases diagrams and flow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</si>
</sst>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 mmm\ yyyy"/>
    <numFmt numFmtId="166" formatCode="d"/>
    <numFmt numFmtId="167" formatCode="ddd\ m/dd/yy"/>
  </numFmts>
  <fonts count="53" x14ac:knownFonts="1">
    <font>
      <sz val="11"/>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20"/>
      <color theme="0"/>
      <name val="Calibri"/>
      <family val="2"/>
      <scheme val="minor"/>
    </font>
    <font>
      <sz val="10"/>
      <name val="Arial"/>
    </font>
    <font>
      <sz val="16"/>
      <color theme="4" tint="-0.249977111117893"/>
      <name val="Calibri Light"/>
      <family val="1"/>
      <scheme val="major"/>
    </font>
    <font>
      <sz val="14"/>
      <color indexed="56"/>
      <name val="Arial"/>
      <family val="2"/>
    </font>
    <font>
      <sz val="10"/>
      <name val="Arial"/>
      <family val="2"/>
    </font>
    <font>
      <u/>
      <sz val="10"/>
      <color indexed="12"/>
      <name val="Arial"/>
      <family val="2"/>
    </font>
    <font>
      <i/>
      <sz val="8"/>
      <color theme="1" tint="0.34998626667073579"/>
      <name val="Arial"/>
      <family val="2"/>
    </font>
    <font>
      <sz val="11"/>
      <name val="Calibri Light"/>
      <family val="1"/>
      <scheme val="major"/>
    </font>
    <font>
      <sz val="9"/>
      <name val="Arial"/>
      <family val="2"/>
    </font>
    <font>
      <u/>
      <sz val="8"/>
      <color indexed="12"/>
      <name val="Arial"/>
      <family val="2"/>
    </font>
    <font>
      <sz val="7"/>
      <color indexed="55"/>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i/>
      <sz val="9"/>
      <name val="Calibri"/>
      <family val="2"/>
      <scheme val="minor"/>
    </font>
    <font>
      <b/>
      <sz val="10"/>
      <color rgb="FF000000"/>
      <name val="Calibri"/>
      <family val="2"/>
      <scheme val="minor"/>
    </font>
    <font>
      <sz val="10"/>
      <color rgb="FF000000"/>
      <name val="Calibri"/>
      <family val="2"/>
      <scheme val="minor"/>
    </font>
    <font>
      <sz val="8"/>
      <name val="Calibri"/>
      <family val="2"/>
      <scheme val="minor"/>
    </font>
    <font>
      <b/>
      <sz val="11"/>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42"/>
      <color theme="7"/>
      <name val="Calibri Light"/>
      <family val="2"/>
      <scheme val="major"/>
    </font>
    <font>
      <sz val="11"/>
      <color theme="1" tint="0.24994659260841701"/>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4"/>
      <color theme="1" tint="0.24994659260841701"/>
      <name val="Calibri"/>
      <family val="2"/>
      <scheme val="minor"/>
    </font>
    <font>
      <b/>
      <sz val="11"/>
      <color theme="1" tint="0.34998626667073579"/>
      <name val="Calibri"/>
      <family val="2"/>
      <scheme val="minor"/>
    </font>
    <font>
      <b/>
      <sz val="13"/>
      <color theme="1" tint="0.24994659260841701"/>
      <name val="Calibri Light"/>
      <family val="2"/>
      <scheme val="major"/>
    </font>
    <font>
      <b/>
      <sz val="13"/>
      <color theme="7"/>
      <name val="Calibri Light"/>
      <family val="2"/>
      <scheme val="major"/>
    </font>
    <font>
      <u/>
      <sz val="11"/>
      <color theme="10"/>
      <name val="Calibri"/>
      <family val="2"/>
      <scheme val="minor"/>
    </font>
    <font>
      <sz val="12"/>
      <color rgb="FF666666"/>
      <name val="Arial"/>
      <family val="2"/>
    </font>
    <font>
      <sz val="12"/>
      <color theme="1"/>
      <name val="Times New Roman"/>
      <family val="1"/>
    </font>
    <font>
      <sz val="14"/>
      <color theme="1"/>
      <name val="Times New Roman"/>
      <family val="1"/>
    </font>
    <font>
      <b/>
      <sz val="16"/>
      <color theme="1"/>
      <name val="Times New Roman"/>
      <family val="1"/>
    </font>
    <font>
      <sz val="12"/>
      <name val="Times New Roman"/>
      <family val="1"/>
    </font>
    <font>
      <sz val="12"/>
      <name val="Calibri"/>
      <family val="2"/>
      <scheme val="minor"/>
    </font>
  </fonts>
  <fills count="21">
    <fill>
      <patternFill patternType="none"/>
    </fill>
    <fill>
      <patternFill patternType="gray125"/>
    </fill>
    <fill>
      <patternFill patternType="solid">
        <fgColor theme="8"/>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bgColor indexed="64"/>
      </patternFill>
    </fill>
    <fill>
      <patternFill patternType="solid">
        <fgColor theme="9"/>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D9D9D9"/>
      </patternFill>
    </fill>
    <fill>
      <patternFill patternType="solid">
        <fgColor rgb="FFFFFFFF"/>
        <bgColor rgb="FFFFFFFF"/>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4" tint="0.59999389629810485"/>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rgb="FFEFEFEF"/>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theme="7"/>
      </bottom>
      <diagonal/>
    </border>
    <border>
      <left style="thin">
        <color indexed="64"/>
      </left>
      <right style="thin">
        <color indexed="64"/>
      </right>
      <top/>
      <bottom style="thin">
        <color indexed="64"/>
      </bottom>
      <diagonal/>
    </border>
  </borders>
  <cellStyleXfs count="24">
    <xf numFmtId="0" fontId="0" fillId="0" borderId="0"/>
    <xf numFmtId="0" fontId="6" fillId="0" borderId="0"/>
    <xf numFmtId="0" fontId="10" fillId="0" borderId="0" applyNumberFormat="0" applyFill="0" applyBorder="0" applyAlignment="0" applyProtection="0">
      <alignment vertical="top"/>
      <protection locked="0"/>
    </xf>
    <xf numFmtId="9" fontId="9" fillId="0" borderId="0" applyFont="0" applyFill="0" applyBorder="0" applyAlignment="0" applyProtection="0"/>
    <xf numFmtId="0" fontId="37"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horizontal="center" vertical="center"/>
    </xf>
    <xf numFmtId="0" fontId="39" fillId="0" borderId="0" applyNumberFormat="0" applyFill="0" applyBorder="0" applyProtection="0">
      <alignment vertical="center"/>
    </xf>
    <xf numFmtId="0" fontId="40" fillId="15" borderId="18" applyNumberFormat="0" applyProtection="0">
      <alignment horizontal="left" vertical="center"/>
    </xf>
    <xf numFmtId="1" fontId="41" fillId="15" borderId="18">
      <alignment horizontal="center" vertical="center"/>
    </xf>
    <xf numFmtId="0" fontId="38" fillId="16" borderId="19" applyNumberFormat="0" applyFont="0" applyAlignment="0">
      <alignment horizontal="center"/>
    </xf>
    <xf numFmtId="0" fontId="42" fillId="0" borderId="0" applyNumberFormat="0" applyFill="0" applyBorder="0" applyProtection="0">
      <alignment horizontal="left" vertical="center"/>
    </xf>
    <xf numFmtId="0" fontId="38" fillId="17" borderId="20" applyNumberFormat="0" applyFont="0" applyAlignment="0">
      <alignment horizontal="center"/>
    </xf>
    <xf numFmtId="0" fontId="38" fillId="18" borderId="20" applyNumberFormat="0" applyFont="0" applyAlignment="0">
      <alignment horizontal="center"/>
    </xf>
    <xf numFmtId="0" fontId="38" fillId="19" borderId="20" applyNumberFormat="0" applyFont="0" applyAlignment="0">
      <alignment horizontal="center"/>
    </xf>
    <xf numFmtId="0" fontId="38" fillId="8" borderId="20" applyNumberFormat="0" applyFont="0" applyAlignment="0">
      <alignment horizontal="center"/>
    </xf>
    <xf numFmtId="0" fontId="43" fillId="0" borderId="0" applyFill="0" applyProtection="0">
      <alignment vertical="center"/>
    </xf>
    <xf numFmtId="0" fontId="43" fillId="0" borderId="0" applyFill="0" applyProtection="0">
      <alignment horizontal="center" vertical="center" wrapText="1"/>
    </xf>
    <xf numFmtId="0" fontId="43" fillId="0" borderId="0" applyFill="0" applyProtection="0">
      <alignment horizontal="left"/>
    </xf>
    <xf numFmtId="0" fontId="43" fillId="0" borderId="0" applyFill="0" applyBorder="0" applyProtection="0">
      <alignment horizontal="center" wrapText="1"/>
    </xf>
    <xf numFmtId="3" fontId="43" fillId="0" borderId="21" applyFill="0" applyProtection="0">
      <alignment horizontal="center"/>
    </xf>
    <xf numFmtId="0" fontId="44" fillId="0" borderId="0" applyFill="0" applyBorder="0" applyProtection="0">
      <alignment horizontal="left" wrapText="1"/>
    </xf>
    <xf numFmtId="9" fontId="45" fillId="0" borderId="0" applyFill="0" applyBorder="0" applyProtection="0">
      <alignment horizontal="center" vertical="center"/>
    </xf>
    <xf numFmtId="0" fontId="46" fillId="0" borderId="0" applyNumberFormat="0" applyFill="0" applyBorder="0" applyAlignment="0" applyProtection="0"/>
  </cellStyleXfs>
  <cellXfs count="137">
    <xf numFmtId="0" fontId="0" fillId="0" borderId="0" xfId="0"/>
    <xf numFmtId="0" fontId="1" fillId="0" borderId="0" xfId="0" applyFont="1"/>
    <xf numFmtId="0" fontId="1" fillId="4" borderId="0" xfId="0" applyFont="1" applyFill="1"/>
    <xf numFmtId="0" fontId="0" fillId="5" borderId="0" xfId="0" applyFill="1"/>
    <xf numFmtId="0" fontId="0" fillId="0" borderId="0" xfId="0" applyAlignment="1">
      <alignment wrapText="1"/>
    </xf>
    <xf numFmtId="0" fontId="3" fillId="0" borderId="0" xfId="0" applyFont="1"/>
    <xf numFmtId="0" fontId="2" fillId="0" borderId="0" xfId="0" applyFont="1"/>
    <xf numFmtId="0" fontId="3" fillId="0" borderId="1" xfId="0" applyFont="1" applyBorder="1"/>
    <xf numFmtId="0" fontId="3" fillId="0" borderId="2" xfId="0" applyFont="1" applyBorder="1"/>
    <xf numFmtId="0" fontId="5" fillId="7" borderId="4" xfId="0" applyFont="1" applyFill="1" applyBorder="1" applyAlignment="1">
      <alignment horizontal="center" vertical="center"/>
    </xf>
    <xf numFmtId="0" fontId="5" fillId="7" borderId="4" xfId="0" applyFont="1" applyFill="1" applyBorder="1"/>
    <xf numFmtId="0" fontId="5" fillId="8" borderId="0" xfId="0" applyFont="1" applyFill="1"/>
    <xf numFmtId="0" fontId="5" fillId="6" borderId="4" xfId="0" applyFont="1" applyFill="1" applyBorder="1"/>
    <xf numFmtId="0" fontId="7" fillId="0" borderId="0" xfId="1" applyFont="1" applyAlignment="1" applyProtection="1">
      <alignment vertical="center"/>
      <protection locked="0"/>
    </xf>
    <xf numFmtId="0" fontId="8" fillId="0" borderId="0" xfId="1" applyFont="1" applyAlignment="1" applyProtection="1">
      <alignment vertical="center"/>
      <protection locked="0"/>
    </xf>
    <xf numFmtId="0" fontId="6" fillId="0" borderId="0" xfId="1"/>
    <xf numFmtId="0" fontId="9" fillId="0" borderId="0" xfId="1" applyFont="1" applyAlignment="1">
      <alignment horizontal="right" vertical="center"/>
    </xf>
    <xf numFmtId="0" fontId="12" fillId="0" borderId="0" xfId="1" applyFont="1" applyAlignment="1" applyProtection="1">
      <alignment vertical="center"/>
      <protection locked="0"/>
    </xf>
    <xf numFmtId="0" fontId="13" fillId="0" borderId="0" xfId="1" applyFont="1" applyProtection="1">
      <protection locked="0"/>
    </xf>
    <xf numFmtId="0" fontId="14" fillId="9" borderId="0" xfId="2" applyNumberFormat="1" applyFont="1" applyFill="1" applyAlignment="1" applyProtection="1">
      <alignment horizontal="right"/>
      <protection locked="0"/>
    </xf>
    <xf numFmtId="0" fontId="15" fillId="0" borderId="0" xfId="1" applyFont="1" applyProtection="1">
      <protection locked="0"/>
    </xf>
    <xf numFmtId="0" fontId="6" fillId="9" borderId="0" xfId="1" applyFill="1"/>
    <xf numFmtId="0" fontId="9" fillId="0" borderId="0" xfId="1" applyFont="1"/>
    <xf numFmtId="0" fontId="10" fillId="0" borderId="0" xfId="2" applyAlignment="1" applyProtection="1">
      <alignment horizontal="left"/>
    </xf>
    <xf numFmtId="0" fontId="16" fillId="0" borderId="0" xfId="1" applyFont="1"/>
    <xf numFmtId="0" fontId="16" fillId="0" borderId="0" xfId="1" applyFont="1" applyAlignment="1">
      <alignment horizontal="right" vertical="center"/>
    </xf>
    <xf numFmtId="0" fontId="17" fillId="0" borderId="5" xfId="1" applyFont="1" applyBorder="1" applyAlignment="1" applyProtection="1">
      <alignment horizontal="center" vertical="center"/>
      <protection locked="0"/>
    </xf>
    <xf numFmtId="0" fontId="18" fillId="0" borderId="0" xfId="1" applyFont="1"/>
    <xf numFmtId="166" fontId="20" fillId="0" borderId="6" xfId="1" applyNumberFormat="1" applyFont="1" applyBorder="1" applyAlignment="1">
      <alignment horizontal="center" vertical="center" shrinkToFit="1"/>
    </xf>
    <xf numFmtId="166" fontId="20" fillId="0" borderId="7" xfId="1" applyNumberFormat="1" applyFont="1" applyBorder="1" applyAlignment="1">
      <alignment horizontal="center" vertical="center" shrinkToFit="1"/>
    </xf>
    <xf numFmtId="166" fontId="20" fillId="0" borderId="8" xfId="1" applyNumberFormat="1" applyFont="1" applyBorder="1" applyAlignment="1">
      <alignment horizontal="center" vertical="center" shrinkToFit="1"/>
    </xf>
    <xf numFmtId="0" fontId="21" fillId="0" borderId="10" xfId="1" applyFont="1" applyBorder="1" applyAlignment="1">
      <alignment horizontal="left" vertical="center"/>
    </xf>
    <xf numFmtId="0" fontId="21" fillId="0" borderId="10" xfId="1" applyFont="1" applyBorder="1" applyAlignment="1">
      <alignment horizontal="center" vertical="center" wrapText="1"/>
    </xf>
    <xf numFmtId="0" fontId="22" fillId="0" borderId="10" xfId="1" applyFont="1" applyBorder="1" applyAlignment="1">
      <alignment horizontal="center" vertical="center" wrapText="1"/>
    </xf>
    <xf numFmtId="0" fontId="21" fillId="0" borderId="10" xfId="1" applyFont="1" applyBorder="1" applyAlignment="1">
      <alignment horizontal="center" vertical="center"/>
    </xf>
    <xf numFmtId="0" fontId="23" fillId="0" borderId="11" xfId="1" applyFont="1" applyBorder="1" applyAlignment="1">
      <alignment horizontal="center" vertical="center" shrinkToFit="1"/>
    </xf>
    <xf numFmtId="0" fontId="23" fillId="0" borderId="12" xfId="1" applyFont="1" applyBorder="1" applyAlignment="1">
      <alignment horizontal="center" vertical="center" shrinkToFit="1"/>
    </xf>
    <xf numFmtId="0" fontId="23" fillId="0" borderId="13" xfId="1" applyFont="1" applyBorder="1" applyAlignment="1">
      <alignment horizontal="center" vertical="center" shrinkToFit="1"/>
    </xf>
    <xf numFmtId="0" fontId="24" fillId="10" borderId="14" xfId="1" applyFont="1" applyFill="1" applyBorder="1" applyAlignment="1">
      <alignment horizontal="left" vertical="center"/>
    </xf>
    <xf numFmtId="0" fontId="24" fillId="10" borderId="14" xfId="1" applyFont="1" applyFill="1" applyBorder="1" applyAlignment="1">
      <alignment vertical="center"/>
    </xf>
    <xf numFmtId="0" fontId="23" fillId="10" borderId="14" xfId="1" applyFont="1" applyFill="1" applyBorder="1" applyAlignment="1">
      <alignment vertical="center"/>
    </xf>
    <xf numFmtId="0" fontId="23" fillId="10" borderId="14" xfId="1" applyFont="1" applyFill="1" applyBorder="1" applyAlignment="1">
      <alignment horizontal="center" vertical="center"/>
    </xf>
    <xf numFmtId="167" fontId="23" fillId="10" borderId="14" xfId="1" applyNumberFormat="1" applyFont="1" applyFill="1" applyBorder="1" applyAlignment="1">
      <alignment horizontal="right" vertical="center"/>
    </xf>
    <xf numFmtId="167" fontId="23" fillId="10" borderId="14" xfId="1" applyNumberFormat="1" applyFont="1" applyFill="1" applyBorder="1" applyAlignment="1">
      <alignment horizontal="center" vertical="center"/>
    </xf>
    <xf numFmtId="1" fontId="23" fillId="10" borderId="14" xfId="3" applyNumberFormat="1" applyFont="1" applyFill="1" applyBorder="1" applyAlignment="1" applyProtection="1">
      <alignment horizontal="center" vertical="center"/>
    </xf>
    <xf numFmtId="9" fontId="23" fillId="10" borderId="14" xfId="3" applyFont="1" applyFill="1" applyBorder="1" applyAlignment="1" applyProtection="1">
      <alignment horizontal="center" vertical="center"/>
    </xf>
    <xf numFmtId="1" fontId="23" fillId="10" borderId="14" xfId="1" applyNumberFormat="1" applyFont="1" applyFill="1" applyBorder="1" applyAlignment="1">
      <alignment horizontal="center" vertical="center"/>
    </xf>
    <xf numFmtId="1" fontId="25" fillId="10" borderId="14" xfId="1" applyNumberFormat="1" applyFont="1" applyFill="1" applyBorder="1" applyAlignment="1">
      <alignment horizontal="center" vertical="center"/>
    </xf>
    <xf numFmtId="0" fontId="23" fillId="10" borderId="14" xfId="1" applyFont="1" applyFill="1" applyBorder="1" applyAlignment="1">
      <alignment horizontal="left" vertical="center"/>
    </xf>
    <xf numFmtId="0" fontId="23" fillId="10" borderId="15" xfId="1" applyFont="1" applyFill="1" applyBorder="1" applyAlignment="1">
      <alignment vertical="center"/>
    </xf>
    <xf numFmtId="0" fontId="23" fillId="0" borderId="15" xfId="1" applyFont="1" applyBorder="1" applyAlignment="1">
      <alignment horizontal="left" vertical="center"/>
    </xf>
    <xf numFmtId="0" fontId="23" fillId="0" borderId="15" xfId="1" applyFont="1" applyBorder="1" applyAlignment="1">
      <alignment vertical="center" wrapText="1"/>
    </xf>
    <xf numFmtId="0" fontId="23" fillId="0" borderId="15" xfId="1" applyFont="1" applyBorder="1" applyAlignment="1">
      <alignment vertical="center"/>
    </xf>
    <xf numFmtId="0" fontId="26" fillId="0" borderId="16" xfId="1" applyFont="1" applyBorder="1" applyAlignment="1">
      <alignment horizontal="center" vertical="center"/>
    </xf>
    <xf numFmtId="167" fontId="26" fillId="11" borderId="16" xfId="1" applyNumberFormat="1" applyFont="1" applyFill="1" applyBorder="1" applyAlignment="1">
      <alignment horizontal="center" vertical="center"/>
    </xf>
    <xf numFmtId="167" fontId="26" fillId="0" borderId="16" xfId="1" applyNumberFormat="1" applyFont="1" applyBorder="1" applyAlignment="1">
      <alignment horizontal="center" vertical="center"/>
    </xf>
    <xf numFmtId="1" fontId="26" fillId="12" borderId="16" xfId="1" applyNumberFormat="1" applyFont="1" applyFill="1" applyBorder="1" applyAlignment="1">
      <alignment horizontal="center" vertical="center"/>
    </xf>
    <xf numFmtId="9" fontId="26" fillId="12" borderId="16" xfId="3" applyFont="1" applyFill="1" applyBorder="1" applyAlignment="1" applyProtection="1">
      <alignment horizontal="center" vertical="center"/>
    </xf>
    <xf numFmtId="1" fontId="26" fillId="0" borderId="16" xfId="1" applyNumberFormat="1" applyFont="1" applyBorder="1" applyAlignment="1">
      <alignment horizontal="center" vertical="center"/>
    </xf>
    <xf numFmtId="1" fontId="27" fillId="0" borderId="16" xfId="1" applyNumberFormat="1" applyFont="1" applyBorder="1" applyAlignment="1">
      <alignment horizontal="center" vertical="center"/>
    </xf>
    <xf numFmtId="9" fontId="23" fillId="0" borderId="15" xfId="1" applyNumberFormat="1" applyFont="1" applyBorder="1" applyAlignment="1">
      <alignment horizontal="left" vertical="center"/>
    </xf>
    <xf numFmtId="0" fontId="24" fillId="10" borderId="15" xfId="1" applyFont="1" applyFill="1" applyBorder="1" applyAlignment="1">
      <alignment horizontal="left" vertical="center"/>
    </xf>
    <xf numFmtId="0" fontId="24" fillId="10" borderId="15" xfId="1" applyFont="1" applyFill="1" applyBorder="1" applyAlignment="1">
      <alignment vertical="center"/>
    </xf>
    <xf numFmtId="0" fontId="23" fillId="10" borderId="15" xfId="1" applyFont="1" applyFill="1" applyBorder="1" applyAlignment="1">
      <alignment horizontal="center" vertical="center"/>
    </xf>
    <xf numFmtId="167" fontId="23" fillId="10" borderId="15" xfId="1" applyNumberFormat="1" applyFont="1" applyFill="1" applyBorder="1" applyAlignment="1">
      <alignment horizontal="center" vertical="center"/>
    </xf>
    <xf numFmtId="1" fontId="23" fillId="10" borderId="15" xfId="3" applyNumberFormat="1" applyFont="1" applyFill="1" applyBorder="1" applyAlignment="1" applyProtection="1">
      <alignment horizontal="center" vertical="center"/>
    </xf>
    <xf numFmtId="9" fontId="23" fillId="10" borderId="15" xfId="3" applyFont="1" applyFill="1" applyBorder="1" applyAlignment="1" applyProtection="1">
      <alignment horizontal="center" vertical="center"/>
    </xf>
    <xf numFmtId="1" fontId="23" fillId="10" borderId="15" xfId="1" applyNumberFormat="1" applyFont="1" applyFill="1" applyBorder="1" applyAlignment="1">
      <alignment horizontal="center" vertical="center"/>
    </xf>
    <xf numFmtId="1" fontId="25" fillId="10" borderId="15" xfId="1" applyNumberFormat="1" applyFont="1" applyFill="1" applyBorder="1" applyAlignment="1">
      <alignment horizontal="center" vertical="center"/>
    </xf>
    <xf numFmtId="0" fontId="23" fillId="10" borderId="15" xfId="1" applyFont="1" applyFill="1" applyBorder="1" applyAlignment="1">
      <alignment horizontal="left" vertical="center"/>
    </xf>
    <xf numFmtId="0" fontId="28" fillId="0" borderId="15" xfId="1" applyFont="1" applyBorder="1" applyAlignment="1">
      <alignment vertical="center"/>
    </xf>
    <xf numFmtId="0" fontId="23" fillId="0" borderId="15" xfId="1" applyFont="1" applyBorder="1" applyAlignment="1">
      <alignment horizontal="center" vertical="center"/>
    </xf>
    <xf numFmtId="0" fontId="28" fillId="0" borderId="15" xfId="1" applyFont="1" applyBorder="1" applyAlignment="1">
      <alignment horizontal="center" vertical="center"/>
    </xf>
    <xf numFmtId="1" fontId="23" fillId="0" borderId="15" xfId="3" applyNumberFormat="1" applyFont="1" applyFill="1" applyBorder="1" applyAlignment="1" applyProtection="1">
      <alignment horizontal="center" vertical="center"/>
    </xf>
    <xf numFmtId="9" fontId="23" fillId="0" borderId="15" xfId="3" applyFont="1" applyFill="1" applyBorder="1" applyAlignment="1" applyProtection="1">
      <alignment horizontal="center" vertical="center"/>
    </xf>
    <xf numFmtId="1" fontId="23" fillId="0" borderId="15" xfId="1" applyNumberFormat="1" applyFont="1" applyBorder="1" applyAlignment="1">
      <alignment horizontal="center" vertical="center"/>
    </xf>
    <xf numFmtId="1" fontId="25" fillId="0" borderId="15" xfId="1" applyNumberFormat="1" applyFont="1" applyBorder="1" applyAlignment="1">
      <alignment horizontal="center" vertical="center"/>
    </xf>
    <xf numFmtId="0" fontId="23" fillId="0" borderId="0" xfId="1" applyFont="1" applyAlignment="1">
      <alignment vertical="center"/>
    </xf>
    <xf numFmtId="0" fontId="29" fillId="13" borderId="0" xfId="1" applyFont="1" applyFill="1" applyAlignment="1">
      <alignment vertical="center"/>
    </xf>
    <xf numFmtId="0" fontId="17" fillId="10" borderId="0" xfId="1" applyFont="1" applyFill="1" applyAlignment="1">
      <alignment vertical="center"/>
    </xf>
    <xf numFmtId="0" fontId="30" fillId="13" borderId="0" xfId="1" applyFont="1" applyFill="1" applyAlignment="1">
      <alignment vertical="center"/>
    </xf>
    <xf numFmtId="0" fontId="30" fillId="13" borderId="0" xfId="1" applyFont="1" applyFill="1" applyAlignment="1">
      <alignment horizontal="center" vertical="center"/>
    </xf>
    <xf numFmtId="0" fontId="31" fillId="10" borderId="0" xfId="1" applyFont="1" applyFill="1" applyAlignment="1">
      <alignment vertical="center"/>
    </xf>
    <xf numFmtId="0" fontId="25" fillId="10" borderId="0" xfId="1" applyFont="1" applyFill="1" applyAlignment="1">
      <alignment vertical="center"/>
    </xf>
    <xf numFmtId="0" fontId="31" fillId="0" borderId="0" xfId="1" applyFont="1" applyAlignment="1">
      <alignment vertical="center"/>
    </xf>
    <xf numFmtId="0" fontId="26" fillId="13" borderId="0" xfId="1" applyFont="1" applyFill="1" applyAlignment="1">
      <alignment vertical="center"/>
    </xf>
    <xf numFmtId="0" fontId="23" fillId="10" borderId="0" xfId="1" applyFont="1" applyFill="1" applyAlignment="1">
      <alignment vertical="center"/>
    </xf>
    <xf numFmtId="0" fontId="23" fillId="10" borderId="0" xfId="1" applyFont="1" applyFill="1" applyAlignment="1">
      <alignment horizontal="center" vertical="center"/>
    </xf>
    <xf numFmtId="0" fontId="24" fillId="0" borderId="15" xfId="1" applyFont="1" applyBorder="1" applyAlignment="1">
      <alignment horizontal="left" vertical="center"/>
    </xf>
    <xf numFmtId="0" fontId="32" fillId="14" borderId="17" xfId="1" applyFont="1" applyFill="1" applyBorder="1" applyAlignment="1">
      <alignment vertical="center"/>
    </xf>
    <xf numFmtId="0" fontId="26" fillId="14" borderId="17" xfId="1" applyFont="1" applyFill="1" applyBorder="1" applyAlignment="1">
      <alignment vertical="center"/>
    </xf>
    <xf numFmtId="0" fontId="26" fillId="0" borderId="16" xfId="1" quotePrefix="1" applyFont="1" applyBorder="1" applyAlignment="1">
      <alignment horizontal="center" vertical="center"/>
    </xf>
    <xf numFmtId="0" fontId="26" fillId="0" borderId="16" xfId="1" applyFont="1" applyBorder="1" applyAlignment="1">
      <alignment vertical="center"/>
    </xf>
    <xf numFmtId="0" fontId="26" fillId="0" borderId="16" xfId="1" applyFont="1" applyBorder="1" applyAlignment="1">
      <alignment horizontal="left" vertical="center"/>
    </xf>
    <xf numFmtId="0" fontId="6" fillId="0" borderId="0" xfId="1" applyProtection="1">
      <protection locked="0"/>
    </xf>
    <xf numFmtId="0" fontId="2" fillId="0" borderId="3" xfId="0" applyFont="1" applyBorder="1"/>
    <xf numFmtId="0" fontId="2" fillId="0" borderId="22" xfId="0" applyFont="1" applyBorder="1"/>
    <xf numFmtId="0" fontId="5" fillId="6" borderId="4" xfId="0" applyFont="1" applyFill="1" applyBorder="1" applyAlignment="1">
      <alignment vertical="center"/>
    </xf>
    <xf numFmtId="0" fontId="4" fillId="20" borderId="0" xfId="0" applyFont="1" applyFill="1"/>
    <xf numFmtId="0" fontId="0" fillId="0" borderId="0" xfId="0" applyAlignment="1">
      <alignment horizontal="right"/>
    </xf>
    <xf numFmtId="0" fontId="2" fillId="0" borderId="3" xfId="0" applyFont="1" applyBorder="1" applyAlignment="1">
      <alignment horizontal="right"/>
    </xf>
    <xf numFmtId="0" fontId="5" fillId="6" borderId="3" xfId="0" applyFont="1" applyFill="1" applyBorder="1"/>
    <xf numFmtId="0" fontId="5" fillId="6" borderId="3" xfId="0" applyFont="1" applyFill="1" applyBorder="1" applyAlignment="1">
      <alignment horizontal="center"/>
    </xf>
    <xf numFmtId="0" fontId="2" fillId="0" borderId="22" xfId="0" applyFont="1" applyBorder="1" applyAlignment="1">
      <alignment horizontal="right"/>
    </xf>
    <xf numFmtId="0" fontId="5" fillId="7" borderId="4" xfId="0" applyFont="1" applyFill="1" applyBorder="1" applyAlignment="1">
      <alignment horizontal="center"/>
    </xf>
    <xf numFmtId="0" fontId="47" fillId="0" borderId="0" xfId="0" applyFont="1"/>
    <xf numFmtId="0" fontId="46" fillId="0" borderId="0" xfId="23"/>
    <xf numFmtId="0" fontId="0" fillId="0" borderId="1" xfId="0" applyBorder="1" applyAlignment="1">
      <alignment wrapText="1"/>
    </xf>
    <xf numFmtId="0" fontId="2" fillId="0" borderId="2" xfId="0" applyFont="1" applyBorder="1"/>
    <xf numFmtId="0" fontId="49" fillId="0" borderId="1" xfId="0" applyFont="1" applyBorder="1"/>
    <xf numFmtId="0" fontId="50" fillId="0" borderId="1" xfId="0" applyFont="1" applyBorder="1"/>
    <xf numFmtId="164" fontId="17" fillId="0" borderId="9" xfId="1" applyNumberFormat="1" applyFont="1" applyBorder="1" applyAlignment="1" applyProtection="1">
      <alignment horizontal="center" vertical="center" shrinkToFit="1"/>
      <protection locked="0"/>
    </xf>
    <xf numFmtId="0" fontId="48" fillId="0" borderId="22" xfId="0" applyFont="1" applyBorder="1"/>
    <xf numFmtId="0" fontId="48" fillId="0" borderId="3" xfId="0" applyFont="1" applyBorder="1"/>
    <xf numFmtId="0" fontId="48" fillId="0" borderId="0" xfId="0" applyFont="1"/>
    <xf numFmtId="0" fontId="1" fillId="2" borderId="0" xfId="0" applyFont="1" applyFill="1" applyAlignment="1">
      <alignment horizontal="right" vertical="center"/>
    </xf>
    <xf numFmtId="0" fontId="1" fillId="3" borderId="0" xfId="0" applyFont="1" applyFill="1" applyAlignment="1">
      <alignment horizontal="right" vertical="center"/>
    </xf>
    <xf numFmtId="165" fontId="17" fillId="0" borderId="6" xfId="1" applyNumberFormat="1" applyFont="1" applyBorder="1" applyAlignment="1">
      <alignment horizontal="center" vertical="center"/>
    </xf>
    <xf numFmtId="165" fontId="17" fillId="0" borderId="7" xfId="1" applyNumberFormat="1" applyFont="1" applyBorder="1" applyAlignment="1">
      <alignment horizontal="center" vertical="center"/>
    </xf>
    <xf numFmtId="165" fontId="17" fillId="0" borderId="8" xfId="1" applyNumberFormat="1" applyFont="1" applyBorder="1" applyAlignment="1">
      <alignment horizontal="center" vertical="center"/>
    </xf>
    <xf numFmtId="0" fontId="19" fillId="0" borderId="6" xfId="1" applyFont="1" applyBorder="1" applyAlignment="1">
      <alignment horizontal="center" vertical="center"/>
    </xf>
    <xf numFmtId="0" fontId="19" fillId="0" borderId="7" xfId="1" applyFont="1" applyBorder="1" applyAlignment="1">
      <alignment horizontal="center" vertical="center"/>
    </xf>
    <xf numFmtId="0" fontId="19" fillId="0" borderId="8" xfId="1" applyFont="1" applyBorder="1" applyAlignment="1">
      <alignment horizontal="center" vertical="center"/>
    </xf>
    <xf numFmtId="164" fontId="17" fillId="0" borderId="9" xfId="1" applyNumberFormat="1" applyFont="1" applyBorder="1" applyAlignment="1" applyProtection="1">
      <alignment horizontal="center" vertical="center" shrinkToFit="1"/>
      <protection locked="0"/>
    </xf>
    <xf numFmtId="0" fontId="11" fillId="0" borderId="0" xfId="2" applyFont="1" applyBorder="1" applyAlignment="1" applyProtection="1">
      <alignment horizontal="left" vertical="center"/>
    </xf>
    <xf numFmtId="164" fontId="17" fillId="0" borderId="5" xfId="1" applyNumberFormat="1" applyFont="1" applyBorder="1" applyAlignment="1" applyProtection="1">
      <alignment horizontal="center" vertical="center" shrinkToFit="1"/>
      <protection locked="0"/>
    </xf>
    <xf numFmtId="0" fontId="48" fillId="0" borderId="3" xfId="0" applyFont="1" applyBorder="1" applyAlignment="1">
      <alignment horizontal="center" vertical="top"/>
    </xf>
    <xf numFmtId="0" fontId="48" fillId="0" borderId="3" xfId="0" applyFont="1" applyBorder="1" applyAlignment="1">
      <alignment horizontal="center"/>
    </xf>
    <xf numFmtId="0" fontId="5" fillId="6" borderId="4" xfId="0" applyFont="1" applyFill="1" applyBorder="1" applyAlignment="1">
      <alignment horizontal="left" vertical="center"/>
    </xf>
    <xf numFmtId="0" fontId="5" fillId="6" borderId="4" xfId="0" applyFont="1" applyFill="1" applyBorder="1" applyAlignment="1">
      <alignment horizontal="left" wrapText="1"/>
    </xf>
    <xf numFmtId="0" fontId="48" fillId="0" borderId="22" xfId="0" applyFont="1" applyBorder="1" applyAlignment="1">
      <alignment horizontal="center"/>
    </xf>
    <xf numFmtId="0" fontId="48" fillId="0" borderId="22" xfId="0" applyFont="1" applyBorder="1" applyAlignment="1">
      <alignment horizontal="center" vertical="top"/>
    </xf>
    <xf numFmtId="0" fontId="51" fillId="0" borderId="15" xfId="1" applyFont="1" applyBorder="1" applyAlignment="1">
      <alignment vertical="center" wrapText="1"/>
    </xf>
    <xf numFmtId="0" fontId="52" fillId="0" borderId="15" xfId="1" applyFont="1" applyBorder="1" applyAlignment="1">
      <alignment vertical="center" wrapText="1"/>
    </xf>
    <xf numFmtId="0" fontId="51" fillId="0" borderId="15" xfId="1" applyFont="1" applyBorder="1" applyAlignment="1">
      <alignment horizontal="left" vertical="center" wrapText="1" indent="1"/>
    </xf>
    <xf numFmtId="0" fontId="48" fillId="0" borderId="3" xfId="0" applyFont="1" applyBorder="1" applyAlignment="1">
      <alignment horizontal="left"/>
    </xf>
    <xf numFmtId="0" fontId="46" fillId="0" borderId="0" xfId="23" applyNumberFormat="1" applyFill="1" applyBorder="1" applyAlignment="1" applyProtection="1"/>
  </cellXfs>
  <cellStyles count="24">
    <cellStyle name="% complete" xfId="13"/>
    <cellStyle name="% complete (beyond plan) legend" xfId="15"/>
    <cellStyle name="Activity" xfId="21"/>
    <cellStyle name="Actual (beyond plan) legend" xfId="14"/>
    <cellStyle name="Actual legend" xfId="12"/>
    <cellStyle name="Explanatory Text 2" xfId="7"/>
    <cellStyle name="Heading 1 2" xfId="5"/>
    <cellStyle name="Heading 2 2" xfId="16"/>
    <cellStyle name="Heading 3 2" xfId="17"/>
    <cellStyle name="Heading 4 2" xfId="18"/>
    <cellStyle name="Hyperlink" xfId="23" builtinId="8"/>
    <cellStyle name="Hyperlink 2" xfId="2"/>
    <cellStyle name="Label" xfId="11"/>
    <cellStyle name="Normal" xfId="0" builtinId="0"/>
    <cellStyle name="Normal 2" xfId="1"/>
    <cellStyle name="Normal 3" xfId="6"/>
    <cellStyle name="Percent 2" xfId="3"/>
    <cellStyle name="Percent Complete" xfId="22"/>
    <cellStyle name="Period Headers" xfId="20"/>
    <cellStyle name="Period Highlight Control" xfId="8"/>
    <cellStyle name="Period Value" xfId="9"/>
    <cellStyle name="Plan legend" xfId="10"/>
    <cellStyle name="Project Headers" xfId="19"/>
    <cellStyle name="Title 2" xfId="4"/>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400050</xdr:colOff>
      <xdr:row>5</xdr:row>
      <xdr:rowOff>133350</xdr:rowOff>
    </xdr:from>
    <xdr:to>
      <xdr:col>20</xdr:col>
      <xdr:colOff>0</xdr:colOff>
      <xdr:row>10</xdr:row>
      <xdr:rowOff>42333</xdr:rowOff>
    </xdr:to>
    <xdr:sp macro="" textlink="">
      <xdr:nvSpPr>
        <xdr:cNvPr id="2" name="Text Box 44" hidden="1">
          <a:extLst>
            <a:ext uri="{FF2B5EF4-FFF2-40B4-BE49-F238E27FC236}">
              <a16:creationId xmlns="" xmlns:a16="http://schemas.microsoft.com/office/drawing/2014/main" id="{00000000-0008-0000-03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66</xdr:col>
          <xdr:colOff>0</xdr:colOff>
          <xdr:row>2</xdr:row>
          <xdr:rowOff>161925</xdr:rowOff>
        </xdr:to>
        <xdr:sp macro="" textlink="">
          <xdr:nvSpPr>
            <xdr:cNvPr id="4097" name="Scroll Bar 1" hidden="1">
              <a:extLst>
                <a:ext uri="{63B3BB69-23CF-44E3-9099-C40C66FF867C}">
                  <a14:compatExt spid="_x0000_s4097"/>
                </a:ext>
                <a:ext uri="{FF2B5EF4-FFF2-40B4-BE49-F238E27FC236}">
                  <a16:creationId xmlns=""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mtips.net/article/defining-project-constrain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6"/>
  <sheetViews>
    <sheetView topLeftCell="C1" workbookViewId="0">
      <selection activeCell="D7" sqref="D7"/>
    </sheetView>
  </sheetViews>
  <sheetFormatPr defaultRowHeight="15" x14ac:dyDescent="0.25"/>
  <cols>
    <col min="2" max="2" width="43" customWidth="1"/>
    <col min="4" max="4" width="163" customWidth="1"/>
  </cols>
  <sheetData>
    <row r="2" spans="2:4" ht="26.25" x14ac:dyDescent="0.3">
      <c r="B2" s="115" t="s">
        <v>0</v>
      </c>
      <c r="C2" s="115"/>
      <c r="D2" s="110" t="s">
        <v>43</v>
      </c>
    </row>
    <row r="4" spans="2:4" ht="55.5" customHeight="1" x14ac:dyDescent="0.25">
      <c r="B4" s="116" t="s">
        <v>1</v>
      </c>
      <c r="C4" s="116"/>
      <c r="D4" s="107" t="s">
        <v>44</v>
      </c>
    </row>
    <row r="6" spans="2:4" ht="26.25" x14ac:dyDescent="0.4">
      <c r="B6" s="2" t="s">
        <v>2</v>
      </c>
      <c r="C6" s="3">
        <v>1</v>
      </c>
      <c r="D6" s="109" t="s">
        <v>47</v>
      </c>
    </row>
    <row r="7" spans="2:4" ht="18.75" x14ac:dyDescent="0.3">
      <c r="B7" s="4" t="s">
        <v>3</v>
      </c>
      <c r="C7" s="3">
        <v>2</v>
      </c>
      <c r="D7" s="108" t="s">
        <v>105</v>
      </c>
    </row>
    <row r="8" spans="2:4" ht="18.75" x14ac:dyDescent="0.3">
      <c r="C8" s="3">
        <v>3</v>
      </c>
      <c r="D8" s="6" t="s">
        <v>107</v>
      </c>
    </row>
    <row r="9" spans="2:4" ht="18.75" x14ac:dyDescent="0.3">
      <c r="C9" s="3">
        <v>4</v>
      </c>
      <c r="D9" s="108" t="s">
        <v>45</v>
      </c>
    </row>
    <row r="10" spans="2:4" ht="18.75" x14ac:dyDescent="0.3">
      <c r="C10" s="3">
        <v>5</v>
      </c>
      <c r="D10" s="6" t="s">
        <v>106</v>
      </c>
    </row>
    <row r="11" spans="2:4" ht="18.75" x14ac:dyDescent="0.3">
      <c r="C11" s="3"/>
      <c r="D11" s="6"/>
    </row>
    <row r="13" spans="2:4" ht="23.25" x14ac:dyDescent="0.35">
      <c r="D13" s="98" t="s">
        <v>4</v>
      </c>
    </row>
    <row r="14" spans="2:4" ht="18.75" x14ac:dyDescent="0.3">
      <c r="C14">
        <v>1</v>
      </c>
      <c r="D14" s="6" t="s">
        <v>49</v>
      </c>
    </row>
    <row r="15" spans="2:4" ht="18.75" x14ac:dyDescent="0.3">
      <c r="C15">
        <v>2</v>
      </c>
      <c r="D15" s="6" t="s">
        <v>48</v>
      </c>
    </row>
    <row r="16" spans="2:4" ht="18.75" x14ac:dyDescent="0.3">
      <c r="C16">
        <v>3</v>
      </c>
      <c r="D16" s="6" t="s">
        <v>50</v>
      </c>
    </row>
    <row r="17" spans="3:4" ht="18.75" x14ac:dyDescent="0.3">
      <c r="C17">
        <v>4</v>
      </c>
      <c r="D17" s="6" t="s">
        <v>51</v>
      </c>
    </row>
    <row r="18" spans="3:4" ht="18.75" x14ac:dyDescent="0.3">
      <c r="C18">
        <v>5</v>
      </c>
      <c r="D18" s="6" t="s">
        <v>52</v>
      </c>
    </row>
    <row r="19" spans="3:4" ht="18.75" x14ac:dyDescent="0.3">
      <c r="C19" s="99" t="s">
        <v>34</v>
      </c>
      <c r="D19" s="6"/>
    </row>
    <row r="20" spans="3:4" ht="18.75" x14ac:dyDescent="0.3">
      <c r="C20" s="99" t="s">
        <v>34</v>
      </c>
      <c r="D20" s="6"/>
    </row>
    <row r="21" spans="3:4" ht="18.75" x14ac:dyDescent="0.3">
      <c r="C21" s="99" t="s">
        <v>34</v>
      </c>
      <c r="D21" s="6"/>
    </row>
    <row r="22" spans="3:4" ht="18.75" x14ac:dyDescent="0.3">
      <c r="C22" s="99" t="s">
        <v>34</v>
      </c>
      <c r="D22" s="6"/>
    </row>
    <row r="23" spans="3:4" ht="18.75" x14ac:dyDescent="0.3">
      <c r="C23" s="99" t="s">
        <v>34</v>
      </c>
      <c r="D23" s="6"/>
    </row>
    <row r="24" spans="3:4" x14ac:dyDescent="0.25">
      <c r="C24" s="99" t="s">
        <v>34</v>
      </c>
    </row>
    <row r="25" spans="3:4" x14ac:dyDescent="0.25">
      <c r="C25" s="99" t="s">
        <v>34</v>
      </c>
    </row>
    <row r="26" spans="3:4" x14ac:dyDescent="0.25">
      <c r="C26" s="99" t="s">
        <v>34</v>
      </c>
    </row>
  </sheetData>
  <mergeCells count="2">
    <mergeCell ref="B2:C2"/>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B4" sqref="B4"/>
    </sheetView>
  </sheetViews>
  <sheetFormatPr defaultRowHeight="15" x14ac:dyDescent="0.25"/>
  <cols>
    <col min="2" max="2" width="125.140625" customWidth="1"/>
    <col min="3" max="3" width="53.5703125" customWidth="1"/>
    <col min="4" max="4" width="41.140625" customWidth="1"/>
  </cols>
  <sheetData>
    <row r="2" spans="1:4" s="1" customFormat="1" ht="27" thickBot="1" x14ac:dyDescent="0.45">
      <c r="A2" s="9" t="s">
        <v>7</v>
      </c>
      <c r="B2" s="10" t="s">
        <v>5</v>
      </c>
      <c r="C2" s="12" t="s">
        <v>6</v>
      </c>
      <c r="D2" s="11" t="s">
        <v>8</v>
      </c>
    </row>
    <row r="3" spans="1:4" ht="24" thickTop="1" x14ac:dyDescent="0.35">
      <c r="A3" s="5">
        <v>1</v>
      </c>
      <c r="B3" s="5" t="s">
        <v>47</v>
      </c>
      <c r="C3" s="7" t="s">
        <v>53</v>
      </c>
    </row>
    <row r="4" spans="1:4" ht="23.25" x14ac:dyDescent="0.35">
      <c r="A4" s="5">
        <v>2</v>
      </c>
      <c r="B4" s="5" t="s">
        <v>46</v>
      </c>
      <c r="C4" s="8" t="s">
        <v>54</v>
      </c>
    </row>
    <row r="5" spans="1:4" ht="23.25" x14ac:dyDescent="0.35">
      <c r="A5" s="5">
        <v>3</v>
      </c>
      <c r="B5" s="5" t="s">
        <v>45</v>
      </c>
      <c r="C5" s="8" t="s">
        <v>55</v>
      </c>
    </row>
    <row r="6" spans="1:4" ht="23.25" x14ac:dyDescent="0.35">
      <c r="A6" s="5">
        <v>4</v>
      </c>
      <c r="B6" s="5"/>
      <c r="C6" s="8"/>
    </row>
    <row r="15" spans="1:4" x14ac:dyDescent="0.25">
      <c r="B15" s="4"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topLeftCell="A3" workbookViewId="0">
      <selection activeCell="D9" sqref="D9"/>
    </sheetView>
  </sheetViews>
  <sheetFormatPr defaultRowHeight="15" x14ac:dyDescent="0.25"/>
  <cols>
    <col min="2" max="2" width="63.42578125" customWidth="1"/>
    <col min="3" max="3" width="34.5703125" customWidth="1"/>
    <col min="4" max="4" width="54.42578125" bestFit="1" customWidth="1"/>
  </cols>
  <sheetData>
    <row r="2" spans="1:4" ht="26.25" x14ac:dyDescent="0.4">
      <c r="A2" s="101" t="s">
        <v>7</v>
      </c>
      <c r="B2" s="101" t="s">
        <v>16</v>
      </c>
      <c r="C2" s="102" t="s">
        <v>17</v>
      </c>
      <c r="D2" s="102" t="s">
        <v>35</v>
      </c>
    </row>
    <row r="3" spans="1:4" ht="18.75" x14ac:dyDescent="0.3">
      <c r="A3" s="95">
        <v>1</v>
      </c>
      <c r="B3" s="95" t="s">
        <v>56</v>
      </c>
      <c r="C3" s="95" t="s">
        <v>57</v>
      </c>
      <c r="D3" s="95" t="s">
        <v>100</v>
      </c>
    </row>
    <row r="4" spans="1:4" ht="18.75" x14ac:dyDescent="0.3">
      <c r="A4" s="95">
        <v>2</v>
      </c>
      <c r="B4" s="95" t="s">
        <v>61</v>
      </c>
      <c r="C4" s="95" t="s">
        <v>58</v>
      </c>
      <c r="D4" s="95" t="s">
        <v>101</v>
      </c>
    </row>
    <row r="5" spans="1:4" ht="18.75" x14ac:dyDescent="0.3">
      <c r="A5" s="95">
        <v>3</v>
      </c>
      <c r="B5" s="95" t="s">
        <v>62</v>
      </c>
      <c r="C5" s="95" t="s">
        <v>57</v>
      </c>
      <c r="D5" s="95" t="s">
        <v>64</v>
      </c>
    </row>
    <row r="6" spans="1:4" ht="18.75" x14ac:dyDescent="0.3">
      <c r="A6" s="95">
        <v>4</v>
      </c>
      <c r="B6" s="95" t="s">
        <v>63</v>
      </c>
      <c r="C6" s="95" t="s">
        <v>58</v>
      </c>
      <c r="D6" s="95" t="s">
        <v>103</v>
      </c>
    </row>
    <row r="7" spans="1:4" ht="18.75" x14ac:dyDescent="0.3">
      <c r="A7" s="95">
        <v>5</v>
      </c>
      <c r="B7" s="95" t="s">
        <v>65</v>
      </c>
      <c r="C7" s="95" t="s">
        <v>57</v>
      </c>
      <c r="D7" s="95" t="s">
        <v>95</v>
      </c>
    </row>
    <row r="8" spans="1:4" ht="18.75" x14ac:dyDescent="0.3">
      <c r="A8" s="95">
        <v>6</v>
      </c>
      <c r="B8" s="95" t="s">
        <v>66</v>
      </c>
      <c r="C8" s="95" t="s">
        <v>59</v>
      </c>
      <c r="D8" s="95" t="s">
        <v>39</v>
      </c>
    </row>
    <row r="9" spans="1:4" ht="18.75" x14ac:dyDescent="0.3">
      <c r="A9" s="100">
        <v>7</v>
      </c>
      <c r="B9" s="95" t="s">
        <v>102</v>
      </c>
      <c r="C9" s="95" t="s">
        <v>60</v>
      </c>
      <c r="D9" s="95" t="s">
        <v>40</v>
      </c>
    </row>
    <row r="10" spans="1:4" ht="18.75" x14ac:dyDescent="0.3">
      <c r="A10" s="100">
        <v>8</v>
      </c>
      <c r="B10" s="95" t="s">
        <v>67</v>
      </c>
      <c r="C10" s="95" t="s">
        <v>60</v>
      </c>
      <c r="D10" s="95" t="s">
        <v>69</v>
      </c>
    </row>
    <row r="11" spans="1:4" ht="18.75" x14ac:dyDescent="0.3">
      <c r="A11" s="100" t="s">
        <v>34</v>
      </c>
      <c r="B11" s="95"/>
      <c r="C11" s="95"/>
      <c r="D11" s="95"/>
    </row>
    <row r="12" spans="1:4" ht="18.75" x14ac:dyDescent="0.3">
      <c r="A12" s="100" t="s">
        <v>34</v>
      </c>
      <c r="B12" s="95"/>
      <c r="C12" s="95"/>
      <c r="D12" s="95"/>
    </row>
    <row r="13" spans="1:4" ht="18.75" x14ac:dyDescent="0.3">
      <c r="A13" s="100" t="s">
        <v>34</v>
      </c>
      <c r="B13" s="95"/>
      <c r="C13" s="95"/>
      <c r="D13" s="95"/>
    </row>
    <row r="14" spans="1:4" ht="18.75" x14ac:dyDescent="0.3">
      <c r="A14" s="100" t="s">
        <v>34</v>
      </c>
      <c r="B14" s="95"/>
      <c r="C14" s="95"/>
      <c r="D14" s="95"/>
    </row>
    <row r="15" spans="1:4" ht="18.75" x14ac:dyDescent="0.3">
      <c r="A15" s="100" t="s">
        <v>34</v>
      </c>
      <c r="B15" s="95"/>
      <c r="C15" s="95"/>
      <c r="D15" s="9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44"/>
  <sheetViews>
    <sheetView showGridLines="0" tabSelected="1" zoomScaleNormal="100" workbookViewId="0">
      <pane ySplit="7" topLeftCell="A17" activePane="bottomLeft" state="frozen"/>
      <selection pane="bottomLeft" activeCell="B21" sqref="B21"/>
    </sheetView>
  </sheetViews>
  <sheetFormatPr defaultColWidth="9.140625" defaultRowHeight="12.75" x14ac:dyDescent="0.2"/>
  <cols>
    <col min="1" max="1" width="6.85546875" style="15" customWidth="1"/>
    <col min="2" max="2" width="33" style="15" customWidth="1"/>
    <col min="3" max="3" width="16.42578125" style="15" customWidth="1"/>
    <col min="4" max="4" width="6.85546875" style="15" hidden="1" customWidth="1"/>
    <col min="5" max="6" width="12" style="15" customWidth="1"/>
    <col min="7" max="7" width="6" style="15" customWidth="1"/>
    <col min="8" max="8" width="6.7109375" style="15" customWidth="1"/>
    <col min="9" max="9" width="6.42578125" style="15" customWidth="1"/>
    <col min="10" max="10" width="1.85546875" style="15" customWidth="1"/>
    <col min="11" max="66" width="2.42578125" style="15" customWidth="1"/>
    <col min="67" max="16384" width="9.140625" style="15"/>
  </cols>
  <sheetData>
    <row r="1" spans="1:66" ht="30" customHeight="1" x14ac:dyDescent="0.2">
      <c r="A1" s="13" t="s">
        <v>10</v>
      </c>
      <c r="B1" s="14"/>
      <c r="C1" s="14"/>
      <c r="D1" s="14"/>
      <c r="E1" s="14"/>
      <c r="F1" s="14"/>
      <c r="I1" s="16"/>
      <c r="K1" s="124"/>
      <c r="L1" s="124"/>
      <c r="M1" s="124"/>
      <c r="N1" s="124"/>
      <c r="O1" s="124"/>
      <c r="P1" s="124"/>
      <c r="Q1" s="124"/>
      <c r="R1" s="124"/>
      <c r="S1" s="124"/>
      <c r="T1" s="124"/>
      <c r="U1" s="124"/>
      <c r="V1" s="124"/>
      <c r="W1" s="124"/>
      <c r="X1" s="124"/>
      <c r="Y1" s="124"/>
      <c r="Z1" s="124"/>
      <c r="AA1" s="124"/>
      <c r="AB1" s="124"/>
      <c r="AC1" s="124"/>
      <c r="AD1" s="124"/>
      <c r="AE1" s="124"/>
    </row>
    <row r="2" spans="1:66" ht="18" customHeight="1" x14ac:dyDescent="0.2">
      <c r="A2" s="17" t="s">
        <v>11</v>
      </c>
      <c r="B2" s="18"/>
      <c r="C2" s="18"/>
      <c r="D2" s="19"/>
      <c r="E2" s="20"/>
      <c r="F2" s="20"/>
      <c r="H2" s="21"/>
    </row>
    <row r="3" spans="1:66" ht="15" x14ac:dyDescent="0.2">
      <c r="A3" s="17"/>
      <c r="B3" s="22"/>
      <c r="H3" s="21"/>
      <c r="K3" s="23"/>
      <c r="L3" s="23"/>
      <c r="M3" s="23"/>
      <c r="N3" s="23"/>
      <c r="O3" s="23"/>
      <c r="P3" s="23"/>
      <c r="Q3" s="23"/>
      <c r="R3" s="23"/>
      <c r="S3" s="23"/>
      <c r="T3" s="23"/>
      <c r="U3" s="23"/>
      <c r="V3" s="23"/>
      <c r="W3" s="23"/>
      <c r="X3" s="23"/>
      <c r="Y3" s="23"/>
      <c r="Z3" s="23"/>
      <c r="AA3" s="23"/>
    </row>
    <row r="4" spans="1:66" ht="17.25" customHeight="1" x14ac:dyDescent="0.2">
      <c r="A4" s="24"/>
      <c r="B4" s="25" t="s">
        <v>12</v>
      </c>
      <c r="C4" s="125">
        <v>44013</v>
      </c>
      <c r="D4" s="125"/>
      <c r="E4" s="125"/>
      <c r="F4" s="24"/>
      <c r="G4" s="25" t="s">
        <v>13</v>
      </c>
      <c r="H4" s="26">
        <v>1</v>
      </c>
      <c r="I4" s="22"/>
      <c r="J4" s="27"/>
      <c r="K4" s="120" t="str">
        <f>"Week "&amp;(K6-($C$4-WEEKDAY($C$4,1)+2))/7+1</f>
        <v>Week 1</v>
      </c>
      <c r="L4" s="121"/>
      <c r="M4" s="121"/>
      <c r="N4" s="121"/>
      <c r="O4" s="121"/>
      <c r="P4" s="121"/>
      <c r="Q4" s="122"/>
      <c r="R4" s="120" t="str">
        <f>"Week "&amp;(R6-($C$4-WEEKDAY($C$4,1)+2))/7+1</f>
        <v>Week 2</v>
      </c>
      <c r="S4" s="121"/>
      <c r="T4" s="121"/>
      <c r="U4" s="121"/>
      <c r="V4" s="121"/>
      <c r="W4" s="121"/>
      <c r="X4" s="122"/>
      <c r="Y4" s="120" t="str">
        <f>"Week "&amp;(Y6-($C$4-WEEKDAY($C$4,1)+2))/7+1</f>
        <v>Week 3</v>
      </c>
      <c r="Z4" s="121"/>
      <c r="AA4" s="121"/>
      <c r="AB4" s="121"/>
      <c r="AC4" s="121"/>
      <c r="AD4" s="121"/>
      <c r="AE4" s="122"/>
      <c r="AF4" s="120" t="str">
        <f>"Week "&amp;(AF6-($C$4-WEEKDAY($C$4,1)+2))/7+1</f>
        <v>Week 4</v>
      </c>
      <c r="AG4" s="121"/>
      <c r="AH4" s="121"/>
      <c r="AI4" s="121"/>
      <c r="AJ4" s="121"/>
      <c r="AK4" s="121"/>
      <c r="AL4" s="122"/>
      <c r="AM4" s="120" t="str">
        <f>"Week "&amp;(AM6-($C$4-WEEKDAY($C$4,1)+2))/7+1</f>
        <v>Week 5</v>
      </c>
      <c r="AN4" s="121"/>
      <c r="AO4" s="121"/>
      <c r="AP4" s="121"/>
      <c r="AQ4" s="121"/>
      <c r="AR4" s="121"/>
      <c r="AS4" s="122"/>
      <c r="AT4" s="120" t="str">
        <f>"Week "&amp;(AT6-($C$4-WEEKDAY($C$4,1)+2))/7+1</f>
        <v>Week 6</v>
      </c>
      <c r="AU4" s="121"/>
      <c r="AV4" s="121"/>
      <c r="AW4" s="121"/>
      <c r="AX4" s="121"/>
      <c r="AY4" s="121"/>
      <c r="AZ4" s="122"/>
      <c r="BA4" s="120" t="str">
        <f>"Week "&amp;(BA6-($C$4-WEEKDAY($C$4,1)+2))/7+1</f>
        <v>Week 7</v>
      </c>
      <c r="BB4" s="121"/>
      <c r="BC4" s="121"/>
      <c r="BD4" s="121"/>
      <c r="BE4" s="121"/>
      <c r="BF4" s="121"/>
      <c r="BG4" s="122"/>
      <c r="BH4" s="120" t="str">
        <f>"Week "&amp;(BH6-($C$4-WEEKDAY($C$4,1)+2))/7+1</f>
        <v>Week 8</v>
      </c>
      <c r="BI4" s="121"/>
      <c r="BJ4" s="121"/>
      <c r="BK4" s="121"/>
      <c r="BL4" s="121"/>
      <c r="BM4" s="121"/>
      <c r="BN4" s="122"/>
    </row>
    <row r="5" spans="1:66" ht="17.25" customHeight="1" x14ac:dyDescent="0.2">
      <c r="A5" s="24"/>
      <c r="B5" s="25" t="s">
        <v>14</v>
      </c>
      <c r="C5" s="123"/>
      <c r="D5" s="123"/>
      <c r="E5" s="123"/>
      <c r="F5" s="24"/>
      <c r="G5" s="24"/>
      <c r="H5" s="24"/>
      <c r="I5" s="24"/>
      <c r="J5" s="27"/>
      <c r="K5" s="117">
        <f>K6</f>
        <v>44011</v>
      </c>
      <c r="L5" s="118"/>
      <c r="M5" s="118"/>
      <c r="N5" s="118"/>
      <c r="O5" s="118"/>
      <c r="P5" s="118"/>
      <c r="Q5" s="119"/>
      <c r="R5" s="117">
        <f>R6</f>
        <v>44018</v>
      </c>
      <c r="S5" s="118"/>
      <c r="T5" s="118"/>
      <c r="U5" s="118"/>
      <c r="V5" s="118"/>
      <c r="W5" s="118"/>
      <c r="X5" s="119"/>
      <c r="Y5" s="117">
        <f>Y6</f>
        <v>44025</v>
      </c>
      <c r="Z5" s="118"/>
      <c r="AA5" s="118"/>
      <c r="AB5" s="118"/>
      <c r="AC5" s="118"/>
      <c r="AD5" s="118"/>
      <c r="AE5" s="119"/>
      <c r="AF5" s="117">
        <f>AF6</f>
        <v>44032</v>
      </c>
      <c r="AG5" s="118"/>
      <c r="AH5" s="118"/>
      <c r="AI5" s="118"/>
      <c r="AJ5" s="118"/>
      <c r="AK5" s="118"/>
      <c r="AL5" s="119"/>
      <c r="AM5" s="117">
        <f>AM6</f>
        <v>44039</v>
      </c>
      <c r="AN5" s="118"/>
      <c r="AO5" s="118"/>
      <c r="AP5" s="118"/>
      <c r="AQ5" s="118"/>
      <c r="AR5" s="118"/>
      <c r="AS5" s="119"/>
      <c r="AT5" s="117">
        <f>AT6</f>
        <v>44046</v>
      </c>
      <c r="AU5" s="118"/>
      <c r="AV5" s="118"/>
      <c r="AW5" s="118"/>
      <c r="AX5" s="118"/>
      <c r="AY5" s="118"/>
      <c r="AZ5" s="119"/>
      <c r="BA5" s="117">
        <f>BA6</f>
        <v>44053</v>
      </c>
      <c r="BB5" s="118"/>
      <c r="BC5" s="118"/>
      <c r="BD5" s="118"/>
      <c r="BE5" s="118"/>
      <c r="BF5" s="118"/>
      <c r="BG5" s="119"/>
      <c r="BH5" s="117">
        <f>BH6</f>
        <v>44060</v>
      </c>
      <c r="BI5" s="118"/>
      <c r="BJ5" s="118"/>
      <c r="BK5" s="118"/>
      <c r="BL5" s="118"/>
      <c r="BM5" s="118"/>
      <c r="BN5" s="119"/>
    </row>
    <row r="6" spans="1:66" x14ac:dyDescent="0.2">
      <c r="A6" s="27"/>
      <c r="B6" s="27"/>
      <c r="C6" s="27"/>
      <c r="D6" s="27"/>
      <c r="E6" s="111"/>
      <c r="F6" s="27"/>
      <c r="G6" s="27"/>
      <c r="H6" s="27"/>
      <c r="I6" s="27"/>
      <c r="J6" s="27"/>
      <c r="K6" s="28">
        <f>C4-WEEKDAY(C4,1)+2+7*(H4-1)</f>
        <v>44011</v>
      </c>
      <c r="L6" s="29">
        <f t="shared" ref="L6:BN6" si="0">K6+1</f>
        <v>44012</v>
      </c>
      <c r="M6" s="29">
        <f t="shared" si="0"/>
        <v>44013</v>
      </c>
      <c r="N6" s="29">
        <f t="shared" si="0"/>
        <v>44014</v>
      </c>
      <c r="O6" s="29">
        <f t="shared" si="0"/>
        <v>44015</v>
      </c>
      <c r="P6" s="29">
        <f t="shared" si="0"/>
        <v>44016</v>
      </c>
      <c r="Q6" s="30">
        <f t="shared" si="0"/>
        <v>44017</v>
      </c>
      <c r="R6" s="28">
        <f t="shared" si="0"/>
        <v>44018</v>
      </c>
      <c r="S6" s="29">
        <f t="shared" si="0"/>
        <v>44019</v>
      </c>
      <c r="T6" s="29">
        <f t="shared" si="0"/>
        <v>44020</v>
      </c>
      <c r="U6" s="29">
        <f t="shared" si="0"/>
        <v>44021</v>
      </c>
      <c r="V6" s="29">
        <f t="shared" si="0"/>
        <v>44022</v>
      </c>
      <c r="W6" s="29">
        <f t="shared" si="0"/>
        <v>44023</v>
      </c>
      <c r="X6" s="30">
        <f t="shared" si="0"/>
        <v>44024</v>
      </c>
      <c r="Y6" s="28">
        <f t="shared" si="0"/>
        <v>44025</v>
      </c>
      <c r="Z6" s="29">
        <f t="shared" si="0"/>
        <v>44026</v>
      </c>
      <c r="AA6" s="29">
        <f t="shared" si="0"/>
        <v>44027</v>
      </c>
      <c r="AB6" s="29">
        <f t="shared" si="0"/>
        <v>44028</v>
      </c>
      <c r="AC6" s="29">
        <f t="shared" si="0"/>
        <v>44029</v>
      </c>
      <c r="AD6" s="29">
        <f t="shared" si="0"/>
        <v>44030</v>
      </c>
      <c r="AE6" s="30">
        <f t="shared" si="0"/>
        <v>44031</v>
      </c>
      <c r="AF6" s="28">
        <f t="shared" si="0"/>
        <v>44032</v>
      </c>
      <c r="AG6" s="29">
        <f t="shared" si="0"/>
        <v>44033</v>
      </c>
      <c r="AH6" s="29">
        <f t="shared" si="0"/>
        <v>44034</v>
      </c>
      <c r="AI6" s="29">
        <f t="shared" si="0"/>
        <v>44035</v>
      </c>
      <c r="AJ6" s="29">
        <f t="shared" si="0"/>
        <v>44036</v>
      </c>
      <c r="AK6" s="29">
        <f t="shared" si="0"/>
        <v>44037</v>
      </c>
      <c r="AL6" s="30">
        <f t="shared" si="0"/>
        <v>44038</v>
      </c>
      <c r="AM6" s="28">
        <f t="shared" si="0"/>
        <v>44039</v>
      </c>
      <c r="AN6" s="29">
        <f t="shared" si="0"/>
        <v>44040</v>
      </c>
      <c r="AO6" s="29">
        <f t="shared" si="0"/>
        <v>44041</v>
      </c>
      <c r="AP6" s="29">
        <f t="shared" si="0"/>
        <v>44042</v>
      </c>
      <c r="AQ6" s="29">
        <f t="shared" si="0"/>
        <v>44043</v>
      </c>
      <c r="AR6" s="29">
        <f t="shared" si="0"/>
        <v>44044</v>
      </c>
      <c r="AS6" s="30">
        <f t="shared" si="0"/>
        <v>44045</v>
      </c>
      <c r="AT6" s="28">
        <f t="shared" si="0"/>
        <v>44046</v>
      </c>
      <c r="AU6" s="29">
        <f t="shared" si="0"/>
        <v>44047</v>
      </c>
      <c r="AV6" s="29">
        <f t="shared" si="0"/>
        <v>44048</v>
      </c>
      <c r="AW6" s="29">
        <f t="shared" si="0"/>
        <v>44049</v>
      </c>
      <c r="AX6" s="29">
        <f t="shared" si="0"/>
        <v>44050</v>
      </c>
      <c r="AY6" s="29">
        <f t="shared" si="0"/>
        <v>44051</v>
      </c>
      <c r="AZ6" s="30">
        <f t="shared" si="0"/>
        <v>44052</v>
      </c>
      <c r="BA6" s="28">
        <f t="shared" si="0"/>
        <v>44053</v>
      </c>
      <c r="BB6" s="29">
        <f t="shared" si="0"/>
        <v>44054</v>
      </c>
      <c r="BC6" s="29">
        <f t="shared" si="0"/>
        <v>44055</v>
      </c>
      <c r="BD6" s="29">
        <f t="shared" si="0"/>
        <v>44056</v>
      </c>
      <c r="BE6" s="29">
        <f t="shared" si="0"/>
        <v>44057</v>
      </c>
      <c r="BF6" s="29">
        <f t="shared" si="0"/>
        <v>44058</v>
      </c>
      <c r="BG6" s="30">
        <f t="shared" si="0"/>
        <v>44059</v>
      </c>
      <c r="BH6" s="28">
        <f t="shared" si="0"/>
        <v>44060</v>
      </c>
      <c r="BI6" s="29">
        <f t="shared" si="0"/>
        <v>44061</v>
      </c>
      <c r="BJ6" s="29">
        <f t="shared" si="0"/>
        <v>44062</v>
      </c>
      <c r="BK6" s="29">
        <f t="shared" si="0"/>
        <v>44063</v>
      </c>
      <c r="BL6" s="29">
        <f t="shared" si="0"/>
        <v>44064</v>
      </c>
      <c r="BM6" s="29">
        <f t="shared" si="0"/>
        <v>44065</v>
      </c>
      <c r="BN6" s="30">
        <f t="shared" si="0"/>
        <v>44066</v>
      </c>
    </row>
    <row r="7" spans="1:66" s="22" customFormat="1" ht="24.75" thickBot="1" x14ac:dyDescent="0.25">
      <c r="A7" s="31" t="s">
        <v>15</v>
      </c>
      <c r="B7" s="31" t="s">
        <v>16</v>
      </c>
      <c r="C7" s="32" t="s">
        <v>17</v>
      </c>
      <c r="D7" s="33" t="s">
        <v>18</v>
      </c>
      <c r="E7" s="34" t="s">
        <v>19</v>
      </c>
      <c r="F7" s="34" t="s">
        <v>20</v>
      </c>
      <c r="G7" s="32" t="s">
        <v>21</v>
      </c>
      <c r="H7" s="32" t="s">
        <v>22</v>
      </c>
      <c r="I7" s="32" t="s">
        <v>23</v>
      </c>
      <c r="J7" s="32"/>
      <c r="K7" s="35" t="str">
        <f t="shared" ref="K7:BN7" si="1">CHOOSE(WEEKDAY(K6,1),"S","M","T","W","T","F","S")</f>
        <v>M</v>
      </c>
      <c r="L7" s="36" t="str">
        <f t="shared" si="1"/>
        <v>T</v>
      </c>
      <c r="M7" s="36" t="str">
        <f t="shared" si="1"/>
        <v>W</v>
      </c>
      <c r="N7" s="36" t="str">
        <f t="shared" si="1"/>
        <v>T</v>
      </c>
      <c r="O7" s="36" t="str">
        <f t="shared" si="1"/>
        <v>F</v>
      </c>
      <c r="P7" s="36" t="str">
        <f t="shared" si="1"/>
        <v>S</v>
      </c>
      <c r="Q7" s="37" t="str">
        <f t="shared" si="1"/>
        <v>S</v>
      </c>
      <c r="R7" s="35" t="str">
        <f t="shared" si="1"/>
        <v>M</v>
      </c>
      <c r="S7" s="36" t="str">
        <f t="shared" si="1"/>
        <v>T</v>
      </c>
      <c r="T7" s="36" t="str">
        <f t="shared" si="1"/>
        <v>W</v>
      </c>
      <c r="U7" s="36" t="str">
        <f t="shared" si="1"/>
        <v>T</v>
      </c>
      <c r="V7" s="36" t="str">
        <f t="shared" si="1"/>
        <v>F</v>
      </c>
      <c r="W7" s="36" t="str">
        <f t="shared" si="1"/>
        <v>S</v>
      </c>
      <c r="X7" s="37" t="str">
        <f t="shared" si="1"/>
        <v>S</v>
      </c>
      <c r="Y7" s="35" t="str">
        <f t="shared" si="1"/>
        <v>M</v>
      </c>
      <c r="Z7" s="36" t="str">
        <f t="shared" si="1"/>
        <v>T</v>
      </c>
      <c r="AA7" s="36" t="str">
        <f t="shared" si="1"/>
        <v>W</v>
      </c>
      <c r="AB7" s="36" t="str">
        <f t="shared" si="1"/>
        <v>T</v>
      </c>
      <c r="AC7" s="36" t="str">
        <f t="shared" si="1"/>
        <v>F</v>
      </c>
      <c r="AD7" s="36" t="str">
        <f t="shared" si="1"/>
        <v>S</v>
      </c>
      <c r="AE7" s="37" t="str">
        <f t="shared" si="1"/>
        <v>S</v>
      </c>
      <c r="AF7" s="35" t="str">
        <f t="shared" si="1"/>
        <v>M</v>
      </c>
      <c r="AG7" s="36" t="str">
        <f t="shared" si="1"/>
        <v>T</v>
      </c>
      <c r="AH7" s="36" t="str">
        <f t="shared" si="1"/>
        <v>W</v>
      </c>
      <c r="AI7" s="36" t="str">
        <f t="shared" si="1"/>
        <v>T</v>
      </c>
      <c r="AJ7" s="36" t="str">
        <f t="shared" si="1"/>
        <v>F</v>
      </c>
      <c r="AK7" s="36" t="str">
        <f t="shared" si="1"/>
        <v>S</v>
      </c>
      <c r="AL7" s="37" t="str">
        <f t="shared" si="1"/>
        <v>S</v>
      </c>
      <c r="AM7" s="35" t="str">
        <f t="shared" si="1"/>
        <v>M</v>
      </c>
      <c r="AN7" s="36" t="str">
        <f t="shared" si="1"/>
        <v>T</v>
      </c>
      <c r="AO7" s="36" t="str">
        <f t="shared" si="1"/>
        <v>W</v>
      </c>
      <c r="AP7" s="36" t="str">
        <f t="shared" si="1"/>
        <v>T</v>
      </c>
      <c r="AQ7" s="36" t="str">
        <f t="shared" si="1"/>
        <v>F</v>
      </c>
      <c r="AR7" s="36" t="str">
        <f t="shared" si="1"/>
        <v>S</v>
      </c>
      <c r="AS7" s="37" t="str">
        <f t="shared" si="1"/>
        <v>S</v>
      </c>
      <c r="AT7" s="35" t="str">
        <f t="shared" si="1"/>
        <v>M</v>
      </c>
      <c r="AU7" s="36" t="str">
        <f t="shared" si="1"/>
        <v>T</v>
      </c>
      <c r="AV7" s="36" t="str">
        <f t="shared" si="1"/>
        <v>W</v>
      </c>
      <c r="AW7" s="36" t="str">
        <f t="shared" si="1"/>
        <v>T</v>
      </c>
      <c r="AX7" s="36" t="str">
        <f t="shared" si="1"/>
        <v>F</v>
      </c>
      <c r="AY7" s="36" t="str">
        <f t="shared" si="1"/>
        <v>S</v>
      </c>
      <c r="AZ7" s="37" t="str">
        <f t="shared" si="1"/>
        <v>S</v>
      </c>
      <c r="BA7" s="35" t="str">
        <f t="shared" si="1"/>
        <v>M</v>
      </c>
      <c r="BB7" s="36" t="str">
        <f t="shared" si="1"/>
        <v>T</v>
      </c>
      <c r="BC7" s="36" t="str">
        <f t="shared" si="1"/>
        <v>W</v>
      </c>
      <c r="BD7" s="36" t="str">
        <f t="shared" si="1"/>
        <v>T</v>
      </c>
      <c r="BE7" s="36" t="str">
        <f t="shared" si="1"/>
        <v>F</v>
      </c>
      <c r="BF7" s="36" t="str">
        <f t="shared" si="1"/>
        <v>S</v>
      </c>
      <c r="BG7" s="37" t="str">
        <f t="shared" si="1"/>
        <v>S</v>
      </c>
      <c r="BH7" s="35" t="str">
        <f t="shared" si="1"/>
        <v>M</v>
      </c>
      <c r="BI7" s="36" t="str">
        <f t="shared" si="1"/>
        <v>T</v>
      </c>
      <c r="BJ7" s="36" t="str">
        <f t="shared" si="1"/>
        <v>W</v>
      </c>
      <c r="BK7" s="36" t="str">
        <f t="shared" si="1"/>
        <v>T</v>
      </c>
      <c r="BL7" s="36" t="str">
        <f t="shared" si="1"/>
        <v>F</v>
      </c>
      <c r="BM7" s="36" t="str">
        <f t="shared" si="1"/>
        <v>S</v>
      </c>
      <c r="BN7" s="37" t="str">
        <f t="shared" si="1"/>
        <v>S</v>
      </c>
    </row>
    <row r="8" spans="1:66" s="49" customFormat="1" ht="18.75" x14ac:dyDescent="0.25">
      <c r="A8" s="38" t="str">
        <f>IF(ISERROR(VALUE(SUBSTITUTE(prevWBS,".",""))),"1",IF(ISERROR(FIND("`",SUBSTITUTE(prevWBS,".","`",1))),TEXT(VALUE(prevWBS)+1,"#"),TEXT(VALUE(LEFT(prevWBS,FIND("`",SUBSTITUTE(prevWBS,".","`",1))-1))+1,"#")))</f>
        <v>1</v>
      </c>
      <c r="B8" s="39" t="s">
        <v>47</v>
      </c>
      <c r="C8" s="40"/>
      <c r="D8" s="41"/>
      <c r="E8" s="42"/>
      <c r="F8" s="43" t="str">
        <f>IF(ISBLANK(E8)," - ",IF(G8=0,E8,E8+G8-1))</f>
        <v xml:space="preserve"> - </v>
      </c>
      <c r="G8" s="44"/>
      <c r="H8" s="45"/>
      <c r="I8" s="46" t="str">
        <f t="shared" ref="I8:I37" si="2">IF(OR(F8=0,E8=0)," - ",NETWORKDAYS(E8,F8))</f>
        <v xml:space="preserve"> - </v>
      </c>
      <c r="J8" s="47"/>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row>
    <row r="9" spans="1:66" s="52" customFormat="1" ht="18.75" x14ac:dyDescent="0.25">
      <c r="A9" s="50" t="str">
        <f t="shared" ref="A9:A17"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32" t="s">
        <v>96</v>
      </c>
      <c r="C9" s="52" t="s">
        <v>25</v>
      </c>
      <c r="D9" s="53"/>
      <c r="E9" s="54">
        <v>44013</v>
      </c>
      <c r="F9" s="55">
        <f>IF(ISBLANK(E9)," - ",IF(G9=0,E9,E9+G9-1))</f>
        <v>44014</v>
      </c>
      <c r="G9" s="56">
        <v>2</v>
      </c>
      <c r="H9" s="57">
        <v>1</v>
      </c>
      <c r="I9" s="58">
        <f t="shared" si="2"/>
        <v>2</v>
      </c>
      <c r="J9" s="59"/>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52" customFormat="1" ht="18.75" x14ac:dyDescent="0.25">
      <c r="A10" s="50" t="str">
        <f t="shared" si="3"/>
        <v>1.2</v>
      </c>
      <c r="B10" s="132" t="s">
        <v>97</v>
      </c>
      <c r="D10" s="53"/>
      <c r="E10" s="54">
        <v>47666</v>
      </c>
      <c r="F10" s="55">
        <f t="shared" ref="F10:F35" si="4">IF(ISBLANK(E10)," - ",IF(G10=0,E10,E10+G10-1))</f>
        <v>47666</v>
      </c>
      <c r="G10" s="56">
        <v>1</v>
      </c>
      <c r="H10" s="57">
        <v>1</v>
      </c>
      <c r="I10" s="58">
        <f t="shared" si="2"/>
        <v>1</v>
      </c>
      <c r="J10" s="59"/>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52" customFormat="1" ht="18.75" x14ac:dyDescent="0.25">
      <c r="A11" s="50" t="str">
        <f t="shared" si="3"/>
        <v>1.3</v>
      </c>
      <c r="B11" s="132" t="s">
        <v>98</v>
      </c>
      <c r="D11" s="53"/>
      <c r="E11" s="54">
        <v>44015</v>
      </c>
      <c r="F11" s="55">
        <f t="shared" si="4"/>
        <v>44015</v>
      </c>
      <c r="G11" s="56">
        <v>1</v>
      </c>
      <c r="H11" s="57">
        <v>1</v>
      </c>
      <c r="I11" s="58">
        <f t="shared" si="2"/>
        <v>1</v>
      </c>
      <c r="J11" s="59"/>
      <c r="K11" s="50"/>
      <c r="L11" s="50"/>
      <c r="M11" s="6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52" customFormat="1" ht="26.25" customHeight="1" x14ac:dyDescent="0.25">
      <c r="A12" s="50" t="str">
        <f t="shared" si="3"/>
        <v>1.4</v>
      </c>
      <c r="B12" s="133" t="s">
        <v>63</v>
      </c>
      <c r="D12" s="53"/>
      <c r="E12" s="54">
        <v>44016</v>
      </c>
      <c r="F12" s="55">
        <f t="shared" si="4"/>
        <v>44022</v>
      </c>
      <c r="G12" s="56">
        <v>7</v>
      </c>
      <c r="H12" s="57">
        <v>1</v>
      </c>
      <c r="I12" s="58">
        <v>3</v>
      </c>
      <c r="J12" s="59"/>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52" customFormat="1" ht="31.5" x14ac:dyDescent="0.25">
      <c r="A13" s="5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34" t="s">
        <v>68</v>
      </c>
      <c r="D13" s="53"/>
      <c r="E13" s="54">
        <v>44020</v>
      </c>
      <c r="F13" s="55">
        <f t="shared" si="4"/>
        <v>44022</v>
      </c>
      <c r="G13" s="56">
        <v>3</v>
      </c>
      <c r="H13" s="57">
        <v>0.8</v>
      </c>
      <c r="I13" s="58">
        <v>2</v>
      </c>
      <c r="J13" s="59"/>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52" customFormat="1" ht="26.25" customHeight="1" x14ac:dyDescent="0.25">
      <c r="A14" s="5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34" t="s">
        <v>67</v>
      </c>
      <c r="D14" s="53"/>
      <c r="E14" s="54">
        <v>44022</v>
      </c>
      <c r="F14" s="55">
        <f t="shared" si="4"/>
        <v>44035</v>
      </c>
      <c r="G14" s="56">
        <v>14</v>
      </c>
      <c r="H14" s="57">
        <v>1</v>
      </c>
      <c r="I14" s="58">
        <f t="shared" si="2"/>
        <v>10</v>
      </c>
      <c r="J14" s="59"/>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52" customFormat="1" ht="18.75" x14ac:dyDescent="0.25">
      <c r="A15" s="50" t="str">
        <f t="shared" si="3"/>
        <v>1.5</v>
      </c>
      <c r="B15" s="133" t="s">
        <v>24</v>
      </c>
      <c r="D15" s="53"/>
      <c r="E15" s="54">
        <v>44024</v>
      </c>
      <c r="F15" s="55">
        <f t="shared" si="4"/>
        <v>44026</v>
      </c>
      <c r="G15" s="56">
        <v>3</v>
      </c>
      <c r="H15" s="57">
        <v>0</v>
      </c>
      <c r="I15" s="58">
        <v>3</v>
      </c>
      <c r="J15" s="59"/>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52" customFormat="1" ht="18.75" x14ac:dyDescent="0.25">
      <c r="A16" s="50" t="str">
        <f t="shared" si="3"/>
        <v>1.6</v>
      </c>
      <c r="B16" s="51" t="s">
        <v>24</v>
      </c>
      <c r="D16" s="53"/>
      <c r="E16" s="54">
        <v>44025</v>
      </c>
      <c r="F16" s="55">
        <f t="shared" si="4"/>
        <v>44038</v>
      </c>
      <c r="G16" s="56">
        <v>14</v>
      </c>
      <c r="H16" s="57">
        <v>0</v>
      </c>
      <c r="I16" s="58">
        <v>14</v>
      </c>
      <c r="J16" s="59"/>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52" customFormat="1" ht="18.75" x14ac:dyDescent="0.25">
      <c r="A17" s="50" t="str">
        <f t="shared" si="3"/>
        <v>1.7</v>
      </c>
      <c r="B17" s="51" t="s">
        <v>24</v>
      </c>
      <c r="D17" s="53"/>
      <c r="E17" s="54">
        <v>43141</v>
      </c>
      <c r="F17" s="55">
        <f t="shared" si="4"/>
        <v>43147</v>
      </c>
      <c r="G17" s="56">
        <v>7</v>
      </c>
      <c r="H17" s="57">
        <v>0</v>
      </c>
      <c r="I17" s="58">
        <f t="shared" si="2"/>
        <v>5</v>
      </c>
      <c r="J17" s="59"/>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49" customFormat="1" ht="18.75" x14ac:dyDescent="0.25">
      <c r="A18" s="61" t="str">
        <f>IF(ISERROR(VALUE(SUBSTITUTE(prevWBS,".",""))),"1",IF(ISERROR(FIND("`",SUBSTITUTE(prevWBS,".","`",1))),TEXT(VALUE(prevWBS)+1,"#"),TEXT(VALUE(LEFT(prevWBS,FIND("`",SUBSTITUTE(prevWBS,".","`",1))-1))+1,"#")))</f>
        <v>2</v>
      </c>
      <c r="B18" s="62" t="s">
        <v>99</v>
      </c>
      <c r="D18" s="63"/>
      <c r="E18" s="64"/>
      <c r="F18" s="64" t="str">
        <f t="shared" si="4"/>
        <v xml:space="preserve"> - </v>
      </c>
      <c r="G18" s="65"/>
      <c r="H18" s="66"/>
      <c r="I18" s="67" t="str">
        <f t="shared" si="2"/>
        <v xml:space="preserve"> - </v>
      </c>
      <c r="J18" s="68"/>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row>
    <row r="19" spans="1:66" s="52" customFormat="1" ht="18.75" x14ac:dyDescent="0.25">
      <c r="A19"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51" t="s">
        <v>66</v>
      </c>
      <c r="D19" s="53"/>
      <c r="E19" s="54">
        <v>43141</v>
      </c>
      <c r="F19" s="55">
        <f t="shared" si="4"/>
        <v>43141</v>
      </c>
      <c r="G19" s="56">
        <v>1</v>
      </c>
      <c r="H19" s="57">
        <v>1</v>
      </c>
      <c r="I19" s="58">
        <v>1</v>
      </c>
      <c r="J19" s="59"/>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row>
    <row r="20" spans="1:66" s="52" customFormat="1" ht="18.75" x14ac:dyDescent="0.25">
      <c r="A20"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51" t="s">
        <v>104</v>
      </c>
      <c r="D20" s="53"/>
      <c r="E20" s="54">
        <v>43145</v>
      </c>
      <c r="F20" s="55">
        <f t="shared" si="4"/>
        <v>43146</v>
      </c>
      <c r="G20" s="56">
        <v>2</v>
      </c>
      <c r="H20" s="57">
        <v>1</v>
      </c>
      <c r="I20" s="58">
        <v>2</v>
      </c>
      <c r="J20" s="59"/>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52" customFormat="1" ht="18.75" x14ac:dyDescent="0.25">
      <c r="A2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51" t="s">
        <v>24</v>
      </c>
      <c r="D21" s="53"/>
      <c r="E21" s="54">
        <v>43145</v>
      </c>
      <c r="F21" s="55">
        <f t="shared" si="4"/>
        <v>43147</v>
      </c>
      <c r="G21" s="56">
        <v>3</v>
      </c>
      <c r="H21" s="57">
        <v>0</v>
      </c>
      <c r="I21" s="58">
        <f t="shared" si="2"/>
        <v>3</v>
      </c>
      <c r="J21" s="59"/>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52" customFormat="1" ht="18.75" x14ac:dyDescent="0.25">
      <c r="A22"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51" t="s">
        <v>24</v>
      </c>
      <c r="D22" s="53"/>
      <c r="E22" s="54">
        <v>43148</v>
      </c>
      <c r="F22" s="55">
        <f t="shared" si="4"/>
        <v>43153</v>
      </c>
      <c r="G22" s="56">
        <v>6</v>
      </c>
      <c r="H22" s="57">
        <v>0</v>
      </c>
      <c r="I22" s="58">
        <f t="shared" si="2"/>
        <v>4</v>
      </c>
      <c r="J22" s="59"/>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52" customFormat="1" ht="18.75" x14ac:dyDescent="0.25">
      <c r="A23"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51" t="s">
        <v>24</v>
      </c>
      <c r="D23" s="53"/>
      <c r="E23" s="54">
        <v>43154</v>
      </c>
      <c r="F23" s="55">
        <f t="shared" si="4"/>
        <v>43156</v>
      </c>
      <c r="G23" s="56">
        <v>3</v>
      </c>
      <c r="H23" s="57">
        <v>0</v>
      </c>
      <c r="I23" s="58">
        <f t="shared" si="2"/>
        <v>1</v>
      </c>
      <c r="J23" s="59"/>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49" customFormat="1" ht="18.75" x14ac:dyDescent="0.25">
      <c r="A24" s="61" t="str">
        <f>IF(ISERROR(VALUE(SUBSTITUTE(prevWBS,".",""))),"1",IF(ISERROR(FIND("`",SUBSTITUTE(prevWBS,".","`",1))),TEXT(VALUE(prevWBS)+1,"#"),TEXT(VALUE(LEFT(prevWBS,FIND("`",SUBSTITUTE(prevWBS,".","`",1))-1))+1,"#")))</f>
        <v>3</v>
      </c>
      <c r="B24" s="62" t="s">
        <v>46</v>
      </c>
      <c r="D24" s="63"/>
      <c r="E24" s="64"/>
      <c r="F24" s="64" t="str">
        <f t="shared" si="4"/>
        <v xml:space="preserve"> - </v>
      </c>
      <c r="G24" s="65"/>
      <c r="H24" s="66"/>
      <c r="I24" s="67" t="str">
        <f t="shared" si="2"/>
        <v xml:space="preserve"> - </v>
      </c>
      <c r="J24" s="68"/>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52" customFormat="1" ht="18.75" x14ac:dyDescent="0.25">
      <c r="A25"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51" t="s">
        <v>24</v>
      </c>
      <c r="D25" s="53"/>
      <c r="E25" s="54">
        <v>43141</v>
      </c>
      <c r="F25" s="55">
        <f t="shared" si="4"/>
        <v>43144</v>
      </c>
      <c r="G25" s="56">
        <v>4</v>
      </c>
      <c r="H25" s="57">
        <v>0</v>
      </c>
      <c r="I25" s="58">
        <f t="shared" si="2"/>
        <v>2</v>
      </c>
      <c r="J25" s="59"/>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row>
    <row r="26" spans="1:66" s="52" customFormat="1" ht="18.75" x14ac:dyDescent="0.25">
      <c r="A26"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51" t="s">
        <v>24</v>
      </c>
      <c r="D26" s="53"/>
      <c r="E26" s="54">
        <v>43145</v>
      </c>
      <c r="F26" s="55">
        <f t="shared" si="4"/>
        <v>43147</v>
      </c>
      <c r="G26" s="56">
        <v>3</v>
      </c>
      <c r="H26" s="57">
        <v>0</v>
      </c>
      <c r="I26" s="58">
        <f t="shared" si="2"/>
        <v>3</v>
      </c>
      <c r="J26" s="59"/>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row>
    <row r="27" spans="1:66" s="52" customFormat="1" ht="18.75" x14ac:dyDescent="0.25">
      <c r="A27"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51" t="s">
        <v>24</v>
      </c>
      <c r="D27" s="53"/>
      <c r="E27" s="54">
        <v>43145</v>
      </c>
      <c r="F27" s="55">
        <f t="shared" si="4"/>
        <v>43147</v>
      </c>
      <c r="G27" s="56">
        <v>3</v>
      </c>
      <c r="H27" s="57">
        <v>0</v>
      </c>
      <c r="I27" s="58">
        <f t="shared" si="2"/>
        <v>3</v>
      </c>
      <c r="J27" s="59"/>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row>
    <row r="28" spans="1:66" s="52" customFormat="1" ht="18.75" x14ac:dyDescent="0.25">
      <c r="A28"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51" t="s">
        <v>24</v>
      </c>
      <c r="D28" s="53"/>
      <c r="E28" s="54">
        <v>43148</v>
      </c>
      <c r="F28" s="55">
        <f t="shared" si="4"/>
        <v>43153</v>
      </c>
      <c r="G28" s="56">
        <v>6</v>
      </c>
      <c r="H28" s="57">
        <v>0</v>
      </c>
      <c r="I28" s="58">
        <f t="shared" si="2"/>
        <v>4</v>
      </c>
      <c r="J28" s="59"/>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52" customFormat="1" ht="18.75" x14ac:dyDescent="0.25">
      <c r="A29"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51" t="s">
        <v>24</v>
      </c>
      <c r="D29" s="53"/>
      <c r="E29" s="54">
        <v>43154</v>
      </c>
      <c r="F29" s="55">
        <f t="shared" si="4"/>
        <v>43156</v>
      </c>
      <c r="G29" s="56">
        <v>3</v>
      </c>
      <c r="H29" s="57">
        <v>0</v>
      </c>
      <c r="I29" s="58">
        <f t="shared" si="2"/>
        <v>1</v>
      </c>
      <c r="J29" s="59"/>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row>
    <row r="30" spans="1:66" s="49" customFormat="1" ht="18.75" x14ac:dyDescent="0.25">
      <c r="A30" s="61" t="str">
        <f>IF(ISERROR(VALUE(SUBSTITUTE(prevWBS,".",""))),"1",IF(ISERROR(FIND("`",SUBSTITUTE(prevWBS,".","`",1))),TEXT(VALUE(prevWBS)+1,"#"),TEXT(VALUE(LEFT(prevWBS,FIND("`",SUBSTITUTE(prevWBS,".","`",1))-1))+1,"#")))</f>
        <v>4</v>
      </c>
      <c r="B30" s="62" t="s">
        <v>45</v>
      </c>
      <c r="D30" s="63"/>
      <c r="E30" s="64"/>
      <c r="F30" s="64" t="str">
        <f t="shared" si="4"/>
        <v xml:space="preserve"> - </v>
      </c>
      <c r="G30" s="65"/>
      <c r="H30" s="66"/>
      <c r="I30" s="67" t="str">
        <f t="shared" si="2"/>
        <v xml:space="preserve"> - </v>
      </c>
      <c r="J30" s="68"/>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row>
    <row r="31" spans="1:66" s="52" customFormat="1" ht="18.75" x14ac:dyDescent="0.25">
      <c r="A3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51" t="s">
        <v>24</v>
      </c>
      <c r="D31" s="53"/>
      <c r="E31" s="54">
        <v>43129</v>
      </c>
      <c r="F31" s="55">
        <f t="shared" si="4"/>
        <v>43129</v>
      </c>
      <c r="G31" s="56">
        <v>1</v>
      </c>
      <c r="H31" s="57">
        <v>0</v>
      </c>
      <c r="I31" s="58">
        <f t="shared" si="2"/>
        <v>1</v>
      </c>
      <c r="J31" s="59"/>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row>
    <row r="32" spans="1:66" s="52" customFormat="1" ht="18.75" x14ac:dyDescent="0.25">
      <c r="A32"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51" t="s">
        <v>24</v>
      </c>
      <c r="D32" s="53"/>
      <c r="E32" s="54">
        <v>43130</v>
      </c>
      <c r="F32" s="55">
        <f t="shared" si="4"/>
        <v>43130</v>
      </c>
      <c r="G32" s="56">
        <v>1</v>
      </c>
      <c r="H32" s="57">
        <v>0</v>
      </c>
      <c r="I32" s="58">
        <f t="shared" si="2"/>
        <v>1</v>
      </c>
      <c r="J32" s="59"/>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row>
    <row r="33" spans="1:66" s="52" customFormat="1" ht="18.75" x14ac:dyDescent="0.25">
      <c r="A33"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51" t="s">
        <v>24</v>
      </c>
      <c r="D33" s="53"/>
      <c r="E33" s="54">
        <v>43131</v>
      </c>
      <c r="F33" s="55">
        <f t="shared" si="4"/>
        <v>43131</v>
      </c>
      <c r="G33" s="56">
        <v>1</v>
      </c>
      <c r="H33" s="57">
        <v>0</v>
      </c>
      <c r="I33" s="58">
        <f t="shared" si="2"/>
        <v>1</v>
      </c>
      <c r="J33" s="59"/>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row>
    <row r="34" spans="1:66" s="52" customFormat="1" ht="18.75" x14ac:dyDescent="0.25">
      <c r="A34"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51" t="s">
        <v>24</v>
      </c>
      <c r="D34" s="53"/>
      <c r="E34" s="54">
        <v>43132</v>
      </c>
      <c r="F34" s="55">
        <f t="shared" si="4"/>
        <v>43132</v>
      </c>
      <c r="G34" s="56">
        <v>1</v>
      </c>
      <c r="H34" s="57">
        <v>0</v>
      </c>
      <c r="I34" s="58">
        <f t="shared" si="2"/>
        <v>1</v>
      </c>
      <c r="J34" s="59"/>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row>
    <row r="35" spans="1:66" s="52" customFormat="1" ht="18.75" x14ac:dyDescent="0.25">
      <c r="A35"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51" t="s">
        <v>24</v>
      </c>
      <c r="D35" s="53"/>
      <c r="E35" s="54">
        <v>43133</v>
      </c>
      <c r="F35" s="55">
        <f t="shared" si="4"/>
        <v>43133</v>
      </c>
      <c r="G35" s="56">
        <v>1</v>
      </c>
      <c r="H35" s="57">
        <v>0</v>
      </c>
      <c r="I35" s="58">
        <f t="shared" si="2"/>
        <v>1</v>
      </c>
      <c r="J35" s="59"/>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row>
    <row r="36" spans="1:66" s="77" customFormat="1" ht="18.75" x14ac:dyDescent="0.25">
      <c r="A36" s="50"/>
      <c r="B36" s="70"/>
      <c r="C36" s="70"/>
      <c r="D36" s="71"/>
      <c r="E36" s="72"/>
      <c r="F36" s="72"/>
      <c r="G36" s="73"/>
      <c r="H36" s="74"/>
      <c r="I36" s="75" t="str">
        <f t="shared" si="2"/>
        <v xml:space="preserve"> - </v>
      </c>
      <c r="J36" s="76"/>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row>
    <row r="37" spans="1:66" s="77" customFormat="1" ht="18.75" x14ac:dyDescent="0.25">
      <c r="A37" s="50"/>
      <c r="B37" s="70"/>
      <c r="C37" s="70"/>
      <c r="D37" s="71"/>
      <c r="E37" s="72"/>
      <c r="F37" s="72"/>
      <c r="G37" s="73"/>
      <c r="H37" s="74"/>
      <c r="I37" s="75" t="str">
        <f t="shared" si="2"/>
        <v xml:space="preserve"> - </v>
      </c>
      <c r="J37" s="76"/>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row>
    <row r="38" spans="1:66" s="84" customFormat="1" ht="18.75" x14ac:dyDescent="0.25">
      <c r="A38" s="78" t="s">
        <v>26</v>
      </c>
      <c r="B38" s="79"/>
      <c r="C38" s="80"/>
      <c r="D38" s="80"/>
      <c r="E38" s="81"/>
      <c r="F38" s="81"/>
      <c r="G38" s="82"/>
      <c r="H38" s="82"/>
      <c r="I38" s="82"/>
      <c r="J38" s="83"/>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row>
    <row r="39" spans="1:66" s="77" customFormat="1" ht="18.75" x14ac:dyDescent="0.25">
      <c r="A39" s="85" t="s">
        <v>27</v>
      </c>
      <c r="B39" s="86"/>
      <c r="C39" s="86"/>
      <c r="D39" s="86"/>
      <c r="E39" s="87"/>
      <c r="F39" s="87"/>
      <c r="G39" s="86"/>
      <c r="H39" s="86"/>
      <c r="I39" s="86"/>
      <c r="J39" s="83"/>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row>
    <row r="40" spans="1:66" s="77" customFormat="1" ht="18.75" x14ac:dyDescent="0.25">
      <c r="A40" s="88" t="str">
        <f>IF(ISERROR(VALUE(SUBSTITUTE(prevWBS,".",""))),"1",IF(ISERROR(FIND("`",SUBSTITUTE(prevWBS,".","`",1))),TEXT(VALUE(prevWBS)+1,"#"),TEXT(VALUE(LEFT(prevWBS,FIND("`",SUBSTITUTE(prevWBS,".","`",1))-1))+1,"#")))</f>
        <v>1</v>
      </c>
      <c r="B40" s="89" t="s">
        <v>28</v>
      </c>
      <c r="C40" s="90"/>
      <c r="D40" s="91"/>
      <c r="E40" s="54"/>
      <c r="F40" s="55" t="str">
        <f t="shared" ref="F40:F43" si="5">IF(ISBLANK(E40)," - ",IF(G40=0,E40,E40+G40-1))</f>
        <v xml:space="preserve"> - </v>
      </c>
      <c r="G40" s="56"/>
      <c r="H40" s="57"/>
      <c r="I40" s="58" t="str">
        <f>IF(OR(F40=0,E40=0)," - ",NETWORKDAYS(E40,F40))</f>
        <v xml:space="preserve"> - </v>
      </c>
      <c r="J40" s="59"/>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row>
    <row r="41" spans="1:66" s="77" customFormat="1" ht="18.75" x14ac:dyDescent="0.25">
      <c r="A4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92" t="s">
        <v>29</v>
      </c>
      <c r="C41" s="92"/>
      <c r="D41" s="91"/>
      <c r="E41" s="54"/>
      <c r="F41" s="55" t="str">
        <f t="shared" si="5"/>
        <v xml:space="preserve"> - </v>
      </c>
      <c r="G41" s="56"/>
      <c r="H41" s="57"/>
      <c r="I41" s="58" t="str">
        <f t="shared" ref="I41:I43" si="6">IF(OR(F41=0,E41=0)," - ",NETWORKDAYS(E41,F41))</f>
        <v xml:space="preserve"> - </v>
      </c>
      <c r="J41" s="59"/>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row>
    <row r="42" spans="1:66" s="77" customFormat="1" ht="18.75" x14ac:dyDescent="0.25">
      <c r="A42" s="5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93" t="s">
        <v>30</v>
      </c>
      <c r="C42" s="92"/>
      <c r="D42" s="91"/>
      <c r="E42" s="54"/>
      <c r="F42" s="55" t="str">
        <f t="shared" si="5"/>
        <v xml:space="preserve"> - </v>
      </c>
      <c r="G42" s="56"/>
      <c r="H42" s="57"/>
      <c r="I42" s="58" t="str">
        <f t="shared" si="6"/>
        <v xml:space="preserve"> - </v>
      </c>
      <c r="J42" s="59"/>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row>
    <row r="43" spans="1:66" s="77" customFormat="1" ht="18.75" x14ac:dyDescent="0.25">
      <c r="A43" s="5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93" t="s">
        <v>31</v>
      </c>
      <c r="C43" s="92"/>
      <c r="D43" s="91"/>
      <c r="E43" s="54"/>
      <c r="F43" s="55" t="str">
        <f t="shared" si="5"/>
        <v xml:space="preserve"> - </v>
      </c>
      <c r="G43" s="56"/>
      <c r="H43" s="57"/>
      <c r="I43" s="58" t="str">
        <f t="shared" si="6"/>
        <v xml:space="preserve"> - </v>
      </c>
      <c r="J43" s="59"/>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row>
    <row r="44" spans="1:66" s="94" customFormat="1" ht="15" x14ac:dyDescent="0.25">
      <c r="A44" s="136"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K1:AE1"/>
    <mergeCell ref="C4:E4"/>
    <mergeCell ref="K4:Q4"/>
    <mergeCell ref="R4:X4"/>
    <mergeCell ref="Y4:AE4"/>
    <mergeCell ref="C5:E5"/>
    <mergeCell ref="K5:Q5"/>
    <mergeCell ref="R5:X5"/>
    <mergeCell ref="Y5:AE5"/>
    <mergeCell ref="AF5:AL5"/>
    <mergeCell ref="AT5:AZ5"/>
    <mergeCell ref="BA5:BG5"/>
    <mergeCell ref="BH5:BN5"/>
    <mergeCell ref="AM4:AS4"/>
    <mergeCell ref="AT4:AZ4"/>
    <mergeCell ref="BA4:BG4"/>
    <mergeCell ref="BH4:BN4"/>
    <mergeCell ref="AM5:AS5"/>
  </mergeCells>
  <conditionalFormatting sqref="H8:H43">
    <cfRule type="dataBar" priority="1">
      <dataBar>
        <cfvo type="num" val="0"/>
        <cfvo type="num" val="1"/>
        <color theme="0" tint="-0.34998626667073579"/>
      </dataBar>
      <extLst>
        <ext xmlns:x14="http://schemas.microsoft.com/office/spreadsheetml/2009/9/main" uri="{B025F937-C7B1-47D3-B67F-A62EFF666E3E}">
          <x14:id>{6BEBE745-4CFB-4FC3-BE15-3902563CECB8}</x14:id>
        </ext>
      </extLst>
    </cfRule>
  </conditionalFormatting>
  <conditionalFormatting sqref="K6:BN7">
    <cfRule type="expression" dxfId="3" priority="3">
      <formula>K$6=TODAY()</formula>
    </cfRule>
  </conditionalFormatting>
  <conditionalFormatting sqref="K8:BN43">
    <cfRule type="expression" dxfId="2" priority="4">
      <formula>AND($E8&lt;=K$6,ROUNDDOWN(($F8-$E8+1)*$H8,0)+$E8-1&gt;=K$6)</formula>
    </cfRule>
    <cfRule type="expression" dxfId="1" priority="5">
      <formula>AND(NOT(ISBLANK($E8)),$E8&lt;=K$6,$F8&gt;=K$6)</formula>
    </cfRule>
  </conditionalFormatting>
  <conditionalFormatting sqref="K6:BN43 BO6:DR7">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Scroll Bar 1">
              <controlPr defaultSize="0" print="0" autoPict="0">
                <anchor moveWithCells="1">
                  <from>
                    <xdr:col>9</xdr:col>
                    <xdr:colOff>95250</xdr:colOff>
                    <xdr:row>1</xdr:row>
                    <xdr:rowOff>123825</xdr:rowOff>
                  </from>
                  <to>
                    <xdr:col>66</xdr:col>
                    <xdr:colOff>0</xdr:colOff>
                    <xdr:row>2</xdr:row>
                    <xdr:rowOff>161925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BEBE745-4CFB-4FC3-BE15-3902563CECB8}">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B7" sqref="B7"/>
    </sheetView>
  </sheetViews>
  <sheetFormatPr defaultRowHeight="15" x14ac:dyDescent="0.25"/>
  <cols>
    <col min="1" max="1" width="9.140625" style="99"/>
    <col min="2" max="2" width="146.28515625" customWidth="1"/>
  </cols>
  <sheetData>
    <row r="2" spans="1:2" s="1" customFormat="1" ht="27" thickBot="1" x14ac:dyDescent="0.45">
      <c r="A2" s="104" t="s">
        <v>7</v>
      </c>
      <c r="B2" s="10" t="s">
        <v>36</v>
      </c>
    </row>
    <row r="3" spans="1:2" ht="19.5" thickTop="1" x14ac:dyDescent="0.3">
      <c r="A3" s="103">
        <v>1</v>
      </c>
      <c r="B3" s="96" t="s">
        <v>70</v>
      </c>
    </row>
    <row r="4" spans="1:2" ht="18.75" x14ac:dyDescent="0.3">
      <c r="A4" s="100">
        <v>2</v>
      </c>
      <c r="B4" s="95" t="s">
        <v>71</v>
      </c>
    </row>
    <row r="5" spans="1:2" ht="18.75" x14ac:dyDescent="0.3">
      <c r="A5" s="100">
        <v>3</v>
      </c>
      <c r="B5" s="95" t="s">
        <v>72</v>
      </c>
    </row>
    <row r="6" spans="1:2" ht="18.75" x14ac:dyDescent="0.3">
      <c r="A6" s="100">
        <v>4</v>
      </c>
      <c r="B6" s="95" t="s">
        <v>73</v>
      </c>
    </row>
    <row r="7" spans="1:2" ht="18.75" x14ac:dyDescent="0.3">
      <c r="A7" s="100">
        <v>5</v>
      </c>
      <c r="B7" s="95" t="s">
        <v>75</v>
      </c>
    </row>
    <row r="8" spans="1:2" ht="18.75" x14ac:dyDescent="0.3">
      <c r="A8" s="100">
        <v>6</v>
      </c>
      <c r="B8" s="95" t="s">
        <v>74</v>
      </c>
    </row>
    <row r="9" spans="1:2" ht="18.75" x14ac:dyDescent="0.3">
      <c r="A9" s="100" t="s">
        <v>34</v>
      </c>
      <c r="B9" s="95"/>
    </row>
    <row r="10" spans="1:2" ht="18.75" x14ac:dyDescent="0.3">
      <c r="A10" s="100" t="s">
        <v>34</v>
      </c>
      <c r="B10" s="95"/>
    </row>
    <row r="31" spans="2:2" ht="15.75" x14ac:dyDescent="0.25">
      <c r="B31" s="105" t="s">
        <v>37</v>
      </c>
    </row>
    <row r="32" spans="2:2" x14ac:dyDescent="0.25">
      <c r="B32" s="106" t="s">
        <v>38</v>
      </c>
    </row>
  </sheetData>
  <hyperlinks>
    <hyperlink ref="B32" r:id="rId1" location=":~:text=Project%20constraints%20are%20anything%20that,not%20all%20three%20project%20constraints." display="https://pmtips.net/article/defining-project-constraints - :~:text=Project%20constraints%20are%20anything%20that,not%20all%20three%20project%20constraints."/>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2"/>
  <sheetViews>
    <sheetView topLeftCell="B8" zoomScale="130" zoomScaleNormal="130" workbookViewId="0">
      <selection activeCell="B23" sqref="B23:B26"/>
    </sheetView>
  </sheetViews>
  <sheetFormatPr defaultRowHeight="15" x14ac:dyDescent="0.25"/>
  <cols>
    <col min="1" max="1" width="7.28515625" customWidth="1"/>
    <col min="2" max="2" width="49.85546875" customWidth="1"/>
    <col min="3" max="3" width="4.42578125" customWidth="1"/>
    <col min="4" max="4" width="63" customWidth="1"/>
    <col min="5" max="5" width="4.140625" customWidth="1"/>
    <col min="6" max="6" width="60.5703125" customWidth="1"/>
  </cols>
  <sheetData>
    <row r="2" spans="1:6" s="1" customFormat="1" ht="53.25" customHeight="1" thickBot="1" x14ac:dyDescent="0.45">
      <c r="A2" s="97" t="s">
        <v>7</v>
      </c>
      <c r="B2" s="97" t="s">
        <v>32</v>
      </c>
      <c r="C2" s="128" t="s">
        <v>41</v>
      </c>
      <c r="D2" s="128"/>
      <c r="E2" s="129" t="s">
        <v>33</v>
      </c>
      <c r="F2" s="129"/>
    </row>
    <row r="3" spans="1:6" ht="16.5" thickTop="1" x14ac:dyDescent="0.25">
      <c r="A3" s="131">
        <v>1</v>
      </c>
      <c r="B3" s="130" t="s">
        <v>84</v>
      </c>
      <c r="C3" s="112">
        <v>1</v>
      </c>
      <c r="D3" s="112" t="s">
        <v>85</v>
      </c>
      <c r="E3" s="112">
        <v>1</v>
      </c>
      <c r="F3" s="112" t="s">
        <v>76</v>
      </c>
    </row>
    <row r="4" spans="1:6" ht="15.75" x14ac:dyDescent="0.25">
      <c r="A4" s="126"/>
      <c r="B4" s="127"/>
      <c r="C4" s="113">
        <v>2</v>
      </c>
      <c r="D4" s="113" t="s">
        <v>78</v>
      </c>
      <c r="E4" s="113">
        <v>2</v>
      </c>
      <c r="F4" s="113" t="s">
        <v>77</v>
      </c>
    </row>
    <row r="5" spans="1:6" ht="15.75" x14ac:dyDescent="0.25">
      <c r="A5" s="126"/>
      <c r="B5" s="127"/>
      <c r="C5" s="113">
        <v>3</v>
      </c>
      <c r="D5" s="113" t="s">
        <v>86</v>
      </c>
      <c r="E5" s="113">
        <v>3</v>
      </c>
      <c r="F5" s="113"/>
    </row>
    <row r="6" spans="1:6" ht="15.75" x14ac:dyDescent="0.25">
      <c r="A6" s="126"/>
      <c r="B6" s="127"/>
      <c r="C6" s="113">
        <v>4</v>
      </c>
      <c r="D6" s="113"/>
      <c r="E6" s="113"/>
      <c r="F6" s="113"/>
    </row>
    <row r="7" spans="1:6" ht="15.75" x14ac:dyDescent="0.25">
      <c r="A7" s="126">
        <v>2</v>
      </c>
      <c r="B7" s="127" t="s">
        <v>87</v>
      </c>
      <c r="C7" s="113"/>
      <c r="D7" s="113"/>
      <c r="E7" s="113"/>
      <c r="F7" s="113"/>
    </row>
    <row r="8" spans="1:6" ht="15.75" x14ac:dyDescent="0.25">
      <c r="A8" s="126"/>
      <c r="B8" s="127"/>
      <c r="C8" s="113">
        <v>1</v>
      </c>
      <c r="D8" s="113" t="s">
        <v>88</v>
      </c>
      <c r="E8" s="113">
        <v>1</v>
      </c>
      <c r="F8" s="113" t="s">
        <v>92</v>
      </c>
    </row>
    <row r="9" spans="1:6" ht="15.75" x14ac:dyDescent="0.25">
      <c r="A9" s="126"/>
      <c r="B9" s="127"/>
      <c r="C9" s="113"/>
      <c r="D9" s="113"/>
      <c r="E9" s="113"/>
      <c r="F9" s="113"/>
    </row>
    <row r="10" spans="1:6" ht="15.75" x14ac:dyDescent="0.25">
      <c r="A10" s="126"/>
      <c r="B10" s="127"/>
      <c r="C10" s="113"/>
      <c r="D10" s="113"/>
      <c r="E10" s="113"/>
      <c r="F10" s="113"/>
    </row>
    <row r="11" spans="1:6" ht="15.75" x14ac:dyDescent="0.25">
      <c r="A11" s="126">
        <v>3</v>
      </c>
      <c r="B11" s="127" t="s">
        <v>82</v>
      </c>
      <c r="C11" s="113"/>
      <c r="D11" s="113"/>
      <c r="E11" s="113"/>
      <c r="F11" s="113"/>
    </row>
    <row r="12" spans="1:6" ht="15.75" x14ac:dyDescent="0.25">
      <c r="A12" s="126"/>
      <c r="B12" s="127"/>
      <c r="C12" s="113">
        <v>1</v>
      </c>
      <c r="D12" s="113" t="s">
        <v>83</v>
      </c>
      <c r="E12" s="113">
        <v>1</v>
      </c>
      <c r="F12" s="113" t="s">
        <v>93</v>
      </c>
    </row>
    <row r="13" spans="1:6" ht="15.75" x14ac:dyDescent="0.25">
      <c r="A13" s="126"/>
      <c r="B13" s="127"/>
      <c r="C13" s="113">
        <v>2</v>
      </c>
      <c r="D13" s="113" t="s">
        <v>79</v>
      </c>
      <c r="E13" s="113">
        <v>2</v>
      </c>
      <c r="F13" s="113" t="s">
        <v>91</v>
      </c>
    </row>
    <row r="14" spans="1:6" ht="15.75" x14ac:dyDescent="0.25">
      <c r="A14" s="126"/>
      <c r="B14" s="127"/>
      <c r="C14" s="113"/>
      <c r="D14" s="113"/>
      <c r="E14" s="113"/>
      <c r="F14" s="113"/>
    </row>
    <row r="15" spans="1:6" ht="15.75" x14ac:dyDescent="0.25">
      <c r="A15" s="126">
        <v>4</v>
      </c>
      <c r="B15" s="127" t="s">
        <v>80</v>
      </c>
      <c r="C15" s="113"/>
      <c r="D15" s="113"/>
      <c r="E15" s="113"/>
      <c r="F15" s="113"/>
    </row>
    <row r="16" spans="1:6" ht="15.75" x14ac:dyDescent="0.25">
      <c r="A16" s="126"/>
      <c r="B16" s="127"/>
      <c r="C16" s="113"/>
      <c r="D16" s="113"/>
      <c r="E16" s="113"/>
      <c r="F16" s="113"/>
    </row>
    <row r="17" spans="1:6" ht="15.75" x14ac:dyDescent="0.25">
      <c r="A17" s="126"/>
      <c r="B17" s="127"/>
      <c r="C17" s="113">
        <v>1</v>
      </c>
      <c r="D17" s="113" t="s">
        <v>42</v>
      </c>
      <c r="E17" s="113"/>
      <c r="F17" s="113"/>
    </row>
    <row r="18" spans="1:6" ht="15.75" x14ac:dyDescent="0.25">
      <c r="A18" s="126"/>
      <c r="B18" s="127"/>
      <c r="C18" s="113"/>
      <c r="D18" s="113"/>
      <c r="E18" s="113"/>
      <c r="F18" s="113"/>
    </row>
    <row r="19" spans="1:6" ht="15.75" x14ac:dyDescent="0.25">
      <c r="A19" s="126">
        <v>5</v>
      </c>
      <c r="B19" s="127" t="s">
        <v>81</v>
      </c>
      <c r="C19" s="113"/>
      <c r="D19" s="113"/>
      <c r="E19" s="113"/>
      <c r="F19" s="113"/>
    </row>
    <row r="20" spans="1:6" ht="15.75" x14ac:dyDescent="0.25">
      <c r="A20" s="126"/>
      <c r="B20" s="127"/>
      <c r="C20" s="113">
        <v>1</v>
      </c>
      <c r="D20" s="113" t="s">
        <v>89</v>
      </c>
      <c r="E20" s="113">
        <v>1</v>
      </c>
      <c r="F20" s="113" t="s">
        <v>94</v>
      </c>
    </row>
    <row r="21" spans="1:6" ht="15.75" x14ac:dyDescent="0.25">
      <c r="A21" s="126"/>
      <c r="B21" s="127"/>
      <c r="C21" s="113">
        <v>2</v>
      </c>
      <c r="D21" s="113" t="s">
        <v>90</v>
      </c>
      <c r="E21" s="113"/>
      <c r="F21" s="113"/>
    </row>
    <row r="22" spans="1:6" ht="15.75" x14ac:dyDescent="0.25">
      <c r="A22" s="126"/>
      <c r="B22" s="127"/>
      <c r="C22" s="113"/>
      <c r="D22" s="113"/>
      <c r="E22" s="113"/>
      <c r="F22" s="113"/>
    </row>
    <row r="23" spans="1:6" ht="18.75" x14ac:dyDescent="0.3">
      <c r="A23" s="126">
        <v>6</v>
      </c>
      <c r="B23" s="135"/>
      <c r="C23" s="95">
        <v>1</v>
      </c>
      <c r="D23" s="95"/>
      <c r="E23" s="113"/>
      <c r="F23" s="113"/>
    </row>
    <row r="24" spans="1:6" ht="18.75" x14ac:dyDescent="0.3">
      <c r="A24" s="126"/>
      <c r="B24" s="135"/>
      <c r="C24" s="95"/>
      <c r="D24" s="95"/>
      <c r="E24" s="113"/>
      <c r="F24" s="113"/>
    </row>
    <row r="25" spans="1:6" ht="18.75" x14ac:dyDescent="0.3">
      <c r="A25" s="126"/>
      <c r="B25" s="135"/>
      <c r="C25" s="95"/>
      <c r="D25" s="95"/>
      <c r="E25" s="113"/>
      <c r="F25" s="113"/>
    </row>
    <row r="26" spans="1:6" ht="18.75" x14ac:dyDescent="0.3">
      <c r="A26" s="126"/>
      <c r="B26" s="135"/>
      <c r="C26" s="95"/>
      <c r="D26" s="95"/>
      <c r="E26" s="113"/>
      <c r="F26" s="113"/>
    </row>
    <row r="27" spans="1:6" ht="18.75" x14ac:dyDescent="0.3">
      <c r="A27" s="126">
        <v>7</v>
      </c>
      <c r="B27" s="135"/>
      <c r="C27" s="95"/>
      <c r="D27" s="95"/>
      <c r="E27" s="113"/>
      <c r="F27" s="113"/>
    </row>
    <row r="28" spans="1:6" ht="18.75" x14ac:dyDescent="0.3">
      <c r="A28" s="126"/>
      <c r="B28" s="135"/>
      <c r="C28" s="95"/>
      <c r="D28" s="95"/>
      <c r="E28" s="113"/>
      <c r="F28" s="113"/>
    </row>
    <row r="29" spans="1:6" ht="18.75" x14ac:dyDescent="0.3">
      <c r="A29" s="126"/>
      <c r="B29" s="135"/>
      <c r="C29" s="95"/>
      <c r="D29" s="95"/>
      <c r="E29" s="113"/>
      <c r="F29" s="113"/>
    </row>
    <row r="30" spans="1:6" ht="18.75" x14ac:dyDescent="0.3">
      <c r="A30" s="126"/>
      <c r="B30" s="135"/>
      <c r="C30" s="95"/>
      <c r="D30" s="95"/>
      <c r="E30" s="113"/>
      <c r="F30" s="113"/>
    </row>
    <row r="31" spans="1:6" ht="15.75" x14ac:dyDescent="0.25">
      <c r="E31" s="114"/>
      <c r="F31" s="114"/>
    </row>
    <row r="32" spans="1:6" ht="15.75" x14ac:dyDescent="0.25">
      <c r="E32" s="114"/>
      <c r="F32" s="114"/>
    </row>
    <row r="33" spans="5:6" ht="15.75" x14ac:dyDescent="0.25">
      <c r="E33" s="114"/>
      <c r="F33" s="114"/>
    </row>
    <row r="34" spans="5:6" ht="15.75" x14ac:dyDescent="0.25">
      <c r="E34" s="114"/>
      <c r="F34" s="114"/>
    </row>
    <row r="35" spans="5:6" ht="15.75" x14ac:dyDescent="0.25">
      <c r="E35" s="114"/>
      <c r="F35" s="114"/>
    </row>
    <row r="36" spans="5:6" ht="15.75" x14ac:dyDescent="0.25">
      <c r="E36" s="114"/>
      <c r="F36" s="114"/>
    </row>
    <row r="37" spans="5:6" ht="15.75" x14ac:dyDescent="0.25">
      <c r="E37" s="114"/>
      <c r="F37" s="114"/>
    </row>
    <row r="38" spans="5:6" ht="15.75" x14ac:dyDescent="0.25">
      <c r="E38" s="114"/>
      <c r="F38" s="114"/>
    </row>
    <row r="39" spans="5:6" ht="15.75" x14ac:dyDescent="0.25">
      <c r="E39" s="114"/>
      <c r="F39" s="114"/>
    </row>
    <row r="40" spans="5:6" ht="15.75" x14ac:dyDescent="0.25">
      <c r="E40" s="114"/>
      <c r="F40" s="114"/>
    </row>
    <row r="41" spans="5:6" ht="15.75" x14ac:dyDescent="0.25">
      <c r="E41" s="114"/>
      <c r="F41" s="114"/>
    </row>
    <row r="42" spans="5:6" ht="15.75" x14ac:dyDescent="0.25">
      <c r="E42" s="114"/>
      <c r="F42" s="114"/>
    </row>
    <row r="43" spans="5:6" ht="15.75" x14ac:dyDescent="0.25">
      <c r="E43" s="114"/>
      <c r="F43" s="114"/>
    </row>
    <row r="44" spans="5:6" ht="15.75" x14ac:dyDescent="0.25">
      <c r="E44" s="114"/>
      <c r="F44" s="114"/>
    </row>
    <row r="45" spans="5:6" ht="15.75" x14ac:dyDescent="0.25">
      <c r="E45" s="114"/>
      <c r="F45" s="114"/>
    </row>
    <row r="46" spans="5:6" ht="15.75" x14ac:dyDescent="0.25">
      <c r="E46" s="114"/>
      <c r="F46" s="114"/>
    </row>
    <row r="47" spans="5:6" ht="15.75" x14ac:dyDescent="0.25">
      <c r="E47" s="114"/>
      <c r="F47" s="114"/>
    </row>
    <row r="48" spans="5:6" ht="15.75" x14ac:dyDescent="0.25">
      <c r="E48" s="114"/>
      <c r="F48" s="114"/>
    </row>
    <row r="49" spans="5:6" ht="15.75" x14ac:dyDescent="0.25">
      <c r="E49" s="114"/>
      <c r="F49" s="114"/>
    </row>
    <row r="50" spans="5:6" ht="15.75" x14ac:dyDescent="0.25">
      <c r="E50" s="114"/>
      <c r="F50" s="114"/>
    </row>
    <row r="51" spans="5:6" ht="15.75" x14ac:dyDescent="0.25">
      <c r="E51" s="114"/>
      <c r="F51" s="114"/>
    </row>
    <row r="52" spans="5:6" ht="15.75" x14ac:dyDescent="0.25">
      <c r="E52" s="114"/>
      <c r="F52" s="114"/>
    </row>
    <row r="53" spans="5:6" ht="15.75" x14ac:dyDescent="0.25">
      <c r="E53" s="114"/>
      <c r="F53" s="114"/>
    </row>
    <row r="54" spans="5:6" ht="15.75" x14ac:dyDescent="0.25">
      <c r="E54" s="114"/>
      <c r="F54" s="114"/>
    </row>
    <row r="55" spans="5:6" ht="15.75" x14ac:dyDescent="0.25">
      <c r="E55" s="114"/>
      <c r="F55" s="114"/>
    </row>
    <row r="56" spans="5:6" ht="15.75" x14ac:dyDescent="0.25">
      <c r="E56" s="114"/>
      <c r="F56" s="114"/>
    </row>
    <row r="57" spans="5:6" ht="15.75" x14ac:dyDescent="0.25">
      <c r="E57" s="114"/>
      <c r="F57" s="114"/>
    </row>
    <row r="58" spans="5:6" ht="15.75" x14ac:dyDescent="0.25">
      <c r="E58" s="114"/>
      <c r="F58" s="114"/>
    </row>
    <row r="59" spans="5:6" ht="15.75" x14ac:dyDescent="0.25">
      <c r="E59" s="114"/>
      <c r="F59" s="114"/>
    </row>
    <row r="60" spans="5:6" ht="15.75" x14ac:dyDescent="0.25">
      <c r="E60" s="114"/>
      <c r="F60" s="114"/>
    </row>
    <row r="61" spans="5:6" ht="15.75" x14ac:dyDescent="0.25">
      <c r="E61" s="114"/>
      <c r="F61" s="114"/>
    </row>
    <row r="62" spans="5:6" ht="15.75" x14ac:dyDescent="0.25">
      <c r="E62" s="114"/>
      <c r="F62" s="114"/>
    </row>
    <row r="63" spans="5:6" ht="15.75" x14ac:dyDescent="0.25">
      <c r="E63" s="114"/>
      <c r="F63" s="114"/>
    </row>
    <row r="64" spans="5:6" ht="15.75" x14ac:dyDescent="0.25">
      <c r="E64" s="114"/>
      <c r="F64" s="114"/>
    </row>
    <row r="65" spans="5:6" ht="15.75" x14ac:dyDescent="0.25">
      <c r="E65" s="114"/>
      <c r="F65" s="114"/>
    </row>
    <row r="66" spans="5:6" ht="15.75" x14ac:dyDescent="0.25">
      <c r="E66" s="114"/>
      <c r="F66" s="114"/>
    </row>
    <row r="67" spans="5:6" ht="15.75" x14ac:dyDescent="0.25">
      <c r="E67" s="114"/>
      <c r="F67" s="114"/>
    </row>
    <row r="68" spans="5:6" ht="15.75" x14ac:dyDescent="0.25">
      <c r="E68" s="114"/>
      <c r="F68" s="114"/>
    </row>
    <row r="69" spans="5:6" ht="15.75" x14ac:dyDescent="0.25">
      <c r="E69" s="114"/>
      <c r="F69" s="114"/>
    </row>
    <row r="70" spans="5:6" ht="15.75" x14ac:dyDescent="0.25">
      <c r="E70" s="114"/>
      <c r="F70" s="114"/>
    </row>
    <row r="71" spans="5:6" ht="15.75" x14ac:dyDescent="0.25">
      <c r="E71" s="114"/>
      <c r="F71" s="114"/>
    </row>
    <row r="72" spans="5:6" ht="15.75" x14ac:dyDescent="0.25">
      <c r="E72" s="114"/>
      <c r="F72" s="114"/>
    </row>
    <row r="73" spans="5:6" ht="15.75" x14ac:dyDescent="0.25">
      <c r="E73" s="114"/>
      <c r="F73" s="114"/>
    </row>
    <row r="74" spans="5:6" ht="15.75" x14ac:dyDescent="0.25">
      <c r="E74" s="114"/>
      <c r="F74" s="114"/>
    </row>
    <row r="75" spans="5:6" ht="15.75" x14ac:dyDescent="0.25">
      <c r="E75" s="114"/>
      <c r="F75" s="114"/>
    </row>
    <row r="76" spans="5:6" ht="15.75" x14ac:dyDescent="0.25">
      <c r="E76" s="114"/>
      <c r="F76" s="114"/>
    </row>
    <row r="77" spans="5:6" ht="15.75" x14ac:dyDescent="0.25">
      <c r="E77" s="114"/>
      <c r="F77" s="114"/>
    </row>
    <row r="78" spans="5:6" ht="15.75" x14ac:dyDescent="0.25">
      <c r="E78" s="114"/>
      <c r="F78" s="114"/>
    </row>
    <row r="79" spans="5:6" ht="15.75" x14ac:dyDescent="0.25">
      <c r="E79" s="114"/>
      <c r="F79" s="114"/>
    </row>
    <row r="80" spans="5:6" ht="15.75" x14ac:dyDescent="0.25">
      <c r="E80" s="114"/>
      <c r="F80" s="114"/>
    </row>
    <row r="81" spans="5:6" ht="15.75" x14ac:dyDescent="0.25">
      <c r="E81" s="114"/>
      <c r="F81" s="114"/>
    </row>
    <row r="82" spans="5:6" ht="15.75" x14ac:dyDescent="0.25">
      <c r="E82" s="114"/>
      <c r="F82" s="114"/>
    </row>
    <row r="83" spans="5:6" ht="15.75" x14ac:dyDescent="0.25">
      <c r="E83" s="114"/>
      <c r="F83" s="114"/>
    </row>
    <row r="84" spans="5:6" ht="15.75" x14ac:dyDescent="0.25">
      <c r="E84" s="114"/>
      <c r="F84" s="114"/>
    </row>
    <row r="85" spans="5:6" ht="15.75" x14ac:dyDescent="0.25">
      <c r="E85" s="114"/>
      <c r="F85" s="114"/>
    </row>
    <row r="86" spans="5:6" ht="15.75" x14ac:dyDescent="0.25">
      <c r="E86" s="114"/>
      <c r="F86" s="114"/>
    </row>
    <row r="87" spans="5:6" ht="15.75" x14ac:dyDescent="0.25">
      <c r="E87" s="114"/>
      <c r="F87" s="114"/>
    </row>
    <row r="88" spans="5:6" ht="15.75" x14ac:dyDescent="0.25">
      <c r="E88" s="114"/>
      <c r="F88" s="114"/>
    </row>
    <row r="89" spans="5:6" ht="15.75" x14ac:dyDescent="0.25">
      <c r="E89" s="114"/>
      <c r="F89" s="114"/>
    </row>
    <row r="90" spans="5:6" ht="15.75" x14ac:dyDescent="0.25">
      <c r="E90" s="114"/>
      <c r="F90" s="114"/>
    </row>
    <row r="91" spans="5:6" ht="15.75" x14ac:dyDescent="0.25">
      <c r="E91" s="114"/>
      <c r="F91" s="114"/>
    </row>
    <row r="92" spans="5:6" ht="15.75" x14ac:dyDescent="0.25">
      <c r="E92" s="114"/>
      <c r="F92" s="114"/>
    </row>
    <row r="93" spans="5:6" ht="15.75" x14ac:dyDescent="0.25">
      <c r="E93" s="114"/>
      <c r="F93" s="114"/>
    </row>
    <row r="94" spans="5:6" ht="15.75" x14ac:dyDescent="0.25">
      <c r="E94" s="114"/>
      <c r="F94" s="114"/>
    </row>
    <row r="95" spans="5:6" ht="15.75" x14ac:dyDescent="0.25">
      <c r="E95" s="114"/>
      <c r="F95" s="114"/>
    </row>
    <row r="96" spans="5:6" ht="15.75" x14ac:dyDescent="0.25">
      <c r="E96" s="114"/>
      <c r="F96" s="114"/>
    </row>
    <row r="97" spans="5:6" ht="15.75" x14ac:dyDescent="0.25">
      <c r="E97" s="114"/>
      <c r="F97" s="114"/>
    </row>
    <row r="98" spans="5:6" ht="15.75" x14ac:dyDescent="0.25">
      <c r="E98" s="114"/>
      <c r="F98" s="114"/>
    </row>
    <row r="99" spans="5:6" ht="15.75" x14ac:dyDescent="0.25">
      <c r="E99" s="114"/>
      <c r="F99" s="114"/>
    </row>
    <row r="100" spans="5:6" ht="15.75" x14ac:dyDescent="0.25">
      <c r="E100" s="114"/>
      <c r="F100" s="114"/>
    </row>
    <row r="101" spans="5:6" ht="15.75" x14ac:dyDescent="0.25">
      <c r="E101" s="114"/>
      <c r="F101" s="114"/>
    </row>
    <row r="102" spans="5:6" ht="15.75" x14ac:dyDescent="0.25">
      <c r="E102" s="114"/>
      <c r="F102" s="114"/>
    </row>
    <row r="103" spans="5:6" ht="15.75" x14ac:dyDescent="0.25">
      <c r="E103" s="114"/>
      <c r="F103" s="114"/>
    </row>
    <row r="104" spans="5:6" ht="15.75" x14ac:dyDescent="0.25">
      <c r="E104" s="114"/>
      <c r="F104" s="114"/>
    </row>
    <row r="105" spans="5:6" ht="15.75" x14ac:dyDescent="0.25">
      <c r="E105" s="114"/>
      <c r="F105" s="114"/>
    </row>
    <row r="106" spans="5:6" ht="15.75" x14ac:dyDescent="0.25">
      <c r="E106" s="114"/>
      <c r="F106" s="114"/>
    </row>
    <row r="107" spans="5:6" ht="15.75" x14ac:dyDescent="0.25">
      <c r="E107" s="114"/>
      <c r="F107" s="114"/>
    </row>
    <row r="108" spans="5:6" ht="15.75" x14ac:dyDescent="0.25">
      <c r="E108" s="114"/>
      <c r="F108" s="114"/>
    </row>
    <row r="109" spans="5:6" ht="15.75" x14ac:dyDescent="0.25">
      <c r="E109" s="114"/>
      <c r="F109" s="114"/>
    </row>
    <row r="110" spans="5:6" ht="15.75" x14ac:dyDescent="0.25">
      <c r="E110" s="114"/>
      <c r="F110" s="114"/>
    </row>
    <row r="111" spans="5:6" ht="15.75" x14ac:dyDescent="0.25">
      <c r="E111" s="114"/>
      <c r="F111" s="114"/>
    </row>
    <row r="112" spans="5:6" ht="15.75" x14ac:dyDescent="0.25">
      <c r="E112" s="114"/>
      <c r="F112" s="114"/>
    </row>
    <row r="113" spans="5:6" ht="15.75" x14ac:dyDescent="0.25">
      <c r="E113" s="114"/>
      <c r="F113" s="114"/>
    </row>
    <row r="114" spans="5:6" ht="15.75" x14ac:dyDescent="0.25">
      <c r="E114" s="114"/>
      <c r="F114" s="114"/>
    </row>
    <row r="115" spans="5:6" ht="15.75" x14ac:dyDescent="0.25">
      <c r="E115" s="114"/>
      <c r="F115" s="114"/>
    </row>
    <row r="116" spans="5:6" ht="15.75" x14ac:dyDescent="0.25">
      <c r="E116" s="114"/>
      <c r="F116" s="114"/>
    </row>
    <row r="117" spans="5:6" ht="15.75" x14ac:dyDescent="0.25">
      <c r="E117" s="114"/>
      <c r="F117" s="114"/>
    </row>
    <row r="118" spans="5:6" ht="15.75" x14ac:dyDescent="0.25">
      <c r="E118" s="114"/>
      <c r="F118" s="114"/>
    </row>
    <row r="119" spans="5:6" ht="15.75" x14ac:dyDescent="0.25">
      <c r="E119" s="114"/>
      <c r="F119" s="114"/>
    </row>
    <row r="120" spans="5:6" ht="15.75" x14ac:dyDescent="0.25">
      <c r="E120" s="114"/>
      <c r="F120" s="114"/>
    </row>
    <row r="121" spans="5:6" ht="15.75" x14ac:dyDescent="0.25">
      <c r="E121" s="114"/>
      <c r="F121" s="114"/>
    </row>
    <row r="122" spans="5:6" ht="15.75" x14ac:dyDescent="0.25">
      <c r="E122" s="114"/>
      <c r="F122" s="114"/>
    </row>
    <row r="123" spans="5:6" ht="15.75" x14ac:dyDescent="0.25">
      <c r="E123" s="114"/>
      <c r="F123" s="114"/>
    </row>
    <row r="124" spans="5:6" ht="15.75" x14ac:dyDescent="0.25">
      <c r="E124" s="114"/>
      <c r="F124" s="114"/>
    </row>
    <row r="125" spans="5:6" ht="15.75" x14ac:dyDescent="0.25">
      <c r="E125" s="114"/>
      <c r="F125" s="114"/>
    </row>
    <row r="126" spans="5:6" ht="15.75" x14ac:dyDescent="0.25">
      <c r="E126" s="114"/>
      <c r="F126" s="114"/>
    </row>
    <row r="127" spans="5:6" ht="15.75" x14ac:dyDescent="0.25">
      <c r="E127" s="114"/>
      <c r="F127" s="114"/>
    </row>
    <row r="128" spans="5:6" ht="15.75" x14ac:dyDescent="0.25">
      <c r="E128" s="114"/>
      <c r="F128" s="114"/>
    </row>
    <row r="129" spans="5:6" ht="15.75" x14ac:dyDescent="0.25">
      <c r="E129" s="114"/>
      <c r="F129" s="114"/>
    </row>
    <row r="130" spans="5:6" ht="15.75" x14ac:dyDescent="0.25">
      <c r="E130" s="114"/>
      <c r="F130" s="114"/>
    </row>
    <row r="131" spans="5:6" ht="15.75" x14ac:dyDescent="0.25">
      <c r="E131" s="114"/>
      <c r="F131" s="114"/>
    </row>
    <row r="132" spans="5:6" ht="15.75" x14ac:dyDescent="0.25">
      <c r="E132" s="114"/>
      <c r="F132" s="114"/>
    </row>
    <row r="133" spans="5:6" ht="15.75" x14ac:dyDescent="0.25">
      <c r="E133" s="114"/>
      <c r="F133" s="114"/>
    </row>
    <row r="134" spans="5:6" ht="15.75" x14ac:dyDescent="0.25">
      <c r="E134" s="114"/>
      <c r="F134" s="114"/>
    </row>
    <row r="135" spans="5:6" ht="15.75" x14ac:dyDescent="0.25">
      <c r="E135" s="114"/>
      <c r="F135" s="114"/>
    </row>
    <row r="136" spans="5:6" ht="15.75" x14ac:dyDescent="0.25">
      <c r="E136" s="114"/>
      <c r="F136" s="114"/>
    </row>
    <row r="137" spans="5:6" ht="15.75" x14ac:dyDescent="0.25">
      <c r="E137" s="114"/>
      <c r="F137" s="114"/>
    </row>
    <row r="138" spans="5:6" ht="15.75" x14ac:dyDescent="0.25">
      <c r="E138" s="114"/>
      <c r="F138" s="114"/>
    </row>
    <row r="139" spans="5:6" ht="15.75" x14ac:dyDescent="0.25">
      <c r="E139" s="114"/>
      <c r="F139" s="114"/>
    </row>
    <row r="140" spans="5:6" ht="15.75" x14ac:dyDescent="0.25">
      <c r="E140" s="114"/>
      <c r="F140" s="114"/>
    </row>
    <row r="141" spans="5:6" ht="15.75" x14ac:dyDescent="0.25">
      <c r="E141" s="114"/>
      <c r="F141" s="114"/>
    </row>
    <row r="142" spans="5:6" ht="15.75" x14ac:dyDescent="0.25">
      <c r="E142" s="114"/>
      <c r="F142" s="114"/>
    </row>
  </sheetData>
  <mergeCells count="16">
    <mergeCell ref="C2:D2"/>
    <mergeCell ref="E2:F2"/>
    <mergeCell ref="B3:B6"/>
    <mergeCell ref="A3:A6"/>
    <mergeCell ref="A7:A10"/>
    <mergeCell ref="B7:B10"/>
    <mergeCell ref="A23:A26"/>
    <mergeCell ref="B23:B26"/>
    <mergeCell ref="A27:A30"/>
    <mergeCell ref="B27:B30"/>
    <mergeCell ref="A11:A14"/>
    <mergeCell ref="B11:B14"/>
    <mergeCell ref="A15:A18"/>
    <mergeCell ref="B15:B18"/>
    <mergeCell ref="A19:A22"/>
    <mergeCell ref="B19:B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vt:lpstr>
      <vt:lpstr>DELIVERABLES</vt:lpstr>
      <vt:lpstr> SCHEDULE</vt:lpstr>
      <vt:lpstr>GANTTCHART</vt:lpstr>
      <vt:lpstr>CONSTRAINTS</vt:lpstr>
      <vt:lpstr>RISK MANAGEMENT</vt:lpstr>
      <vt:lpstr>GANTTCHART!prevWBS</vt:lpstr>
      <vt:lpstr>GANTTCHART!Print_Area</vt:lpstr>
      <vt:lpstr>GANTTCHART!Print_Titles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Vinci</dc:creator>
  <cp:lastModifiedBy>user</cp:lastModifiedBy>
  <dcterms:created xsi:type="dcterms:W3CDTF">2020-06-28T07:23:25Z</dcterms:created>
  <dcterms:modified xsi:type="dcterms:W3CDTF">2020-07-12T20:54:01Z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f6d7a9ea-e8b7-4a7c-9b51-69f0b267cd62</vt:lpwstr>
  </property>
</Properties>
</file>