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geron\Documents\01.UAS\Semestre VIII\03.Optatia I-Redes Neuronales y logica difusa\03.TrabajosEnClase\"/>
    </mc:Choice>
  </mc:AlternateContent>
  <xr:revisionPtr revIDLastSave="0" documentId="13_ncr:1_{A46DEDA2-3A5C-4184-8F08-2200EFF10D4F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3" i="1" l="1"/>
  <c r="D56" i="1"/>
  <c r="F88" i="1"/>
  <c r="D68" i="1"/>
  <c r="I63" i="1"/>
  <c r="H64" i="1"/>
  <c r="H65" i="1" s="1"/>
  <c r="H66" i="1" s="1"/>
  <c r="H67" i="1" s="1"/>
  <c r="H68" i="1" s="1"/>
  <c r="H69" i="1" s="1"/>
  <c r="H70" i="1" s="1"/>
  <c r="H71" i="1" s="1"/>
  <c r="H72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D69" i="1"/>
  <c r="H9" i="1"/>
  <c r="H10" i="1" s="1"/>
  <c r="H11" i="1" s="1"/>
  <c r="H12" i="1" s="1"/>
  <c r="H13" i="1" s="1"/>
  <c r="H14" i="1" s="1"/>
  <c r="H15" i="1" s="1"/>
  <c r="H16" i="1" s="1"/>
  <c r="H17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8" i="1"/>
  <c r="E8" i="1"/>
  <c r="F8" i="1"/>
  <c r="G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8" i="1"/>
  <c r="F87" i="1" l="1"/>
  <c r="F84" i="1"/>
  <c r="J66" i="1" s="1"/>
  <c r="F86" i="1"/>
  <c r="F85" i="1"/>
  <c r="I78" i="1"/>
  <c r="I72" i="1"/>
  <c r="I68" i="1"/>
  <c r="I64" i="1"/>
  <c r="J70" i="1"/>
  <c r="I79" i="1"/>
  <c r="I74" i="1"/>
  <c r="I69" i="1"/>
  <c r="I65" i="1"/>
  <c r="I82" i="1"/>
  <c r="I76" i="1"/>
  <c r="I71" i="1"/>
  <c r="I67" i="1"/>
  <c r="I83" i="1"/>
  <c r="I80" i="1"/>
  <c r="I75" i="1"/>
  <c r="I70" i="1"/>
  <c r="I66" i="1"/>
  <c r="I81" i="1"/>
  <c r="I77" i="1"/>
  <c r="I73" i="1"/>
  <c r="J78" i="1"/>
  <c r="I9" i="1"/>
  <c r="I12" i="1"/>
  <c r="I27" i="1"/>
  <c r="I23" i="1"/>
  <c r="I19" i="1"/>
  <c r="I15" i="1"/>
  <c r="I11" i="1"/>
  <c r="I28" i="1"/>
  <c r="I16" i="1"/>
  <c r="I26" i="1"/>
  <c r="I22" i="1"/>
  <c r="I18" i="1"/>
  <c r="I14" i="1"/>
  <c r="I10" i="1"/>
  <c r="I24" i="1"/>
  <c r="I20" i="1"/>
  <c r="I8" i="1"/>
  <c r="I25" i="1"/>
  <c r="I21" i="1"/>
  <c r="I17" i="1"/>
  <c r="I13" i="1"/>
  <c r="J69" i="1" l="1"/>
  <c r="J82" i="1"/>
  <c r="J68" i="1"/>
  <c r="J67" i="1"/>
  <c r="J83" i="1"/>
  <c r="J72" i="1"/>
  <c r="J73" i="1"/>
  <c r="J71" i="1"/>
  <c r="J75" i="1"/>
  <c r="J79" i="1"/>
  <c r="J76" i="1"/>
  <c r="J65" i="1"/>
  <c r="J74" i="1"/>
  <c r="J77" i="1"/>
  <c r="J81" i="1"/>
  <c r="J80" i="1"/>
  <c r="J63" i="1"/>
  <c r="J64" i="1"/>
  <c r="I29" i="1" l="1"/>
</calcChain>
</file>

<file path=xl/sharedStrings.xml><?xml version="1.0" encoding="utf-8"?>
<sst xmlns="http://schemas.openxmlformats.org/spreadsheetml/2006/main" count="106" uniqueCount="65">
  <si>
    <t>Metodo Nguyen-Widrow</t>
  </si>
  <si>
    <t>Pesos Aleatorios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</si>
  <si>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</si>
  <si>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</si>
  <si>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</si>
  <si>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</si>
  <si>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</si>
  <si>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</si>
  <si>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</si>
  <si>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</si>
  <si>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</si>
  <si>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</si>
  <si>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</si>
  <si>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</si>
  <si>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</si>
  <si>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</si>
  <si>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</si>
  <si>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</si>
  <si>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</si>
  <si>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</si>
  <si>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</si>
  <si>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</si>
  <si>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Ragno</t>
  </si>
  <si>
    <t>Freq</t>
  </si>
  <si>
    <t>Total</t>
  </si>
  <si>
    <t>O1</t>
  </si>
  <si>
    <t>H1</t>
  </si>
  <si>
    <t>H2</t>
  </si>
  <si>
    <t>B2</t>
  </si>
  <si>
    <t>L1</t>
  </si>
  <si>
    <t>L2</t>
  </si>
  <si>
    <t>B1</t>
  </si>
  <si>
    <t>Asignacion de pesos entre sinapsis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</si>
  <si>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</si>
  <si>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</si>
  <si>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</si>
  <si>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</si>
  <si>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</si>
  <si>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</si>
  <si>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</si>
  <si>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</si>
  <si>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</si>
  <si>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Peso</t>
  </si>
  <si>
    <t>Neu Entrada</t>
  </si>
  <si>
    <t>Neu Salida</t>
  </si>
  <si>
    <t>peso</t>
  </si>
  <si>
    <t>Paso #1 Calculo de Beta</t>
  </si>
  <si>
    <t>Beta</t>
  </si>
  <si>
    <t>N. Hidden</t>
  </si>
  <si>
    <t>N.Input</t>
  </si>
  <si>
    <t>Donde:</t>
  </si>
  <si>
    <t>h</t>
  </si>
  <si>
    <t>i</t>
  </si>
  <si>
    <t>β</t>
  </si>
  <si>
    <t>Paso #2 Calculamos la norma euclidiana por cada neurona oculta</t>
  </si>
  <si>
    <t>h1</t>
  </si>
  <si>
    <t>h2</t>
  </si>
  <si>
    <t>Paso #3 Ajuste de pesos mediante previously calculate values</t>
  </si>
  <si>
    <t>valor antes</t>
  </si>
  <si>
    <t>Valor despues</t>
  </si>
  <si>
    <t>Paso #4 Conteo frecuencia</t>
  </si>
  <si>
    <t>rango</t>
  </si>
  <si>
    <t>Frecuencia</t>
  </si>
  <si>
    <t>antes</t>
  </si>
  <si>
    <t>despues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</si>
</sst>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7" xfId="0" quotePrefix="1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7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7" borderId="12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11" borderId="7" xfId="0" applyFont="1" applyFill="1" applyBorder="1" applyAlignment="1">
      <alignment horizontal="center" vertical="center" wrapText="1"/>
    </xf>
    <xf numFmtId="0" fontId="1" fillId="11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0" fillId="8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8" borderId="12" xfId="0" applyFont="1" applyFill="1" applyBorder="1" applyAlignment="1">
      <alignment horizontal="center" vertical="center"/>
    </xf>
    <xf numFmtId="0" fontId="0" fillId="9" borderId="12" xfId="0" applyFont="1" applyFill="1" applyBorder="1" applyAlignment="1">
      <alignment horizontal="center" vertical="center"/>
    </xf>
    <xf numFmtId="0" fontId="0" fillId="9" borderId="7" xfId="0" applyFont="1" applyFill="1" applyBorder="1" applyAlignment="1">
      <alignment horizontal="center" vertical="center"/>
    </xf>
    <xf numFmtId="0" fontId="1" fillId="10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3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Frecuencias Numeros Aleatorios</a:t>
            </a:r>
          </a:p>
          <a:p>
            <a:pPr>
              <a:defRPr/>
            </a:pP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Hoja1!$I$8:$I$28</c:f>
              <c:numCache>
                <c:formatCode>General</c:formatCode>
                <c:ptCount val="21"/>
                <c:pt idx="0">
                  <c:v>9</c:v>
                </c:pt>
                <c:pt idx="1">
                  <c:v>4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9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8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9</c:v>
                </c:pt>
                <c:pt idx="17">
                  <c:v>1</c:v>
                </c:pt>
                <c:pt idx="18">
                  <c:v>3</c:v>
                </c:pt>
                <c:pt idx="19">
                  <c:v>7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42-45FD-86A3-823FE990F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3336719"/>
        <c:axId val="553325071"/>
      </c:barChart>
      <c:catAx>
        <c:axId val="55333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3325071"/>
        <c:crosses val="autoZero"/>
        <c:auto val="1"/>
        <c:lblAlgn val="ctr"/>
        <c:lblOffset val="100"/>
        <c:noMultiLvlLbl val="0"/>
      </c:catAx>
      <c:valAx>
        <c:axId val="553325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333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Pesos antes de calculo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Hoja1!$I$63:$I$83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F3-4FE1-882B-D51F21EEC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6240319"/>
        <c:axId val="696245727"/>
      </c:barChart>
      <c:catAx>
        <c:axId val="69624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6245727"/>
        <c:crosses val="autoZero"/>
        <c:auto val="1"/>
        <c:lblAlgn val="ctr"/>
        <c:lblOffset val="100"/>
        <c:noMultiLvlLbl val="0"/>
      </c:catAx>
      <c:valAx>
        <c:axId val="69624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6240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Pesos despues del calculo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Hoja1!$J$63:$J$83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C-4882-A290-D2133777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966879"/>
        <c:axId val="724963551"/>
      </c:barChart>
      <c:catAx>
        <c:axId val="72496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4963551"/>
        <c:crosses val="autoZero"/>
        <c:auto val="1"/>
        <c:lblAlgn val="ctr"/>
        <c:lblOffset val="100"/>
        <c:noMultiLvlLbl val="0"/>
      </c:catAx>
      <c:valAx>
        <c:axId val="7249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24966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358322</xdr:colOff>
      <xdr:row>7</xdr:row>
      <xdr:rowOff>4139</xdr:rowOff>
    </xdr:from>
    <xdr:to>
      <xdr:col>16</xdr:col>
      <xdr:colOff>585108</xdr:colOff>
      <xdr:row>28</xdr:row>
      <xdr:rowOff>27215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433E74A-C993-404E-8161-F665B5001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528296</xdr:colOff>
      <xdr:row>31</xdr:row>
      <xdr:rowOff>173227</xdr:rowOff>
    </xdr:from>
    <xdr:to>
      <xdr:col>16</xdr:col>
      <xdr:colOff>589306</xdr:colOff>
      <xdr:row>52</xdr:row>
      <xdr:rowOff>39760</xdr:rowOff>
    </xdr:to>
    <xdr:grpSp>
      <xdr:nvGrpSpPr>
        <xdr:cNvPr id="58" name="Grupo 57">
          <a:extLst>
            <a:ext uri="{FF2B5EF4-FFF2-40B4-BE49-F238E27FC236}">
              <a16:creationId xmlns:a16="http://schemas.microsoft.com/office/drawing/2014/main" id="{BD37A728-C3FF-4BF0-85C4-A8EA91589668}"/>
            </a:ext>
          </a:extLst>
        </xdr:cNvPr>
        <xdr:cNvGrpSpPr/>
      </xdr:nvGrpSpPr>
      <xdr:grpSpPr>
        <a:xfrm>
          <a:off x="5302002" y="6112345"/>
          <a:ext cx="5932892" cy="3878239"/>
          <a:chOff x="1428750" y="6305550"/>
          <a:chExt cx="5972175" cy="3867150"/>
        </a:xfrm>
      </xdr:grpSpPr>
      <xdr:sp macro="" textlink="">
        <xdr:nvSpPr>
          <xdr:cNvPr id="3" name="Elipse 2">
            <a:extLst>
              <a:ext uri="{FF2B5EF4-FFF2-40B4-BE49-F238E27FC236}">
                <a16:creationId xmlns:a16="http://schemas.microsoft.com/office/drawing/2014/main" id="{67FC4B4C-7C00-441B-8D04-4EBD3E10B600}"/>
              </a:ext>
            </a:extLst>
          </xdr:cNvPr>
          <xdr:cNvSpPr/>
        </xdr:nvSpPr>
        <xdr:spPr>
          <a:xfrm>
            <a:off x="1438275" y="6315075"/>
            <a:ext cx="1076325" cy="771525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4" name="Elipse 3">
            <a:extLst>
              <a:ext uri="{FF2B5EF4-FFF2-40B4-BE49-F238E27FC236}">
                <a16:creationId xmlns:a16="http://schemas.microsoft.com/office/drawing/2014/main" id="{8022C9AB-996C-4D59-A0EE-489CC510B921}"/>
              </a:ext>
            </a:extLst>
          </xdr:cNvPr>
          <xdr:cNvSpPr/>
        </xdr:nvSpPr>
        <xdr:spPr>
          <a:xfrm>
            <a:off x="1428750" y="7839075"/>
            <a:ext cx="1076325" cy="78105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5" name="Elipse 4">
            <a:extLst>
              <a:ext uri="{FF2B5EF4-FFF2-40B4-BE49-F238E27FC236}">
                <a16:creationId xmlns:a16="http://schemas.microsoft.com/office/drawing/2014/main" id="{E9667C88-BC55-40C6-909E-BF8CE823FF55}"/>
              </a:ext>
            </a:extLst>
          </xdr:cNvPr>
          <xdr:cNvSpPr/>
        </xdr:nvSpPr>
        <xdr:spPr>
          <a:xfrm>
            <a:off x="1438275" y="9344025"/>
            <a:ext cx="1076325" cy="800100"/>
          </a:xfrm>
          <a:prstGeom prst="ellipse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6" name="Elipse 5">
            <a:extLst>
              <a:ext uri="{FF2B5EF4-FFF2-40B4-BE49-F238E27FC236}">
                <a16:creationId xmlns:a16="http://schemas.microsoft.com/office/drawing/2014/main" id="{B37E5DF8-30C6-4E05-863A-953CBE856D4E}"/>
              </a:ext>
            </a:extLst>
          </xdr:cNvPr>
          <xdr:cNvSpPr/>
        </xdr:nvSpPr>
        <xdr:spPr>
          <a:xfrm>
            <a:off x="4191000" y="6305550"/>
            <a:ext cx="781050" cy="771525"/>
          </a:xfrm>
          <a:prstGeom prst="ellipse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7" name="Elipse 6">
            <a:extLst>
              <a:ext uri="{FF2B5EF4-FFF2-40B4-BE49-F238E27FC236}">
                <a16:creationId xmlns:a16="http://schemas.microsoft.com/office/drawing/2014/main" id="{C2DC0D87-A144-4737-8626-04ECDCA0E76E}"/>
              </a:ext>
            </a:extLst>
          </xdr:cNvPr>
          <xdr:cNvSpPr/>
        </xdr:nvSpPr>
        <xdr:spPr>
          <a:xfrm>
            <a:off x="4191000" y="7829550"/>
            <a:ext cx="781050" cy="781050"/>
          </a:xfrm>
          <a:prstGeom prst="ellipse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8" name="Elipse 7">
            <a:extLst>
              <a:ext uri="{FF2B5EF4-FFF2-40B4-BE49-F238E27FC236}">
                <a16:creationId xmlns:a16="http://schemas.microsoft.com/office/drawing/2014/main" id="{BD154B46-2F4C-4296-B321-C1F1593BF826}"/>
              </a:ext>
            </a:extLst>
          </xdr:cNvPr>
          <xdr:cNvSpPr/>
        </xdr:nvSpPr>
        <xdr:spPr>
          <a:xfrm>
            <a:off x="4181475" y="9382125"/>
            <a:ext cx="781050" cy="790575"/>
          </a:xfrm>
          <a:prstGeom prst="ellipse">
            <a:avLst/>
          </a:prstGeom>
          <a:solidFill>
            <a:schemeClr val="accent6">
              <a:lumMod val="60000"/>
              <a:lumOff val="4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sp macro="" textlink="">
        <xdr:nvSpPr>
          <xdr:cNvPr id="9" name="Elipse 8">
            <a:extLst>
              <a:ext uri="{FF2B5EF4-FFF2-40B4-BE49-F238E27FC236}">
                <a16:creationId xmlns:a16="http://schemas.microsoft.com/office/drawing/2014/main" id="{357A29E0-E4AB-4BDB-9F20-ABF975CEE9B5}"/>
              </a:ext>
            </a:extLst>
          </xdr:cNvPr>
          <xdr:cNvSpPr/>
        </xdr:nvSpPr>
        <xdr:spPr>
          <a:xfrm>
            <a:off x="6619875" y="7839075"/>
            <a:ext cx="781050" cy="781050"/>
          </a:xfrm>
          <a:prstGeom prst="ellipse">
            <a:avLst/>
          </a:prstGeom>
          <a:solidFill>
            <a:schemeClr val="accent4"/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MX" sz="1100"/>
          </a:p>
        </xdr:txBody>
      </xdr:sp>
      <xdr:cxnSp macro="">
        <xdr:nvCxnSpPr>
          <xdr:cNvPr id="11" name="Conector recto de flecha 10">
            <a:extLst>
              <a:ext uri="{FF2B5EF4-FFF2-40B4-BE49-F238E27FC236}">
                <a16:creationId xmlns:a16="http://schemas.microsoft.com/office/drawing/2014/main" id="{1D2CCFF7-20FB-417E-9027-1BD870A36D7F}"/>
              </a:ext>
            </a:extLst>
          </xdr:cNvPr>
          <xdr:cNvCxnSpPr>
            <a:stCxn id="3" idx="6"/>
            <a:endCxn id="6" idx="2"/>
          </xdr:cNvCxnSpPr>
        </xdr:nvCxnSpPr>
        <xdr:spPr>
          <a:xfrm flipV="1">
            <a:off x="2514600" y="6686550"/>
            <a:ext cx="1676400" cy="952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3" name="Conector recto de flecha 12">
            <a:extLst>
              <a:ext uri="{FF2B5EF4-FFF2-40B4-BE49-F238E27FC236}">
                <a16:creationId xmlns:a16="http://schemas.microsoft.com/office/drawing/2014/main" id="{359F3A7C-DD2F-482B-A521-C989609184D4}"/>
              </a:ext>
            </a:extLst>
          </xdr:cNvPr>
          <xdr:cNvCxnSpPr>
            <a:stCxn id="4" idx="6"/>
            <a:endCxn id="6" idx="2"/>
          </xdr:cNvCxnSpPr>
        </xdr:nvCxnSpPr>
        <xdr:spPr>
          <a:xfrm flipV="1">
            <a:off x="2505075" y="6686550"/>
            <a:ext cx="1685925" cy="154305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5" name="Conector recto de flecha 14">
            <a:extLst>
              <a:ext uri="{FF2B5EF4-FFF2-40B4-BE49-F238E27FC236}">
                <a16:creationId xmlns:a16="http://schemas.microsoft.com/office/drawing/2014/main" id="{FBBBB8C1-3649-400A-9827-B84718526B5A}"/>
              </a:ext>
            </a:extLst>
          </xdr:cNvPr>
          <xdr:cNvCxnSpPr>
            <a:stCxn id="5" idx="6"/>
            <a:endCxn id="6" idx="2"/>
          </xdr:cNvCxnSpPr>
        </xdr:nvCxnSpPr>
        <xdr:spPr>
          <a:xfrm flipV="1">
            <a:off x="2514600" y="6686550"/>
            <a:ext cx="1676400" cy="305752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5"/>
          </a:lnRef>
          <a:fillRef idx="0">
            <a:schemeClr val="accent5"/>
          </a:fillRef>
          <a:effectRef idx="2">
            <a:schemeClr val="accent5"/>
          </a:effectRef>
          <a:fontRef idx="minor">
            <a:schemeClr val="tx1"/>
          </a:fontRef>
        </xdr:style>
      </xdr:cxnSp>
      <xdr:cxnSp macro="">
        <xdr:nvCxnSpPr>
          <xdr:cNvPr id="16" name="Conector recto de flecha 15">
            <a:extLst>
              <a:ext uri="{FF2B5EF4-FFF2-40B4-BE49-F238E27FC236}">
                <a16:creationId xmlns:a16="http://schemas.microsoft.com/office/drawing/2014/main" id="{B4C5D10A-4AD0-42AB-B8D4-4CB13CE64477}"/>
              </a:ext>
            </a:extLst>
          </xdr:cNvPr>
          <xdr:cNvCxnSpPr>
            <a:stCxn id="3" idx="6"/>
            <a:endCxn id="7" idx="2"/>
          </xdr:cNvCxnSpPr>
        </xdr:nvCxnSpPr>
        <xdr:spPr>
          <a:xfrm>
            <a:off x="2514600" y="6696075"/>
            <a:ext cx="1676400" cy="152400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19" name="Conector recto de flecha 18">
            <a:extLst>
              <a:ext uri="{FF2B5EF4-FFF2-40B4-BE49-F238E27FC236}">
                <a16:creationId xmlns:a16="http://schemas.microsoft.com/office/drawing/2014/main" id="{CAED6C6E-C977-4B54-8CC2-B96B2F448AD8}"/>
              </a:ext>
            </a:extLst>
          </xdr:cNvPr>
          <xdr:cNvCxnSpPr>
            <a:stCxn id="4" idx="6"/>
            <a:endCxn id="7" idx="2"/>
          </xdr:cNvCxnSpPr>
        </xdr:nvCxnSpPr>
        <xdr:spPr>
          <a:xfrm flipV="1">
            <a:off x="2505075" y="8220075"/>
            <a:ext cx="1685925" cy="952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2" name="Conector recto de flecha 21">
            <a:extLst>
              <a:ext uri="{FF2B5EF4-FFF2-40B4-BE49-F238E27FC236}">
                <a16:creationId xmlns:a16="http://schemas.microsoft.com/office/drawing/2014/main" id="{BEC80A70-2AF7-4256-B3A5-ED4A7C8D1014}"/>
              </a:ext>
            </a:extLst>
          </xdr:cNvPr>
          <xdr:cNvCxnSpPr>
            <a:stCxn id="5" idx="6"/>
            <a:endCxn id="7" idx="2"/>
          </xdr:cNvCxnSpPr>
        </xdr:nvCxnSpPr>
        <xdr:spPr>
          <a:xfrm flipV="1">
            <a:off x="2514600" y="8220075"/>
            <a:ext cx="1676400" cy="152400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cxnSp macro="">
        <xdr:nvCxnSpPr>
          <xdr:cNvPr id="25" name="Conector recto de flecha 24">
            <a:extLst>
              <a:ext uri="{FF2B5EF4-FFF2-40B4-BE49-F238E27FC236}">
                <a16:creationId xmlns:a16="http://schemas.microsoft.com/office/drawing/2014/main" id="{1D57C9BE-3776-4185-88FA-F9CD00A82EB3}"/>
              </a:ext>
            </a:extLst>
          </xdr:cNvPr>
          <xdr:cNvCxnSpPr>
            <a:stCxn id="6" idx="6"/>
            <a:endCxn id="9" idx="2"/>
          </xdr:cNvCxnSpPr>
        </xdr:nvCxnSpPr>
        <xdr:spPr>
          <a:xfrm>
            <a:off x="4972050" y="6686550"/>
            <a:ext cx="1647825" cy="154305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8" name="Conector recto de flecha 27">
            <a:extLst>
              <a:ext uri="{FF2B5EF4-FFF2-40B4-BE49-F238E27FC236}">
                <a16:creationId xmlns:a16="http://schemas.microsoft.com/office/drawing/2014/main" id="{DE400FD1-FEBB-4F6F-98F9-1A184EAD4D9C}"/>
              </a:ext>
            </a:extLst>
          </xdr:cNvPr>
          <xdr:cNvCxnSpPr>
            <a:stCxn id="7" idx="6"/>
            <a:endCxn id="9" idx="2"/>
          </xdr:cNvCxnSpPr>
        </xdr:nvCxnSpPr>
        <xdr:spPr>
          <a:xfrm>
            <a:off x="4972050" y="8220075"/>
            <a:ext cx="1647825" cy="952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31" name="Conector recto de flecha 30">
            <a:extLst>
              <a:ext uri="{FF2B5EF4-FFF2-40B4-BE49-F238E27FC236}">
                <a16:creationId xmlns:a16="http://schemas.microsoft.com/office/drawing/2014/main" id="{7A8B3051-915F-4D0A-9593-B8B0CAF74ED2}"/>
              </a:ext>
            </a:extLst>
          </xdr:cNvPr>
          <xdr:cNvCxnSpPr>
            <a:stCxn id="8" idx="6"/>
            <a:endCxn id="9" idx="2"/>
          </xdr:cNvCxnSpPr>
        </xdr:nvCxnSpPr>
        <xdr:spPr>
          <a:xfrm flipV="1">
            <a:off x="4962525" y="8229600"/>
            <a:ext cx="1657350" cy="1543050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1ADA21C7-1721-47FF-BF6A-D666E65EB6EE}"/>
              </a:ext>
            </a:extLst>
          </xdr:cNvPr>
          <xdr:cNvSpPr txBox="1"/>
        </xdr:nvSpPr>
        <xdr:spPr>
          <a:xfrm>
            <a:off x="1616765" y="6505574"/>
            <a:ext cx="714375" cy="363194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2400" b="1">
                <a:solidFill>
                  <a:schemeClr val="bg1"/>
                </a:solidFill>
              </a:rPr>
              <a:t>l1</a:t>
            </a:r>
          </a:p>
        </xdr:txBody>
      </xdr:sp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1E0C662E-9F1E-4655-9AA8-0AFA14D4C963}"/>
              </a:ext>
            </a:extLst>
          </xdr:cNvPr>
          <xdr:cNvSpPr txBox="1"/>
        </xdr:nvSpPr>
        <xdr:spPr>
          <a:xfrm>
            <a:off x="1611796" y="8031645"/>
            <a:ext cx="714375" cy="37271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2400" b="1">
                <a:solidFill>
                  <a:schemeClr val="bg1"/>
                </a:solidFill>
              </a:rPr>
              <a:t>l2</a:t>
            </a:r>
          </a:p>
        </xdr:txBody>
      </xdr:sp>
      <xdr:sp macro="" textlink="">
        <xdr:nvSpPr>
          <xdr:cNvPr id="38" name="CuadroTexto 37">
            <a:extLst>
              <a:ext uri="{FF2B5EF4-FFF2-40B4-BE49-F238E27FC236}">
                <a16:creationId xmlns:a16="http://schemas.microsoft.com/office/drawing/2014/main" id="{28B40A93-C3AF-4B96-B28D-A73DE5F7E47B}"/>
              </a:ext>
            </a:extLst>
          </xdr:cNvPr>
          <xdr:cNvSpPr txBox="1"/>
        </xdr:nvSpPr>
        <xdr:spPr>
          <a:xfrm>
            <a:off x="1532282" y="9535353"/>
            <a:ext cx="865119" cy="37271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2400" b="1">
                <a:solidFill>
                  <a:schemeClr val="bg1"/>
                </a:solidFill>
              </a:rPr>
              <a:t>B2</a:t>
            </a:r>
          </a:p>
        </xdr:txBody>
      </xdr:sp>
      <xdr:sp macro="" textlink="">
        <xdr:nvSpPr>
          <xdr:cNvPr id="39" name="CuadroTexto 38">
            <a:extLst>
              <a:ext uri="{FF2B5EF4-FFF2-40B4-BE49-F238E27FC236}">
                <a16:creationId xmlns:a16="http://schemas.microsoft.com/office/drawing/2014/main" id="{22CAE3B9-2D2D-450A-BCFA-89283FC6F227}"/>
              </a:ext>
            </a:extLst>
          </xdr:cNvPr>
          <xdr:cNvSpPr txBox="1"/>
        </xdr:nvSpPr>
        <xdr:spPr>
          <a:xfrm>
            <a:off x="4277551" y="9580079"/>
            <a:ext cx="549966" cy="382244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2400" b="1">
                <a:solidFill>
                  <a:schemeClr val="bg1"/>
                </a:solidFill>
              </a:rPr>
              <a:t>B2</a:t>
            </a:r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A39164E0-156F-42CE-B7E4-77E8548BCB7B}"/>
              </a:ext>
            </a:extLst>
          </xdr:cNvPr>
          <xdr:cNvSpPr txBox="1"/>
        </xdr:nvSpPr>
        <xdr:spPr>
          <a:xfrm>
            <a:off x="4305713" y="8041585"/>
            <a:ext cx="538369" cy="37271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2400" b="1">
                <a:solidFill>
                  <a:schemeClr val="bg1"/>
                </a:solidFill>
              </a:rPr>
              <a:t>H2</a:t>
            </a:r>
          </a:p>
        </xdr:txBody>
      </xdr:sp>
      <xdr:sp macro="" textlink="">
        <xdr:nvSpPr>
          <xdr:cNvPr id="41" name="CuadroTexto 40">
            <a:extLst>
              <a:ext uri="{FF2B5EF4-FFF2-40B4-BE49-F238E27FC236}">
                <a16:creationId xmlns:a16="http://schemas.microsoft.com/office/drawing/2014/main" id="{3097168C-9153-4E01-A799-46A460298F60}"/>
              </a:ext>
            </a:extLst>
          </xdr:cNvPr>
          <xdr:cNvSpPr txBox="1"/>
        </xdr:nvSpPr>
        <xdr:spPr>
          <a:xfrm>
            <a:off x="4292462" y="6480727"/>
            <a:ext cx="568186" cy="363194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2400" b="1">
                <a:solidFill>
                  <a:schemeClr val="bg1"/>
                </a:solidFill>
              </a:rPr>
              <a:t>H1</a:t>
            </a:r>
          </a:p>
        </xdr:txBody>
      </xdr:sp>
      <xdr:sp macro="" textlink="">
        <xdr:nvSpPr>
          <xdr:cNvPr id="42" name="CuadroTexto 41">
            <a:extLst>
              <a:ext uri="{FF2B5EF4-FFF2-40B4-BE49-F238E27FC236}">
                <a16:creationId xmlns:a16="http://schemas.microsoft.com/office/drawing/2014/main" id="{4518798C-6AF5-49C8-B221-613281A2C898}"/>
              </a:ext>
            </a:extLst>
          </xdr:cNvPr>
          <xdr:cNvSpPr txBox="1"/>
        </xdr:nvSpPr>
        <xdr:spPr>
          <a:xfrm>
            <a:off x="6742459" y="8031646"/>
            <a:ext cx="548308" cy="37271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2400" b="1">
                <a:solidFill>
                  <a:schemeClr val="bg1"/>
                </a:solidFill>
              </a:rPr>
              <a:t>O1</a:t>
            </a:r>
          </a:p>
        </xdr:txBody>
      </xdr:sp>
      <xdr:sp macro="" textlink="">
        <xdr:nvSpPr>
          <xdr:cNvPr id="44" name="CuadroTexto 43">
            <a:extLst>
              <a:ext uri="{FF2B5EF4-FFF2-40B4-BE49-F238E27FC236}">
                <a16:creationId xmlns:a16="http://schemas.microsoft.com/office/drawing/2014/main" id="{BF754A13-7CCA-4C03-9974-967B8D31F68D}"/>
              </a:ext>
            </a:extLst>
          </xdr:cNvPr>
          <xdr:cNvSpPr txBox="1"/>
        </xdr:nvSpPr>
        <xdr:spPr>
          <a:xfrm>
            <a:off x="2770119" y="6475757"/>
            <a:ext cx="639417" cy="363194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2400" b="1">
                <a:solidFill>
                  <a:sysClr val="windowText" lastClr="000000"/>
                </a:solidFill>
              </a:rPr>
              <a:t>w3</a:t>
            </a:r>
          </a:p>
        </xdr:txBody>
      </xdr:sp>
      <xdr:sp macro="" textlink="">
        <xdr:nvSpPr>
          <xdr:cNvPr id="45" name="CuadroTexto 44">
            <a:extLst>
              <a:ext uri="{FF2B5EF4-FFF2-40B4-BE49-F238E27FC236}">
                <a16:creationId xmlns:a16="http://schemas.microsoft.com/office/drawing/2014/main" id="{3F5D9E54-0BC6-4096-A1DE-FD2D4D8BCE24}"/>
              </a:ext>
            </a:extLst>
          </xdr:cNvPr>
          <xdr:cNvSpPr txBox="1"/>
        </xdr:nvSpPr>
        <xdr:spPr>
          <a:xfrm>
            <a:off x="2765149" y="6933371"/>
            <a:ext cx="639417" cy="37271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2400" b="1">
                <a:solidFill>
                  <a:sysClr val="windowText" lastClr="000000"/>
                </a:solidFill>
              </a:rPr>
              <a:t>w4</a:t>
            </a:r>
          </a:p>
        </xdr:txBody>
      </xdr:sp>
      <xdr:sp macro="" textlink="">
        <xdr:nvSpPr>
          <xdr:cNvPr id="46" name="CuadroTexto 45">
            <a:extLst>
              <a:ext uri="{FF2B5EF4-FFF2-40B4-BE49-F238E27FC236}">
                <a16:creationId xmlns:a16="http://schemas.microsoft.com/office/drawing/2014/main" id="{82BE8DD4-2147-449C-9CCE-90586482E144}"/>
              </a:ext>
            </a:extLst>
          </xdr:cNvPr>
          <xdr:cNvSpPr txBox="1"/>
        </xdr:nvSpPr>
        <xdr:spPr>
          <a:xfrm>
            <a:off x="2768462" y="7466771"/>
            <a:ext cx="639417" cy="37271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2400" b="1">
                <a:solidFill>
                  <a:sysClr val="windowText" lastClr="000000"/>
                </a:solidFill>
              </a:rPr>
              <a:t>w5</a:t>
            </a:r>
          </a:p>
        </xdr:txBody>
      </xdr:sp>
      <xdr:sp macro="" textlink="">
        <xdr:nvSpPr>
          <xdr:cNvPr id="47" name="CuadroTexto 46">
            <a:extLst>
              <a:ext uri="{FF2B5EF4-FFF2-40B4-BE49-F238E27FC236}">
                <a16:creationId xmlns:a16="http://schemas.microsoft.com/office/drawing/2014/main" id="{3E957AB8-18BF-4927-9342-7F41732B9BD8}"/>
              </a:ext>
            </a:extLst>
          </xdr:cNvPr>
          <xdr:cNvSpPr txBox="1"/>
        </xdr:nvSpPr>
        <xdr:spPr>
          <a:xfrm>
            <a:off x="2763496" y="7991889"/>
            <a:ext cx="639417" cy="37271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2400" b="1">
                <a:solidFill>
                  <a:sysClr val="windowText" lastClr="000000"/>
                </a:solidFill>
              </a:rPr>
              <a:t>w6</a:t>
            </a:r>
          </a:p>
        </xdr:txBody>
      </xdr:sp>
      <xdr:sp macro="" textlink="">
        <xdr:nvSpPr>
          <xdr:cNvPr id="48" name="CuadroTexto 47">
            <a:extLst>
              <a:ext uri="{FF2B5EF4-FFF2-40B4-BE49-F238E27FC236}">
                <a16:creationId xmlns:a16="http://schemas.microsoft.com/office/drawing/2014/main" id="{ECD25561-0A68-4477-AB29-0395868C9EC8}"/>
              </a:ext>
            </a:extLst>
          </xdr:cNvPr>
          <xdr:cNvSpPr txBox="1"/>
        </xdr:nvSpPr>
        <xdr:spPr>
          <a:xfrm>
            <a:off x="2766807" y="8583267"/>
            <a:ext cx="639417" cy="37271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2400" b="1">
                <a:solidFill>
                  <a:sysClr val="windowText" lastClr="000000"/>
                </a:solidFill>
              </a:rPr>
              <a:t>w7</a:t>
            </a:r>
          </a:p>
        </xdr:txBody>
      </xdr: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0AE93ED8-9C36-4712-8233-8510B8896C2F}"/>
              </a:ext>
            </a:extLst>
          </xdr:cNvPr>
          <xdr:cNvSpPr txBox="1"/>
        </xdr:nvSpPr>
        <xdr:spPr>
          <a:xfrm>
            <a:off x="2778401" y="9025558"/>
            <a:ext cx="639417" cy="382244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2400" b="1">
                <a:solidFill>
                  <a:sysClr val="windowText" lastClr="000000"/>
                </a:solidFill>
              </a:rPr>
              <a:t>w8</a:t>
            </a:r>
          </a:p>
        </xdr:txBody>
      </xdr:sp>
      <xdr:sp macro="" textlink="">
        <xdr:nvSpPr>
          <xdr:cNvPr id="50" name="CuadroTexto 49">
            <a:extLst>
              <a:ext uri="{FF2B5EF4-FFF2-40B4-BE49-F238E27FC236}">
                <a16:creationId xmlns:a16="http://schemas.microsoft.com/office/drawing/2014/main" id="{361A0582-295D-4B82-8DF3-651A7AE4242E}"/>
              </a:ext>
            </a:extLst>
          </xdr:cNvPr>
          <xdr:cNvSpPr txBox="1"/>
        </xdr:nvSpPr>
        <xdr:spPr>
          <a:xfrm>
            <a:off x="5498824" y="7241485"/>
            <a:ext cx="639417" cy="37271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2400" b="1">
                <a:solidFill>
                  <a:sysClr val="windowText" lastClr="000000"/>
                </a:solidFill>
              </a:rPr>
              <a:t>w0</a:t>
            </a:r>
          </a:p>
        </xdr:txBody>
      </xdr:sp>
      <xdr:sp macro="" textlink="">
        <xdr:nvSpPr>
          <xdr:cNvPr id="51" name="CuadroTexto 50">
            <a:extLst>
              <a:ext uri="{FF2B5EF4-FFF2-40B4-BE49-F238E27FC236}">
                <a16:creationId xmlns:a16="http://schemas.microsoft.com/office/drawing/2014/main" id="{517321B2-A393-4798-9124-D50B64BD79C8}"/>
              </a:ext>
            </a:extLst>
          </xdr:cNvPr>
          <xdr:cNvSpPr txBox="1"/>
        </xdr:nvSpPr>
        <xdr:spPr>
          <a:xfrm>
            <a:off x="5485571" y="8031646"/>
            <a:ext cx="639417" cy="37271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2400" b="1">
                <a:solidFill>
                  <a:sysClr val="windowText" lastClr="000000"/>
                </a:solidFill>
              </a:rPr>
              <a:t>w1</a:t>
            </a:r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A1AD51FC-79D5-410B-AEA5-0B768A1F8DB3}"/>
              </a:ext>
            </a:extLst>
          </xdr:cNvPr>
          <xdr:cNvSpPr txBox="1"/>
        </xdr:nvSpPr>
        <xdr:spPr>
          <a:xfrm>
            <a:off x="5464036" y="8821807"/>
            <a:ext cx="639417" cy="372719"/>
          </a:xfrm>
          <a:prstGeom prst="rect">
            <a:avLst/>
          </a:prstGeom>
          <a:noFill/>
          <a:ln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s-MX" sz="2400" b="1">
                <a:solidFill>
                  <a:sysClr val="windowText" lastClr="000000"/>
                </a:solidFill>
              </a:rPr>
              <a:t>w2</a:t>
            </a:r>
          </a:p>
        </xdr:txBody>
      </xdr:sp>
    </xdr:grpSp>
    <xdr:clientData/>
  </xdr:twoCellAnchor>
  <xdr:twoCellAnchor editAs="oneCell">
    <xdr:from>
      <xdr:col>2</xdr:col>
      <xdr:colOff>232584</xdr:colOff>
      <xdr:row>48</xdr:row>
      <xdr:rowOff>77529</xdr:rowOff>
    </xdr:from>
    <xdr:to>
      <xdr:col>3</xdr:col>
      <xdr:colOff>443889</xdr:colOff>
      <xdr:row>50</xdr:row>
      <xdr:rowOff>120117</xdr:rowOff>
    </xdr:to>
    <xdr:pic>
      <xdr:nvPicPr>
        <xdr:cNvPr id="53" name="Imagen 52">
          <a:extLst>
            <a:ext uri="{FF2B5EF4-FFF2-40B4-BE49-F238E27FC236}">
              <a16:creationId xmlns:a16="http://schemas.microsoft.com/office/drawing/2014/main" id="{A10BD2CE-4CFA-473D-A4D0-53D0627FF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60782" y="9336715"/>
          <a:ext cx="1114581" cy="419158"/>
        </a:xfrm>
        <a:prstGeom prst="rect">
          <a:avLst/>
        </a:prstGeom>
      </xdr:spPr>
    </xdr:pic>
    <xdr:clientData/>
  </xdr:twoCellAnchor>
  <xdr:twoCellAnchor editAs="oneCell">
    <xdr:from>
      <xdr:col>1</xdr:col>
      <xdr:colOff>358467</xdr:colOff>
      <xdr:row>60</xdr:row>
      <xdr:rowOff>61451</xdr:rowOff>
    </xdr:from>
    <xdr:to>
      <xdr:col>4</xdr:col>
      <xdr:colOff>142833</xdr:colOff>
      <xdr:row>65</xdr:row>
      <xdr:rowOff>135155</xdr:rowOff>
    </xdr:to>
    <xdr:pic>
      <xdr:nvPicPr>
        <xdr:cNvPr id="54" name="Imagen 53">
          <a:extLst>
            <a:ext uri="{FF2B5EF4-FFF2-40B4-BE49-F238E27FC236}">
              <a16:creationId xmlns:a16="http://schemas.microsoft.com/office/drawing/2014/main" id="{4417D47F-A4E7-4719-B7D4-20057FC521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12799"/>
        <a:stretch/>
      </xdr:blipFill>
      <xdr:spPr>
        <a:xfrm>
          <a:off x="8347177" y="11993306"/>
          <a:ext cx="2143424" cy="1046689"/>
        </a:xfrm>
        <a:prstGeom prst="rect">
          <a:avLst/>
        </a:prstGeom>
      </xdr:spPr>
    </xdr:pic>
    <xdr:clientData/>
  </xdr:twoCellAnchor>
  <xdr:twoCellAnchor editAs="oneCell">
    <xdr:from>
      <xdr:col>2</xdr:col>
      <xdr:colOff>298170</xdr:colOff>
      <xdr:row>73</xdr:row>
      <xdr:rowOff>57979</xdr:rowOff>
    </xdr:from>
    <xdr:to>
      <xdr:col>3</xdr:col>
      <xdr:colOff>417494</xdr:colOff>
      <xdr:row>75</xdr:row>
      <xdr:rowOff>153169</xdr:rowOff>
    </xdr:to>
    <xdr:pic>
      <xdr:nvPicPr>
        <xdr:cNvPr id="55" name="Imagen 54">
          <a:extLst>
            <a:ext uri="{FF2B5EF4-FFF2-40B4-BE49-F238E27FC236}">
              <a16:creationId xmlns:a16="http://schemas.microsoft.com/office/drawing/2014/main" id="{EBE70C2A-4763-4AE1-BB64-02994B45AD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78953" y="14221240"/>
          <a:ext cx="1028571" cy="476190"/>
        </a:xfrm>
        <a:prstGeom prst="rect">
          <a:avLst/>
        </a:prstGeom>
      </xdr:spPr>
    </xdr:pic>
    <xdr:clientData/>
  </xdr:twoCellAnchor>
  <xdr:twoCellAnchor>
    <xdr:from>
      <xdr:col>10</xdr:col>
      <xdr:colOff>581422</xdr:colOff>
      <xdr:row>61</xdr:row>
      <xdr:rowOff>7540</xdr:rowOff>
    </xdr:from>
    <xdr:to>
      <xdr:col>17</xdr:col>
      <xdr:colOff>9922</xdr:colOff>
      <xdr:row>71</xdr:row>
      <xdr:rowOff>0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25CAE4A2-EB50-454B-A5F8-46342F07F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571500</xdr:colOff>
      <xdr:row>72</xdr:row>
      <xdr:rowOff>7540</xdr:rowOff>
    </xdr:from>
    <xdr:to>
      <xdr:col>17</xdr:col>
      <xdr:colOff>19844</xdr:colOff>
      <xdr:row>83</xdr:row>
      <xdr:rowOff>1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792189EC-E464-4989-9111-4602C790C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88"/>
  <sheetViews>
    <sheetView tabSelected="1" topLeftCell="A48" zoomScale="85" zoomScaleNormal="85" workbookViewId="0">
      <selection activeCell="AB57" sqref="AB57"/>
    </sheetView>
  </sheetViews>
  <sheetFormatPr baseColWidth="10" defaultColWidth="9.140625" defaultRowHeight="15" x14ac:dyDescent="0.25"/>
  <cols>
    <col min="3" max="3" width="13.5703125" bestFit="1" customWidth="1"/>
    <col min="4" max="4" width="12.5703125" customWidth="1"/>
    <col min="5" max="6" width="9.140625" customWidth="1"/>
    <col min="15" max="15" width="12" customWidth="1"/>
    <col min="16" max="16" width="12.5703125" customWidth="1"/>
    <col min="17" max="17" width="13.85546875" customWidth="1"/>
    <col min="18" max="18" width="14.140625" customWidth="1"/>
  </cols>
  <sheetData>
    <row r="2" spans="2:12" ht="15.75" thickBot="1" x14ac:dyDescent="0.3"/>
    <row r="3" spans="2:12" x14ac:dyDescent="0.25"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3"/>
    </row>
    <row r="4" spans="2:12" ht="15.75" thickBot="1" x14ac:dyDescent="0.3">
      <c r="B4" s="4"/>
      <c r="C4" s="5"/>
      <c r="D4" s="5"/>
      <c r="E4" s="5"/>
      <c r="F4" s="5"/>
      <c r="G4" s="5"/>
      <c r="H4" s="5"/>
      <c r="I4" s="5"/>
      <c r="J4" s="5"/>
      <c r="K4" s="5"/>
      <c r="L4" s="6"/>
    </row>
    <row r="7" spans="2:12" x14ac:dyDescent="0.25">
      <c r="B7" s="12"/>
      <c r="C7" s="11" t="s">
        <v>1</v>
      </c>
      <c r="D7" s="11"/>
      <c r="E7" s="11"/>
      <c r="F7" s="11"/>
      <c r="G7" s="11"/>
      <c r="H7" s="9" t="s">
        <v>22</v>
      </c>
      <c r="I7" s="9" t="s">
        <v>23</v>
      </c>
    </row>
    <row r="8" spans="2:12" x14ac:dyDescent="0.25">
      <c r="B8" s="10" t="s">
        <v>2</v>
      </c>
      <c r="C8" s="8">
        <f ca="1">RANDBETWEEN(-10,10)/10</f>
        <v>1</v>
      </c>
      <c r="D8" s="8">
        <f t="shared" ref="D8:G23" ca="1" si="0">RANDBETWEEN(-10,10)/10</f>
        <v>-0.4</v>
      </c>
      <c r="E8" s="8">
        <f t="shared" ca="1" si="0"/>
        <v>-0.6</v>
      </c>
      <c r="F8" s="8">
        <f t="shared" ca="1" si="0"/>
        <v>0.8</v>
      </c>
      <c r="G8" s="8">
        <f t="shared" ca="1" si="0"/>
        <v>0.2</v>
      </c>
      <c r="H8" s="14">
        <v>-1</v>
      </c>
      <c r="I8" s="14">
        <f ca="1">COUNTIF($C$8:$G$27,"="&amp;CONCATENATE(H8))</f>
        <v>9</v>
      </c>
    </row>
    <row r="9" spans="2:12" x14ac:dyDescent="0.25">
      <c r="B9" s="10" t="s">
        <v>3</v>
      </c>
      <c r="C9" s="8">
        <f t="shared" ref="C9:G27" ca="1" si="1">RANDBETWEEN(-10,10)/10</f>
        <v>-0.4</v>
      </c>
      <c r="D9" s="8">
        <f t="shared" ca="1" si="0"/>
        <v>-0.8</v>
      </c>
      <c r="E9" s="8">
        <f t="shared" ca="1" si="0"/>
        <v>0.9</v>
      </c>
      <c r="F9" s="8">
        <f t="shared" ca="1" si="0"/>
        <v>0.6</v>
      </c>
      <c r="G9" s="8">
        <f t="shared" ca="1" si="0"/>
        <v>1</v>
      </c>
      <c r="H9" s="14">
        <f>H8+0.1</f>
        <v>-0.9</v>
      </c>
      <c r="I9" s="14">
        <f t="shared" ref="I9:I28" ca="1" si="2">COUNTIF($C$8:$G$27,"="&amp;CONCATENATE(H9))</f>
        <v>4</v>
      </c>
    </row>
    <row r="10" spans="2:12" x14ac:dyDescent="0.25">
      <c r="B10" s="10" t="s">
        <v>4</v>
      </c>
      <c r="C10" s="8">
        <f t="shared" ca="1" si="1"/>
        <v>0.2</v>
      </c>
      <c r="D10" s="8">
        <f t="shared" ca="1" si="0"/>
        <v>0.1</v>
      </c>
      <c r="E10" s="8">
        <f t="shared" ca="1" si="0"/>
        <v>-0.7</v>
      </c>
      <c r="F10" s="8">
        <f t="shared" ca="1" si="0"/>
        <v>-0.4</v>
      </c>
      <c r="G10" s="8">
        <f t="shared" ca="1" si="0"/>
        <v>0.2</v>
      </c>
      <c r="H10" s="14">
        <f t="shared" ref="H10:H28" si="3">H9+0.1</f>
        <v>-0.8</v>
      </c>
      <c r="I10" s="14">
        <f t="shared" ca="1" si="2"/>
        <v>8</v>
      </c>
    </row>
    <row r="11" spans="2:12" x14ac:dyDescent="0.25">
      <c r="B11" s="10" t="s">
        <v>5</v>
      </c>
      <c r="C11" s="8">
        <f t="shared" ca="1" si="1"/>
        <v>-0.8</v>
      </c>
      <c r="D11" s="8">
        <f t="shared" ca="1" si="0"/>
        <v>-0.3</v>
      </c>
      <c r="E11" s="8">
        <f t="shared" ca="1" si="0"/>
        <v>0</v>
      </c>
      <c r="F11" s="8">
        <f t="shared" ca="1" si="0"/>
        <v>-0.8</v>
      </c>
      <c r="G11" s="8">
        <f t="shared" ca="1" si="0"/>
        <v>0.5</v>
      </c>
      <c r="H11" s="14">
        <f t="shared" si="3"/>
        <v>-0.70000000000000007</v>
      </c>
      <c r="I11" s="14">
        <f t="shared" ca="1" si="2"/>
        <v>4</v>
      </c>
    </row>
    <row r="12" spans="2:12" x14ac:dyDescent="0.25">
      <c r="B12" s="10" t="s">
        <v>6</v>
      </c>
      <c r="C12" s="8">
        <f t="shared" ca="1" si="1"/>
        <v>-0.4</v>
      </c>
      <c r="D12" s="8">
        <f t="shared" ca="1" si="0"/>
        <v>1</v>
      </c>
      <c r="E12" s="8">
        <f t="shared" ca="1" si="0"/>
        <v>-0.3</v>
      </c>
      <c r="F12" s="8">
        <f t="shared" ca="1" si="0"/>
        <v>0</v>
      </c>
      <c r="G12" s="8">
        <f t="shared" ca="1" si="0"/>
        <v>-1</v>
      </c>
      <c r="H12" s="14">
        <f t="shared" si="3"/>
        <v>-0.60000000000000009</v>
      </c>
      <c r="I12" s="14">
        <f t="shared" ca="1" si="2"/>
        <v>4</v>
      </c>
    </row>
    <row r="13" spans="2:12" x14ac:dyDescent="0.25">
      <c r="B13" s="10" t="s">
        <v>7</v>
      </c>
      <c r="C13" s="8">
        <f t="shared" ca="1" si="1"/>
        <v>0.1</v>
      </c>
      <c r="D13" s="8">
        <f t="shared" ca="1" si="0"/>
        <v>0.5</v>
      </c>
      <c r="E13" s="8">
        <f t="shared" ca="1" si="0"/>
        <v>0.2</v>
      </c>
      <c r="F13" s="8">
        <f t="shared" ca="1" si="0"/>
        <v>-0.5</v>
      </c>
      <c r="G13" s="8">
        <f t="shared" ca="1" si="0"/>
        <v>-0.8</v>
      </c>
      <c r="H13" s="14">
        <f t="shared" si="3"/>
        <v>-0.50000000000000011</v>
      </c>
      <c r="I13" s="14">
        <f t="shared" ca="1" si="2"/>
        <v>2</v>
      </c>
    </row>
    <row r="14" spans="2:12" x14ac:dyDescent="0.25">
      <c r="B14" s="10" t="s">
        <v>8</v>
      </c>
      <c r="C14" s="8">
        <f t="shared" ca="1" si="1"/>
        <v>-1</v>
      </c>
      <c r="D14" s="8">
        <f t="shared" ca="1" si="0"/>
        <v>0.2</v>
      </c>
      <c r="E14" s="8">
        <f t="shared" ca="1" si="0"/>
        <v>-0.8</v>
      </c>
      <c r="F14" s="8">
        <f t="shared" ca="1" si="0"/>
        <v>1</v>
      </c>
      <c r="G14" s="8">
        <f t="shared" ca="1" si="0"/>
        <v>0.8</v>
      </c>
      <c r="H14" s="14">
        <f t="shared" si="3"/>
        <v>-0.40000000000000013</v>
      </c>
      <c r="I14" s="14">
        <f t="shared" ca="1" si="2"/>
        <v>9</v>
      </c>
    </row>
    <row r="15" spans="2:12" x14ac:dyDescent="0.25">
      <c r="B15" s="10" t="s">
        <v>9</v>
      </c>
      <c r="C15" s="8">
        <f t="shared" ca="1" si="1"/>
        <v>-0.3</v>
      </c>
      <c r="D15" s="8">
        <f t="shared" ca="1" si="0"/>
        <v>-1</v>
      </c>
      <c r="E15" s="8">
        <f t="shared" ca="1" si="0"/>
        <v>-1</v>
      </c>
      <c r="F15" s="8">
        <f t="shared" ca="1" si="0"/>
        <v>0.8</v>
      </c>
      <c r="G15" s="8">
        <f t="shared" ca="1" si="0"/>
        <v>0.6</v>
      </c>
      <c r="H15" s="14">
        <f t="shared" si="3"/>
        <v>-0.30000000000000016</v>
      </c>
      <c r="I15" s="14">
        <f t="shared" ca="1" si="2"/>
        <v>6</v>
      </c>
    </row>
    <row r="16" spans="2:12" x14ac:dyDescent="0.25">
      <c r="B16" s="10" t="s">
        <v>10</v>
      </c>
      <c r="C16" s="8">
        <f t="shared" ca="1" si="1"/>
        <v>-0.3</v>
      </c>
      <c r="D16" s="8">
        <f t="shared" ca="1" si="0"/>
        <v>0.5</v>
      </c>
      <c r="E16" s="8">
        <f t="shared" ca="1" si="0"/>
        <v>-0.4</v>
      </c>
      <c r="F16" s="8">
        <f t="shared" ca="1" si="0"/>
        <v>-0.5</v>
      </c>
      <c r="G16" s="8">
        <f t="shared" ca="1" si="0"/>
        <v>0.5</v>
      </c>
      <c r="H16" s="14">
        <f t="shared" si="3"/>
        <v>-0.20000000000000015</v>
      </c>
      <c r="I16" s="14">
        <f t="shared" ca="1" si="2"/>
        <v>3</v>
      </c>
    </row>
    <row r="17" spans="2:17" x14ac:dyDescent="0.25">
      <c r="B17" s="10" t="s">
        <v>11</v>
      </c>
      <c r="C17" s="8">
        <f t="shared" ca="1" si="1"/>
        <v>0.9</v>
      </c>
      <c r="D17" s="8">
        <f t="shared" ca="1" si="0"/>
        <v>-0.8</v>
      </c>
      <c r="E17" s="8">
        <f t="shared" ca="1" si="0"/>
        <v>0.9</v>
      </c>
      <c r="F17" s="8">
        <f t="shared" ca="1" si="0"/>
        <v>0.7</v>
      </c>
      <c r="G17" s="8">
        <f t="shared" ca="1" si="0"/>
        <v>-0.3</v>
      </c>
      <c r="H17" s="14">
        <f t="shared" si="3"/>
        <v>-0.10000000000000014</v>
      </c>
      <c r="I17" s="14">
        <f t="shared" ca="1" si="2"/>
        <v>5</v>
      </c>
    </row>
    <row r="18" spans="2:17" x14ac:dyDescent="0.25">
      <c r="B18" s="10" t="s">
        <v>12</v>
      </c>
      <c r="C18" s="8">
        <f t="shared" ca="1" si="1"/>
        <v>0.6</v>
      </c>
      <c r="D18" s="8">
        <f t="shared" ca="1" si="0"/>
        <v>0.6</v>
      </c>
      <c r="E18" s="8">
        <f t="shared" ca="1" si="0"/>
        <v>-0.6</v>
      </c>
      <c r="F18" s="8">
        <f t="shared" ca="1" si="0"/>
        <v>0.9</v>
      </c>
      <c r="G18" s="8">
        <f t="shared" ca="1" si="0"/>
        <v>1</v>
      </c>
      <c r="H18" s="14">
        <v>0</v>
      </c>
      <c r="I18" s="14">
        <f t="shared" ca="1" si="2"/>
        <v>4</v>
      </c>
    </row>
    <row r="19" spans="2:17" x14ac:dyDescent="0.25">
      <c r="B19" s="10" t="s">
        <v>13</v>
      </c>
      <c r="C19" s="8">
        <f t="shared" ca="1" si="1"/>
        <v>-1</v>
      </c>
      <c r="D19" s="8">
        <f t="shared" ca="1" si="0"/>
        <v>-0.9</v>
      </c>
      <c r="E19" s="8">
        <f t="shared" ca="1" si="0"/>
        <v>-0.4</v>
      </c>
      <c r="F19" s="8">
        <f t="shared" ca="1" si="0"/>
        <v>-0.7</v>
      </c>
      <c r="G19" s="8">
        <f t="shared" ca="1" si="0"/>
        <v>-0.9</v>
      </c>
      <c r="H19" s="14">
        <f t="shared" si="3"/>
        <v>0.1</v>
      </c>
      <c r="I19" s="14">
        <f t="shared" ca="1" si="2"/>
        <v>3</v>
      </c>
    </row>
    <row r="20" spans="2:17" x14ac:dyDescent="0.25">
      <c r="B20" s="10" t="s">
        <v>14</v>
      </c>
      <c r="C20" s="8">
        <f t="shared" ca="1" si="1"/>
        <v>0.9</v>
      </c>
      <c r="D20" s="8">
        <f t="shared" ca="1" si="0"/>
        <v>0.2</v>
      </c>
      <c r="E20" s="8">
        <f t="shared" ca="1" si="0"/>
        <v>-0.4</v>
      </c>
      <c r="F20" s="8">
        <f t="shared" ca="1" si="0"/>
        <v>-0.1</v>
      </c>
      <c r="G20" s="8">
        <f t="shared" ca="1" si="0"/>
        <v>-1</v>
      </c>
      <c r="H20" s="14">
        <f t="shared" si="3"/>
        <v>0.2</v>
      </c>
      <c r="I20" s="14">
        <f t="shared" ca="1" si="2"/>
        <v>8</v>
      </c>
    </row>
    <row r="21" spans="2:17" x14ac:dyDescent="0.25">
      <c r="B21" s="10" t="s">
        <v>15</v>
      </c>
      <c r="C21" s="8">
        <f t="shared" ca="1" si="1"/>
        <v>-1</v>
      </c>
      <c r="D21" s="8">
        <f t="shared" ca="1" si="0"/>
        <v>-0.6</v>
      </c>
      <c r="E21" s="8">
        <f t="shared" ca="1" si="0"/>
        <v>-0.1</v>
      </c>
      <c r="F21" s="8">
        <f t="shared" ca="1" si="0"/>
        <v>-0.1</v>
      </c>
      <c r="G21" s="8">
        <f t="shared" ca="1" si="0"/>
        <v>0.2</v>
      </c>
      <c r="H21" s="14">
        <f t="shared" si="3"/>
        <v>0.30000000000000004</v>
      </c>
      <c r="I21" s="14">
        <f t="shared" ca="1" si="2"/>
        <v>1</v>
      </c>
    </row>
    <row r="22" spans="2:17" x14ac:dyDescent="0.25">
      <c r="B22" s="10" t="s">
        <v>16</v>
      </c>
      <c r="C22" s="8">
        <f t="shared" ca="1" si="1"/>
        <v>-0.4</v>
      </c>
      <c r="D22" s="8">
        <f t="shared" ca="1" si="0"/>
        <v>0.6</v>
      </c>
      <c r="E22" s="8">
        <f t="shared" ca="1" si="0"/>
        <v>-0.8</v>
      </c>
      <c r="F22" s="8">
        <f t="shared" ca="1" si="0"/>
        <v>0.9</v>
      </c>
      <c r="G22" s="8">
        <f t="shared" ca="1" si="0"/>
        <v>-0.4</v>
      </c>
      <c r="H22" s="14">
        <f t="shared" si="3"/>
        <v>0.4</v>
      </c>
      <c r="I22" s="14">
        <f t="shared" ca="1" si="2"/>
        <v>1</v>
      </c>
    </row>
    <row r="23" spans="2:17" x14ac:dyDescent="0.25">
      <c r="B23" s="10" t="s">
        <v>17</v>
      </c>
      <c r="C23" s="8">
        <f t="shared" ca="1" si="1"/>
        <v>-0.2</v>
      </c>
      <c r="D23" s="8">
        <f t="shared" ca="1" si="0"/>
        <v>-0.8</v>
      </c>
      <c r="E23" s="8">
        <f t="shared" ca="1" si="0"/>
        <v>-0.7</v>
      </c>
      <c r="F23" s="8">
        <f t="shared" ca="1" si="0"/>
        <v>-0.1</v>
      </c>
      <c r="G23" s="8">
        <f t="shared" ca="1" si="0"/>
        <v>-0.9</v>
      </c>
      <c r="H23" s="14">
        <f t="shared" si="3"/>
        <v>0.5</v>
      </c>
      <c r="I23" s="14">
        <f t="shared" ca="1" si="2"/>
        <v>4</v>
      </c>
    </row>
    <row r="24" spans="2:17" x14ac:dyDescent="0.25">
      <c r="B24" s="10" t="s">
        <v>18</v>
      </c>
      <c r="C24" s="8">
        <f t="shared" ca="1" si="1"/>
        <v>0.6</v>
      </c>
      <c r="D24" s="8">
        <f t="shared" ca="1" si="1"/>
        <v>-0.1</v>
      </c>
      <c r="E24" s="8">
        <f t="shared" ca="1" si="1"/>
        <v>0.9</v>
      </c>
      <c r="F24" s="8">
        <f t="shared" ca="1" si="1"/>
        <v>-0.7</v>
      </c>
      <c r="G24" s="8">
        <f t="shared" ca="1" si="1"/>
        <v>0.4</v>
      </c>
      <c r="H24" s="14">
        <f t="shared" si="3"/>
        <v>0.6</v>
      </c>
      <c r="I24" s="14">
        <f t="shared" ca="1" si="2"/>
        <v>9</v>
      </c>
    </row>
    <row r="25" spans="2:17" x14ac:dyDescent="0.25">
      <c r="B25" s="10" t="s">
        <v>19</v>
      </c>
      <c r="C25" s="8">
        <f t="shared" ca="1" si="1"/>
        <v>-1</v>
      </c>
      <c r="D25" s="8">
        <f t="shared" ca="1" si="1"/>
        <v>0.6</v>
      </c>
      <c r="E25" s="8">
        <f t="shared" ca="1" si="1"/>
        <v>0.1</v>
      </c>
      <c r="F25" s="8">
        <f t="shared" ca="1" si="1"/>
        <v>0.2</v>
      </c>
      <c r="G25" s="8">
        <f t="shared" ca="1" si="1"/>
        <v>0</v>
      </c>
      <c r="H25" s="14">
        <f t="shared" si="3"/>
        <v>0.7</v>
      </c>
      <c r="I25" s="14">
        <f t="shared" ca="1" si="2"/>
        <v>1</v>
      </c>
    </row>
    <row r="26" spans="2:17" x14ac:dyDescent="0.25">
      <c r="B26" s="10" t="s">
        <v>20</v>
      </c>
      <c r="C26" s="8">
        <f t="shared" ca="1" si="1"/>
        <v>-0.9</v>
      </c>
      <c r="D26" s="8">
        <f t="shared" ca="1" si="1"/>
        <v>-0.2</v>
      </c>
      <c r="E26" s="8">
        <f t="shared" ca="1" si="1"/>
        <v>0.3</v>
      </c>
      <c r="F26" s="8">
        <f t="shared" ca="1" si="1"/>
        <v>0.6</v>
      </c>
      <c r="G26" s="8">
        <f t="shared" ca="1" si="1"/>
        <v>-0.3</v>
      </c>
      <c r="H26" s="14">
        <f t="shared" si="3"/>
        <v>0.79999999999999993</v>
      </c>
      <c r="I26" s="14">
        <f t="shared" ca="1" si="2"/>
        <v>3</v>
      </c>
    </row>
    <row r="27" spans="2:17" x14ac:dyDescent="0.25">
      <c r="B27" s="10" t="s">
        <v>21</v>
      </c>
      <c r="C27" s="8">
        <f t="shared" ca="1" si="1"/>
        <v>-0.2</v>
      </c>
      <c r="D27" s="8">
        <f t="shared" ca="1" si="1"/>
        <v>-1</v>
      </c>
      <c r="E27" s="8">
        <f t="shared" ca="1" si="1"/>
        <v>-0.6</v>
      </c>
      <c r="F27" s="8">
        <f t="shared" ca="1" si="1"/>
        <v>0.6</v>
      </c>
      <c r="G27" s="8">
        <f t="shared" ca="1" si="1"/>
        <v>0</v>
      </c>
      <c r="H27" s="14">
        <f t="shared" si="3"/>
        <v>0.89999999999999991</v>
      </c>
      <c r="I27" s="14">
        <f t="shared" ca="1" si="2"/>
        <v>7</v>
      </c>
    </row>
    <row r="28" spans="2:17" x14ac:dyDescent="0.25">
      <c r="H28" s="15">
        <f t="shared" si="3"/>
        <v>0.99999999999999989</v>
      </c>
      <c r="I28" s="14">
        <f t="shared" ca="1" si="2"/>
        <v>5</v>
      </c>
    </row>
    <row r="29" spans="2:17" x14ac:dyDescent="0.25">
      <c r="G29" s="16" t="s">
        <v>24</v>
      </c>
      <c r="H29" s="16"/>
      <c r="I29" s="17">
        <f ca="1">SUM(I8:I28)</f>
        <v>100</v>
      </c>
    </row>
    <row r="31" spans="2:17" ht="15.75" thickBot="1" x14ac:dyDescent="0.3"/>
    <row r="32" spans="2:17" x14ac:dyDescent="0.25">
      <c r="B32" s="30" t="s">
        <v>32</v>
      </c>
      <c r="C32" s="30"/>
      <c r="D32" s="30"/>
      <c r="H32" s="18"/>
      <c r="I32" s="19"/>
      <c r="J32" s="19"/>
      <c r="K32" s="19"/>
      <c r="L32" s="19"/>
      <c r="M32" s="19"/>
      <c r="N32" s="19"/>
      <c r="O32" s="19"/>
      <c r="P32" s="19"/>
      <c r="Q32" s="20"/>
    </row>
    <row r="33" spans="2:17" x14ac:dyDescent="0.25">
      <c r="H33" s="21"/>
      <c r="I33" s="22"/>
      <c r="J33" s="22"/>
      <c r="K33" s="22"/>
      <c r="L33" s="22"/>
      <c r="M33" s="22"/>
      <c r="N33" s="22"/>
      <c r="O33" s="22"/>
      <c r="P33" s="22"/>
      <c r="Q33" s="23"/>
    </row>
    <row r="34" spans="2:17" x14ac:dyDescent="0.25">
      <c r="B34" s="7" t="s">
        <v>42</v>
      </c>
      <c r="C34" s="7" t="s">
        <v>43</v>
      </c>
      <c r="D34" s="7" t="s">
        <v>44</v>
      </c>
      <c r="E34" s="7" t="s">
        <v>45</v>
      </c>
      <c r="F34" s="7"/>
      <c r="H34" s="21"/>
      <c r="I34" s="22"/>
      <c r="J34" s="22"/>
      <c r="K34" s="22"/>
      <c r="L34" s="22"/>
      <c r="M34" s="22"/>
      <c r="N34" s="22"/>
      <c r="O34" s="22"/>
      <c r="P34" s="22"/>
      <c r="Q34" s="23"/>
    </row>
    <row r="35" spans="2:17" ht="14.25" customHeight="1" x14ac:dyDescent="0.25">
      <c r="B35" s="7"/>
      <c r="C35" s="7"/>
      <c r="D35" s="7"/>
      <c r="E35" s="7"/>
      <c r="F35" s="7"/>
      <c r="H35" s="21"/>
      <c r="I35" s="22"/>
      <c r="J35" s="22"/>
      <c r="K35" s="22"/>
      <c r="L35" s="22"/>
      <c r="M35" s="22"/>
      <c r="N35" s="22"/>
      <c r="O35" s="22"/>
      <c r="P35" s="22"/>
      <c r="Q35" s="23"/>
    </row>
    <row r="36" spans="2:17" x14ac:dyDescent="0.25">
      <c r="B36" s="8" t="s">
        <v>33</v>
      </c>
      <c r="C36" s="27" t="s">
        <v>26</v>
      </c>
      <c r="D36" s="27" t="s">
        <v>25</v>
      </c>
      <c r="E36" s="34">
        <v>0.237730123201077</v>
      </c>
      <c r="F36" s="34"/>
      <c r="H36" s="21"/>
      <c r="I36" s="22"/>
      <c r="J36" s="22"/>
      <c r="K36" s="22"/>
      <c r="L36" s="22"/>
      <c r="M36" s="22"/>
      <c r="N36" s="22"/>
      <c r="O36" s="22"/>
      <c r="P36" s="22"/>
      <c r="Q36" s="23"/>
    </row>
    <row r="37" spans="2:17" x14ac:dyDescent="0.25">
      <c r="B37" s="8" t="s">
        <v>34</v>
      </c>
      <c r="C37" s="31" t="s">
        <v>27</v>
      </c>
      <c r="D37" s="27" t="s">
        <v>25</v>
      </c>
      <c r="E37" s="34">
        <v>0.22007530947238799</v>
      </c>
      <c r="F37" s="34"/>
      <c r="H37" s="21"/>
      <c r="I37" s="22"/>
      <c r="J37" s="22"/>
      <c r="K37" s="22"/>
      <c r="L37" s="22"/>
      <c r="M37" s="22"/>
      <c r="N37" s="22"/>
      <c r="O37" s="22"/>
      <c r="P37" s="22"/>
      <c r="Q37" s="23"/>
    </row>
    <row r="38" spans="2:17" x14ac:dyDescent="0.25">
      <c r="B38" s="8" t="s">
        <v>35</v>
      </c>
      <c r="C38" s="31" t="s">
        <v>28</v>
      </c>
      <c r="D38" s="27" t="s">
        <v>25</v>
      </c>
      <c r="E38" s="34">
        <v>0.121696910730379</v>
      </c>
      <c r="F38" s="34"/>
      <c r="H38" s="21"/>
      <c r="I38" s="22"/>
      <c r="J38" s="22"/>
      <c r="K38" s="22"/>
      <c r="L38" s="22"/>
      <c r="M38" s="22"/>
      <c r="N38" s="22"/>
      <c r="O38" s="22"/>
      <c r="P38" s="22"/>
      <c r="Q38" s="23"/>
    </row>
    <row r="39" spans="2:17" x14ac:dyDescent="0.25">
      <c r="B39" s="8" t="s">
        <v>36</v>
      </c>
      <c r="C39" s="32" t="s">
        <v>29</v>
      </c>
      <c r="D39" s="28" t="s">
        <v>26</v>
      </c>
      <c r="E39" s="34">
        <v>0.51725242116450199</v>
      </c>
      <c r="F39" s="34"/>
      <c r="H39" s="21"/>
      <c r="I39" s="22"/>
      <c r="J39" s="22"/>
      <c r="K39" s="22"/>
      <c r="L39" s="22"/>
      <c r="M39" s="22"/>
      <c r="N39" s="22"/>
      <c r="O39" s="22"/>
      <c r="P39" s="22"/>
      <c r="Q39" s="23"/>
    </row>
    <row r="40" spans="2:17" x14ac:dyDescent="0.25">
      <c r="B40" s="8" t="s">
        <v>37</v>
      </c>
      <c r="C40" s="32" t="s">
        <v>30</v>
      </c>
      <c r="D40" s="28" t="s">
        <v>26</v>
      </c>
      <c r="E40" s="34">
        <v>-0.52587127268188505</v>
      </c>
      <c r="F40" s="34"/>
      <c r="H40" s="21"/>
      <c r="I40" s="22"/>
      <c r="J40" s="22"/>
      <c r="K40" s="22"/>
      <c r="L40" s="22"/>
      <c r="M40" s="22"/>
      <c r="N40" s="22"/>
      <c r="O40" s="22"/>
      <c r="P40" s="22"/>
      <c r="Q40" s="23"/>
    </row>
    <row r="41" spans="2:17" x14ac:dyDescent="0.25">
      <c r="B41" s="8" t="s">
        <v>38</v>
      </c>
      <c r="C41" s="32" t="s">
        <v>31</v>
      </c>
      <c r="D41" s="28" t="s">
        <v>26</v>
      </c>
      <c r="E41" s="34">
        <v>0.88913833221236405</v>
      </c>
      <c r="F41" s="34"/>
      <c r="H41" s="21"/>
      <c r="I41" s="22"/>
      <c r="J41" s="22"/>
      <c r="K41" s="22"/>
      <c r="L41" s="22"/>
      <c r="M41" s="22"/>
      <c r="N41" s="22"/>
      <c r="O41" s="22"/>
      <c r="P41" s="22"/>
      <c r="Q41" s="23"/>
    </row>
    <row r="42" spans="2:17" x14ac:dyDescent="0.25">
      <c r="B42" s="8" t="s">
        <v>39</v>
      </c>
      <c r="C42" s="33" t="s">
        <v>29</v>
      </c>
      <c r="D42" s="29" t="s">
        <v>27</v>
      </c>
      <c r="E42" s="34">
        <v>-7.6877426220709399E-3</v>
      </c>
      <c r="F42" s="34"/>
      <c r="H42" s="21"/>
      <c r="I42" s="22"/>
      <c r="J42" s="22"/>
      <c r="K42" s="22"/>
      <c r="L42" s="22"/>
      <c r="M42" s="22"/>
      <c r="N42" s="22"/>
      <c r="O42" s="22"/>
      <c r="P42" s="22"/>
      <c r="Q42" s="23"/>
    </row>
    <row r="43" spans="2:17" x14ac:dyDescent="0.25">
      <c r="B43" s="8" t="s">
        <v>40</v>
      </c>
      <c r="C43" s="33" t="s">
        <v>30</v>
      </c>
      <c r="D43" s="29" t="s">
        <v>27</v>
      </c>
      <c r="E43" s="34">
        <v>-0.48985643968339698</v>
      </c>
      <c r="F43" s="34"/>
      <c r="H43" s="21"/>
      <c r="I43" s="22"/>
      <c r="J43" s="22"/>
      <c r="K43" s="22"/>
      <c r="L43" s="22"/>
      <c r="M43" s="22"/>
      <c r="N43" s="22"/>
      <c r="O43" s="22"/>
      <c r="P43" s="22"/>
      <c r="Q43" s="23"/>
    </row>
    <row r="44" spans="2:17" x14ac:dyDescent="0.25">
      <c r="B44" s="8" t="s">
        <v>41</v>
      </c>
      <c r="C44" s="33" t="s">
        <v>31</v>
      </c>
      <c r="D44" s="29" t="s">
        <v>27</v>
      </c>
      <c r="E44" s="34">
        <v>-0.66102275855831305</v>
      </c>
      <c r="F44" s="34"/>
      <c r="H44" s="21"/>
      <c r="I44" s="22"/>
      <c r="J44" s="22"/>
      <c r="K44" s="22"/>
      <c r="L44" s="22"/>
      <c r="M44" s="22"/>
      <c r="N44" s="22"/>
      <c r="O44" s="22"/>
      <c r="P44" s="22"/>
      <c r="Q44" s="23"/>
    </row>
    <row r="45" spans="2:17" x14ac:dyDescent="0.25">
      <c r="H45" s="21"/>
      <c r="I45" s="22"/>
      <c r="J45" s="22"/>
      <c r="K45" s="22"/>
      <c r="L45" s="22"/>
      <c r="M45" s="22"/>
      <c r="N45" s="22"/>
      <c r="O45" s="22"/>
      <c r="P45" s="22"/>
      <c r="Q45" s="23"/>
    </row>
    <row r="46" spans="2:17" x14ac:dyDescent="0.25">
      <c r="H46" s="21"/>
      <c r="I46" s="22"/>
      <c r="J46" s="22"/>
      <c r="K46" s="22"/>
      <c r="L46" s="22"/>
      <c r="M46" s="22"/>
      <c r="N46" s="22"/>
      <c r="O46" s="22"/>
      <c r="P46" s="22"/>
      <c r="Q46" s="23"/>
    </row>
    <row r="47" spans="2:17" x14ac:dyDescent="0.25">
      <c r="B47" s="39" t="s">
        <v>46</v>
      </c>
      <c r="C47" s="39"/>
      <c r="D47" s="39"/>
      <c r="E47" s="39"/>
      <c r="H47" s="21"/>
      <c r="I47" s="22"/>
      <c r="J47" s="22"/>
      <c r="K47" s="22"/>
      <c r="L47" s="22"/>
      <c r="M47" s="22"/>
      <c r="N47" s="22"/>
      <c r="O47" s="22"/>
      <c r="P47" s="22"/>
      <c r="Q47" s="23"/>
    </row>
    <row r="48" spans="2:17" ht="15.75" thickBot="1" x14ac:dyDescent="0.3">
      <c r="H48" s="21"/>
      <c r="I48" s="22"/>
      <c r="J48" s="22"/>
      <c r="K48" s="22"/>
      <c r="L48" s="22"/>
      <c r="M48" s="22"/>
      <c r="N48" s="22"/>
      <c r="O48" s="22"/>
      <c r="P48" s="22"/>
      <c r="Q48" s="23"/>
    </row>
    <row r="49" spans="2:17" x14ac:dyDescent="0.25">
      <c r="C49" s="18"/>
      <c r="D49" s="20"/>
      <c r="H49" s="21"/>
      <c r="I49" s="22"/>
      <c r="J49" s="22"/>
      <c r="K49" s="22"/>
      <c r="L49" s="22"/>
      <c r="M49" s="22"/>
      <c r="N49" s="22"/>
      <c r="O49" s="22"/>
      <c r="P49" s="22"/>
      <c r="Q49" s="23"/>
    </row>
    <row r="50" spans="2:17" x14ac:dyDescent="0.25">
      <c r="C50" s="21"/>
      <c r="D50" s="23"/>
      <c r="H50" s="21"/>
      <c r="I50" s="22"/>
      <c r="J50" s="22"/>
      <c r="K50" s="22"/>
      <c r="L50" s="22"/>
      <c r="M50" s="22"/>
      <c r="N50" s="22"/>
      <c r="O50" s="22"/>
      <c r="P50" s="22"/>
      <c r="Q50" s="23"/>
    </row>
    <row r="51" spans="2:17" ht="15.75" thickBot="1" x14ac:dyDescent="0.3">
      <c r="C51" s="24"/>
      <c r="D51" s="26"/>
      <c r="H51" s="21"/>
      <c r="I51" s="22"/>
      <c r="J51" s="22"/>
      <c r="K51" s="22"/>
      <c r="L51" s="22"/>
      <c r="M51" s="22"/>
      <c r="N51" s="22"/>
      <c r="O51" s="22"/>
      <c r="P51" s="22"/>
      <c r="Q51" s="23"/>
    </row>
    <row r="52" spans="2:17" x14ac:dyDescent="0.25">
      <c r="C52" s="19" t="s">
        <v>50</v>
      </c>
      <c r="D52" s="19"/>
      <c r="H52" s="21"/>
      <c r="I52" s="22"/>
      <c r="J52" s="22"/>
      <c r="K52" s="22"/>
      <c r="L52" s="22"/>
      <c r="M52" s="22"/>
      <c r="N52" s="22"/>
      <c r="O52" s="22"/>
      <c r="P52" s="22"/>
      <c r="Q52" s="23"/>
    </row>
    <row r="53" spans="2:17" ht="15.75" thickBot="1" x14ac:dyDescent="0.3">
      <c r="H53" s="24"/>
      <c r="I53" s="25"/>
      <c r="J53" s="25"/>
      <c r="K53" s="25"/>
      <c r="L53" s="25"/>
      <c r="M53" s="25"/>
      <c r="N53" s="25"/>
      <c r="O53" s="25"/>
      <c r="P53" s="25"/>
      <c r="Q53" s="26"/>
    </row>
    <row r="54" spans="2:17" x14ac:dyDescent="0.25">
      <c r="B54" s="13" t="s">
        <v>51</v>
      </c>
      <c r="C54" s="9" t="s">
        <v>48</v>
      </c>
      <c r="D54" s="13">
        <v>2</v>
      </c>
    </row>
    <row r="55" spans="2:17" x14ac:dyDescent="0.25">
      <c r="B55" s="13" t="s">
        <v>52</v>
      </c>
      <c r="C55" s="9" t="s">
        <v>49</v>
      </c>
      <c r="D55" s="13">
        <v>2</v>
      </c>
    </row>
    <row r="56" spans="2:17" x14ac:dyDescent="0.25">
      <c r="B56" s="36" t="s">
        <v>53</v>
      </c>
      <c r="C56" s="9" t="s">
        <v>47</v>
      </c>
      <c r="D56" s="13">
        <f>0.7*D54^(1/D55)</f>
        <v>0.98994949366116658</v>
      </c>
    </row>
    <row r="58" spans="2:17" x14ac:dyDescent="0.25">
      <c r="B58" s="38" t="s">
        <v>54</v>
      </c>
      <c r="C58" s="38"/>
      <c r="D58" s="38"/>
      <c r="E58" s="38"/>
      <c r="H58" s="39" t="s">
        <v>60</v>
      </c>
      <c r="I58" s="39"/>
      <c r="J58" s="39"/>
      <c r="K58" s="39"/>
      <c r="L58" s="39"/>
      <c r="M58" s="39"/>
      <c r="N58" s="39"/>
      <c r="O58" s="39"/>
      <c r="P58" s="39"/>
      <c r="Q58" s="39"/>
    </row>
    <row r="59" spans="2:17" x14ac:dyDescent="0.25">
      <c r="B59" s="38"/>
      <c r="C59" s="38"/>
      <c r="D59" s="38"/>
      <c r="E59" s="38"/>
      <c r="H59" s="39"/>
      <c r="I59" s="39"/>
      <c r="J59" s="39"/>
      <c r="K59" s="39"/>
      <c r="L59" s="39"/>
      <c r="M59" s="39"/>
      <c r="N59" s="39"/>
      <c r="O59" s="39"/>
      <c r="P59" s="39"/>
      <c r="Q59" s="39"/>
    </row>
    <row r="60" spans="2:17" ht="15.75" thickBot="1" x14ac:dyDescent="0.3"/>
    <row r="61" spans="2:17" x14ac:dyDescent="0.25">
      <c r="B61" s="18"/>
      <c r="C61" s="19"/>
      <c r="D61" s="19"/>
      <c r="E61" s="20"/>
      <c r="H61" s="28"/>
      <c r="I61" s="40" t="s">
        <v>62</v>
      </c>
      <c r="J61" s="40"/>
    </row>
    <row r="62" spans="2:17" x14ac:dyDescent="0.25">
      <c r="B62" s="21"/>
      <c r="C62" s="22"/>
      <c r="D62" s="22"/>
      <c r="E62" s="23"/>
      <c r="H62" s="28" t="s">
        <v>61</v>
      </c>
      <c r="I62" s="28" t="s">
        <v>63</v>
      </c>
      <c r="J62" s="28" t="s">
        <v>64</v>
      </c>
    </row>
    <row r="63" spans="2:17" x14ac:dyDescent="0.25">
      <c r="B63" s="21"/>
      <c r="C63" s="22"/>
      <c r="D63" s="22"/>
      <c r="E63" s="23"/>
      <c r="H63" s="49">
        <v>-1</v>
      </c>
      <c r="I63" s="50">
        <f>COUNTIFS($E$80:$E$88,"&gt;="&amp;CONCATENATE(H63),$E$80:$E$88,"&lt;"&amp;CONCATENATE(H64))</f>
        <v>0</v>
      </c>
      <c r="J63" s="51">
        <f>COUNTIFS($F$80:$F$88,"&gt;="&amp;CONCATENATE(H63),$F$80:$F$88,"&lt;"&amp;CONCATENATE(H64))</f>
        <v>0</v>
      </c>
    </row>
    <row r="64" spans="2:17" x14ac:dyDescent="0.25">
      <c r="B64" s="21"/>
      <c r="C64" s="22"/>
      <c r="D64" s="22"/>
      <c r="E64" s="23"/>
      <c r="H64" s="49">
        <f>H63+0.1</f>
        <v>-0.9</v>
      </c>
      <c r="I64" s="50">
        <f>COUNTIFS($E$80:$E$88,"&gt;="&amp;CONCATENATE(H64),$E$80:$E$88,"&lt;"&amp;CONCATENATE(H65))</f>
        <v>0</v>
      </c>
      <c r="J64" s="51">
        <f>COUNTIFS($F$80:$F$88,"&gt;="&amp;CONCATENATE(H64),$F$80:$F$88,"&lt;"&amp;CONCATENATE(H65))</f>
        <v>0</v>
      </c>
    </row>
    <row r="65" spans="2:10" x14ac:dyDescent="0.25">
      <c r="B65" s="21"/>
      <c r="C65" s="22"/>
      <c r="D65" s="22"/>
      <c r="E65" s="23"/>
      <c r="H65" s="49">
        <f>H64+0.1</f>
        <v>-0.8</v>
      </c>
      <c r="I65" s="50">
        <f>COUNTIFS($E$80:$E$88,"&gt;="&amp;CONCATENATE(H65),$E$80:$E$88,"&lt;"&amp;CONCATENATE(H66))</f>
        <v>0</v>
      </c>
      <c r="J65" s="51">
        <f>COUNTIFS($F$80:$F$88,"&gt;="&amp;CONCATENATE(H65),$F$80:$F$88,"&lt;"&amp;CONCATENATE(H66))</f>
        <v>1</v>
      </c>
    </row>
    <row r="66" spans="2:10" ht="15.75" thickBot="1" x14ac:dyDescent="0.3">
      <c r="B66" s="24"/>
      <c r="C66" s="25"/>
      <c r="D66" s="25"/>
      <c r="E66" s="26"/>
      <c r="H66" s="49">
        <f>H65+0.1</f>
        <v>-0.70000000000000007</v>
      </c>
      <c r="I66" s="50">
        <f>COUNTIFS($E$80:$E$88,"&gt;="&amp;CONCATENATE(H66),$E$80:$E$88,"&lt;"&amp;CONCATENATE(H67))</f>
        <v>1</v>
      </c>
      <c r="J66" s="51">
        <f>COUNTIFS($F$80:$F$88,"&gt;="&amp;CONCATENATE(H66),$F$80:$F$88,"&lt;"&amp;CONCATENATE(H67))</f>
        <v>0</v>
      </c>
    </row>
    <row r="67" spans="2:10" x14ac:dyDescent="0.25">
      <c r="H67" s="49">
        <f>H66+0.1</f>
        <v>-0.60000000000000009</v>
      </c>
      <c r="I67" s="50">
        <f>COUNTIFS($E$80:$E$88,"&gt;="&amp;CONCATENATE(H67),$E$80:$E$88,"&lt;"&amp;CONCATENATE(H68))</f>
        <v>1</v>
      </c>
      <c r="J67" s="51">
        <f>COUNTIFS($F$80:$F$88,"&gt;="&amp;CONCATENATE(H67),$F$80:$F$88,"&lt;"&amp;CONCATENATE(H68))</f>
        <v>1</v>
      </c>
    </row>
    <row r="68" spans="2:10" x14ac:dyDescent="0.25">
      <c r="C68" s="37" t="s">
        <v>55</v>
      </c>
      <c r="D68" s="13">
        <f>SQRT(E39^2 + E40^2+E41^2)</f>
        <v>1.1552738361280364</v>
      </c>
      <c r="H68" s="49">
        <f>H67+0.1</f>
        <v>-0.50000000000000011</v>
      </c>
      <c r="I68" s="50">
        <f>COUNTIFS($E$80:$E$88,"&gt;="&amp;CONCATENATE(H68),$E$80:$E$88,"&lt;"&amp;CONCATENATE(H69))</f>
        <v>1</v>
      </c>
      <c r="J68" s="51">
        <f>COUNTIFS($F$80:$F$88,"&gt;="&amp;CONCATENATE(H68),$F$80:$F$88,"&lt;"&amp;CONCATENATE(H69))</f>
        <v>1</v>
      </c>
    </row>
    <row r="69" spans="2:10" x14ac:dyDescent="0.25">
      <c r="C69" s="29" t="s">
        <v>56</v>
      </c>
      <c r="D69" s="13">
        <f>SQRT(E42^2 + E43^2+E44^2)</f>
        <v>0.82278157503553673</v>
      </c>
      <c r="H69" s="49">
        <f>H68+0.1</f>
        <v>-0.40000000000000013</v>
      </c>
      <c r="I69" s="50">
        <f>COUNTIFS($E$80:$E$88,"&gt;="&amp;CONCATENATE(H69),$E$80:$E$88,"&lt;"&amp;CONCATENATE(H70))</f>
        <v>0</v>
      </c>
      <c r="J69" s="51">
        <f>COUNTIFS($F$80:$F$88,"&gt;="&amp;CONCATENATE(H69),$F$80:$F$88,"&lt;"&amp;CONCATENATE(H70))</f>
        <v>0</v>
      </c>
    </row>
    <row r="70" spans="2:10" x14ac:dyDescent="0.25">
      <c r="H70" s="49">
        <f>H69+0.1</f>
        <v>-0.30000000000000016</v>
      </c>
      <c r="I70" s="50">
        <f>COUNTIFS($E$80:$E$88,"&gt;="&amp;CONCATENATE(H70),$E$80:$E$88,"&lt;"&amp;CONCATENATE(H71))</f>
        <v>0</v>
      </c>
      <c r="J70" s="51">
        <f>COUNTIFS($F$80:$F$88,"&gt;="&amp;CONCATENATE(H70),$F$80:$F$88,"&lt;"&amp;CONCATENATE(H71))</f>
        <v>0</v>
      </c>
    </row>
    <row r="71" spans="2:10" x14ac:dyDescent="0.25">
      <c r="B71" s="38" t="s">
        <v>57</v>
      </c>
      <c r="C71" s="38"/>
      <c r="D71" s="38"/>
      <c r="E71" s="38"/>
      <c r="H71" s="49">
        <f>H70+0.1</f>
        <v>-0.20000000000000015</v>
      </c>
      <c r="I71" s="50">
        <f>COUNTIFS($E$80:$E$88,"&gt;="&amp;CONCATENATE(H71),$E$80:$E$88,"&lt;"&amp;CONCATENATE(H72))</f>
        <v>0</v>
      </c>
      <c r="J71" s="51">
        <f>COUNTIFS($F$80:$F$88,"&gt;="&amp;CONCATENATE(H71),$F$80:$F$88,"&lt;"&amp;CONCATENATE(H72))</f>
        <v>0</v>
      </c>
    </row>
    <row r="72" spans="2:10" x14ac:dyDescent="0.25">
      <c r="B72" s="38"/>
      <c r="C72" s="38"/>
      <c r="D72" s="38"/>
      <c r="E72" s="38"/>
      <c r="H72" s="49">
        <f>H71+0.1</f>
        <v>-0.10000000000000014</v>
      </c>
      <c r="I72" s="50">
        <f>COUNTIFS($E$80:$E$88,"&gt;="&amp;CONCATENATE(H72),$E$80:$E$88,"&lt;"&amp;CONCATENATE(H73))</f>
        <v>1</v>
      </c>
      <c r="J72" s="51">
        <f>COUNTIFS($F$80:$F$88,"&gt;="&amp;CONCATENATE(H72),$F$80:$F$88,"&lt;"&amp;CONCATENATE(H73))</f>
        <v>1</v>
      </c>
    </row>
    <row r="73" spans="2:10" ht="15.75" thickBot="1" x14ac:dyDescent="0.3">
      <c r="H73" s="49">
        <v>0</v>
      </c>
      <c r="I73" s="50">
        <f>COUNTIFS($E$80:$E$88,"&gt;="&amp;CONCATENATE(H73),$E$80:$E$88,"&lt;"&amp;CONCATENATE(H74))</f>
        <v>0</v>
      </c>
      <c r="J73" s="51">
        <f>COUNTIFS($F$80:$F$88,"&gt;="&amp;CONCATENATE(H73),$F$80:$F$88,"&lt;"&amp;CONCATENATE(H74))</f>
        <v>0</v>
      </c>
    </row>
    <row r="74" spans="2:10" x14ac:dyDescent="0.25">
      <c r="C74" s="18"/>
      <c r="D74" s="20"/>
      <c r="H74" s="49">
        <f>H73+0.1</f>
        <v>0.1</v>
      </c>
      <c r="I74" s="50">
        <f>COUNTIFS($E$80:$E$88,"&gt;="&amp;CONCATENATE(H74),$E$80:$E$88,"&lt;"&amp;CONCATENATE(H75))</f>
        <v>1</v>
      </c>
      <c r="J74" s="51">
        <f>COUNTIFS($F$80:$F$88,"&gt;="&amp;CONCATENATE(H74),$F$80:$F$88,"&lt;"&amp;CONCATENATE(H75))</f>
        <v>1</v>
      </c>
    </row>
    <row r="75" spans="2:10" x14ac:dyDescent="0.25">
      <c r="C75" s="21"/>
      <c r="D75" s="23"/>
      <c r="H75" s="49">
        <f>H74+0.1</f>
        <v>0.2</v>
      </c>
      <c r="I75" s="50">
        <f>COUNTIFS($E$80:$E$88,"&gt;="&amp;CONCATENATE(H75),$E$80:$E$88,"&lt;"&amp;CONCATENATE(H76))</f>
        <v>2</v>
      </c>
      <c r="J75" s="51">
        <f>COUNTIFS($F$80:$F$88,"&gt;="&amp;CONCATENATE(H75),$F$80:$F$88,"&lt;"&amp;CONCATENATE(H76))</f>
        <v>2</v>
      </c>
    </row>
    <row r="76" spans="2:10" ht="15.75" thickBot="1" x14ac:dyDescent="0.3">
      <c r="C76" s="24"/>
      <c r="D76" s="26"/>
      <c r="H76" s="49">
        <f>H75+0.1</f>
        <v>0.30000000000000004</v>
      </c>
      <c r="I76" s="50">
        <f>COUNTIFS($E$80:$E$88,"&gt;="&amp;CONCATENATE(H76),$E$80:$E$88,"&lt;"&amp;CONCATENATE(H77))</f>
        <v>0</v>
      </c>
      <c r="J76" s="51">
        <f>COUNTIFS($F$80:$F$88,"&gt;="&amp;CONCATENATE(H76),$F$80:$F$88,"&lt;"&amp;CONCATENATE(H77))</f>
        <v>0</v>
      </c>
    </row>
    <row r="77" spans="2:10" x14ac:dyDescent="0.25">
      <c r="H77" s="49">
        <f>H76+0.1</f>
        <v>0.4</v>
      </c>
      <c r="I77" s="50">
        <f>COUNTIFS($E$80:$E$88,"&gt;="&amp;CONCATENATE(H77),$E$80:$E$88,"&lt;"&amp;CONCATENATE(H78))</f>
        <v>0</v>
      </c>
      <c r="J77" s="51">
        <f>COUNTIFS($F$80:$F$88,"&gt;="&amp;CONCATENATE(H77),$F$80:$F$88,"&lt;"&amp;CONCATENATE(H78))</f>
        <v>1</v>
      </c>
    </row>
    <row r="78" spans="2:10" x14ac:dyDescent="0.25">
      <c r="B78" s="40" t="s">
        <v>42</v>
      </c>
      <c r="C78" s="40" t="s">
        <v>43</v>
      </c>
      <c r="D78" s="40" t="s">
        <v>44</v>
      </c>
      <c r="E78" s="41" t="s">
        <v>58</v>
      </c>
      <c r="F78" s="41" t="s">
        <v>59</v>
      </c>
      <c r="H78" s="49">
        <f>H77+0.1</f>
        <v>0.5</v>
      </c>
      <c r="I78" s="50">
        <f>COUNTIFS($E$80:$E$88,"&gt;="&amp;CONCATENATE(H78),$E$80:$E$88,"&lt;"&amp;CONCATENATE(H79))</f>
        <v>1</v>
      </c>
      <c r="J78" s="51">
        <f>COUNTIFS($F$80:$F$88,"&gt;="&amp;CONCATENATE(H78),$F$80:$F$88,"&lt;"&amp;CONCATENATE(H79))</f>
        <v>0</v>
      </c>
    </row>
    <row r="79" spans="2:10" x14ac:dyDescent="0.25">
      <c r="B79" s="40"/>
      <c r="C79" s="40"/>
      <c r="D79" s="40"/>
      <c r="E79" s="41"/>
      <c r="F79" s="41"/>
      <c r="H79" s="49">
        <f>H78+0.1</f>
        <v>0.6</v>
      </c>
      <c r="I79" s="50">
        <f>COUNTIFS($E$80:$E$88,"&gt;="&amp;CONCATENATE(H79),$E$80:$E$88,"&lt;"&amp;CONCATENATE(H80))</f>
        <v>0</v>
      </c>
      <c r="J79" s="51">
        <f>COUNTIFS($F$80:$F$88,"&gt;="&amp;CONCATENATE(H79),$F$80:$F$88,"&lt;"&amp;CONCATENATE(H80))</f>
        <v>0</v>
      </c>
    </row>
    <row r="80" spans="2:10" x14ac:dyDescent="0.25">
      <c r="B80" s="28" t="s">
        <v>33</v>
      </c>
      <c r="C80" s="43" t="s">
        <v>26</v>
      </c>
      <c r="D80" s="43" t="s">
        <v>25</v>
      </c>
      <c r="E80" s="35">
        <v>0.237730123201077</v>
      </c>
      <c r="F80" s="48">
        <v>0.237730123201077</v>
      </c>
      <c r="H80" s="49">
        <f>H79+0.1</f>
        <v>0.7</v>
      </c>
      <c r="I80" s="50">
        <f>COUNTIFS($E$80:$E$88,"&gt;="&amp;CONCATENATE(H80),$E$80:$E$88,"&lt;"&amp;CONCATENATE(H81))</f>
        <v>0</v>
      </c>
      <c r="J80" s="51">
        <f>COUNTIFS($F$80:$F$88,"&gt;="&amp;CONCATENATE(H80),$F$80:$F$88,"&lt;"&amp;CONCATENATE(H81))</f>
        <v>1</v>
      </c>
    </row>
    <row r="81" spans="2:10" x14ac:dyDescent="0.25">
      <c r="B81" s="28" t="s">
        <v>34</v>
      </c>
      <c r="C81" s="44" t="s">
        <v>27</v>
      </c>
      <c r="D81" s="43" t="s">
        <v>25</v>
      </c>
      <c r="E81" s="35">
        <v>0.22007530947238799</v>
      </c>
      <c r="F81" s="48">
        <v>0.22007530947238799</v>
      </c>
      <c r="H81" s="49">
        <f>H80+0.1</f>
        <v>0.79999999999999993</v>
      </c>
      <c r="I81" s="50">
        <f>COUNTIFS($E$80:$E$88,"&gt;="&amp;CONCATENATE(H81),$E$80:$E$88,"&lt;"&amp;CONCATENATE(H82))</f>
        <v>1</v>
      </c>
      <c r="J81" s="51">
        <f>COUNTIFS($F$80:$F$88,"&gt;="&amp;CONCATENATE(H81),$F$80:$F$88,"&lt;"&amp;CONCATENATE(H82))</f>
        <v>0</v>
      </c>
    </row>
    <row r="82" spans="2:10" x14ac:dyDescent="0.25">
      <c r="B82" s="28" t="s">
        <v>35</v>
      </c>
      <c r="C82" s="44" t="s">
        <v>28</v>
      </c>
      <c r="D82" s="43" t="s">
        <v>25</v>
      </c>
      <c r="E82" s="35">
        <v>0.121696910730379</v>
      </c>
      <c r="F82" s="48">
        <v>0.121696910730379</v>
      </c>
      <c r="H82" s="49">
        <f>H81+0.1</f>
        <v>0.89999999999999991</v>
      </c>
      <c r="I82" s="50">
        <f>COUNTIFS($E$80:$E$88,"&gt;="&amp;CONCATENATE(H82),$E$80:$E$88,"&lt;"&amp;CONCATENATE(H83))</f>
        <v>0</v>
      </c>
      <c r="J82" s="51">
        <f>COUNTIFS($F$80:$F$88,"&gt;="&amp;CONCATENATE(H82),$F$80:$F$88,"&lt;"&amp;CONCATENATE(H83))</f>
        <v>0</v>
      </c>
    </row>
    <row r="83" spans="2:10" x14ac:dyDescent="0.25">
      <c r="B83" s="28" t="s">
        <v>36</v>
      </c>
      <c r="C83" s="45" t="s">
        <v>29</v>
      </c>
      <c r="D83" s="42" t="s">
        <v>26</v>
      </c>
      <c r="E83" s="35">
        <v>0.51725242116450199</v>
      </c>
      <c r="F83" s="48">
        <f>($D$56*E83)/$D$68</f>
        <v>0.44323151482681161</v>
      </c>
      <c r="H83" s="49">
        <f>H82+0.1</f>
        <v>0.99999999999999989</v>
      </c>
      <c r="I83" s="50">
        <f>COUNTIFS($E$80:$E$88,"&gt;="&amp;CONCATENATE(H83))</f>
        <v>0</v>
      </c>
      <c r="J83" s="51">
        <f>COUNTIFS($F$80:$F$88,"&gt;="&amp;CONCATENATE(H83))</f>
        <v>0</v>
      </c>
    </row>
    <row r="84" spans="2:10" x14ac:dyDescent="0.25">
      <c r="B84" s="28" t="s">
        <v>37</v>
      </c>
      <c r="C84" s="45" t="s">
        <v>30</v>
      </c>
      <c r="D84" s="42" t="s">
        <v>26</v>
      </c>
      <c r="E84" s="35">
        <v>-0.52587127268188505</v>
      </c>
      <c r="F84" s="48">
        <f>($D$56*E84)/$D$68</f>
        <v>-0.45061697395239025</v>
      </c>
    </row>
    <row r="85" spans="2:10" x14ac:dyDescent="0.25">
      <c r="B85" s="28" t="s">
        <v>38</v>
      </c>
      <c r="C85" s="45" t="s">
        <v>31</v>
      </c>
      <c r="D85" s="42" t="s">
        <v>26</v>
      </c>
      <c r="E85" s="35">
        <v>0.88913833221236405</v>
      </c>
      <c r="F85" s="48">
        <f>($D$56*E85)/$D$68</f>
        <v>0.76189905305776628</v>
      </c>
    </row>
    <row r="86" spans="2:10" x14ac:dyDescent="0.25">
      <c r="B86" s="28" t="s">
        <v>39</v>
      </c>
      <c r="C86" s="46" t="s">
        <v>29</v>
      </c>
      <c r="D86" s="47" t="s">
        <v>27</v>
      </c>
      <c r="E86" s="35">
        <v>-7.6877426220709399E-3</v>
      </c>
      <c r="F86" s="48">
        <f>($D$56*E86)/$D$69</f>
        <v>-9.2496929282693194E-3</v>
      </c>
    </row>
    <row r="87" spans="2:10" x14ac:dyDescent="0.25">
      <c r="B87" s="28" t="s">
        <v>40</v>
      </c>
      <c r="C87" s="46" t="s">
        <v>30</v>
      </c>
      <c r="D87" s="47" t="s">
        <v>27</v>
      </c>
      <c r="E87" s="35">
        <v>-0.48985643968339698</v>
      </c>
      <c r="F87" s="48">
        <f>($D$56*E87)/$D$69</f>
        <v>-0.58938258845951419</v>
      </c>
    </row>
    <row r="88" spans="2:10" x14ac:dyDescent="0.25">
      <c r="B88" s="28" t="s">
        <v>41</v>
      </c>
      <c r="C88" s="46" t="s">
        <v>31</v>
      </c>
      <c r="D88" s="47" t="s">
        <v>27</v>
      </c>
      <c r="E88" s="35">
        <v>-0.66102275855831305</v>
      </c>
      <c r="F88" s="48">
        <f>($D$56*E88)/$D$69</f>
        <v>-0.79532547274779009</v>
      </c>
    </row>
  </sheetData>
  <mergeCells count="32">
    <mergeCell ref="E41:F41"/>
    <mergeCell ref="E42:F42"/>
    <mergeCell ref="E43:F43"/>
    <mergeCell ref="E44:F44"/>
    <mergeCell ref="F78:F79"/>
    <mergeCell ref="C74:D76"/>
    <mergeCell ref="H58:Q59"/>
    <mergeCell ref="I61:J61"/>
    <mergeCell ref="H32:Q53"/>
    <mergeCell ref="E34:F35"/>
    <mergeCell ref="E36:F36"/>
    <mergeCell ref="E37:F37"/>
    <mergeCell ref="B61:E66"/>
    <mergeCell ref="B71:E72"/>
    <mergeCell ref="B78:B79"/>
    <mergeCell ref="C78:C79"/>
    <mergeCell ref="D78:D79"/>
    <mergeCell ref="E78:E79"/>
    <mergeCell ref="B47:E47"/>
    <mergeCell ref="C49:D51"/>
    <mergeCell ref="C52:D52"/>
    <mergeCell ref="B58:E59"/>
    <mergeCell ref="E38:F38"/>
    <mergeCell ref="E39:F39"/>
    <mergeCell ref="E40:F40"/>
    <mergeCell ref="B3:L4"/>
    <mergeCell ref="C7:G7"/>
    <mergeCell ref="G29:H29"/>
    <mergeCell ref="B32:D32"/>
    <mergeCell ref="B34:B35"/>
    <mergeCell ref="C34:C35"/>
    <mergeCell ref="D34:D35"/>
  </mergeCells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geronimo</dc:creator>
  <cp:lastModifiedBy>Luis Geronimo Montes Barreras</cp:lastModifiedBy>
  <dcterms:created xsi:type="dcterms:W3CDTF">2015-06-05T18:19:34Z</dcterms:created>
  <dcterms:modified xsi:type="dcterms:W3CDTF">2021-03-16T05:49:49Z</dcterms:modified>
</cp:coreProperties>
</file>