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1ky\OneDrive\Escritorio\"/>
    </mc:Choice>
  </mc:AlternateContent>
  <xr:revisionPtr revIDLastSave="0" documentId="13_ncr:1_{C0F2463F-3185-4340-B4A0-146C947C30AD}" xr6:coauthVersionLast="47" xr6:coauthVersionMax="47" xr10:uidLastSave="{00000000-0000-0000-0000-000000000000}"/>
  <bookViews>
    <workbookView xWindow="-120" yWindow="-120" windowWidth="29040" windowHeight="15840" xr2:uid="{04E2838E-2A09-4AB0-90FF-B2C1491E81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6" i="1"/>
  <c r="L40" i="1"/>
  <c r="K40" i="1"/>
  <c r="J40" i="1"/>
  <c r="I40" i="1"/>
  <c r="H40" i="1"/>
  <c r="G40" i="1"/>
  <c r="F40" i="1"/>
  <c r="E40" i="1"/>
  <c r="D40" i="1"/>
  <c r="C40" i="1"/>
  <c r="B40" i="1"/>
</calcChain>
</file>

<file path=xl/sharedStrings.xml><?xml version="1.0" encoding="utf-8"?>
<sst xmlns="http://schemas.openxmlformats.org/spreadsheetml/2006/main" count="173" uniqueCount="81">
  <si>
    <t>Solucion ofimatica</t>
  </si>
  <si>
    <t xml:space="preserve"> “Veterinaria los caninos S.A DE C.V”</t>
  </si>
  <si>
    <t>Numero de cliente</t>
  </si>
  <si>
    <t>Nombre del cliente</t>
  </si>
  <si>
    <t xml:space="preserve">Nombre de la mascota </t>
  </si>
  <si>
    <t>Tipo de mascota</t>
  </si>
  <si>
    <t>Servicio</t>
  </si>
  <si>
    <t>Costo</t>
  </si>
  <si>
    <t>Cirugias</t>
  </si>
  <si>
    <t>Estetica</t>
  </si>
  <si>
    <t>Pension (alojamiento)</t>
  </si>
  <si>
    <t>c/u</t>
  </si>
  <si>
    <t>Cantidad</t>
  </si>
  <si>
    <t>Depende el diagnostico</t>
  </si>
  <si>
    <t>Por perro</t>
  </si>
  <si>
    <t>Por dia</t>
  </si>
  <si>
    <t>Total</t>
  </si>
  <si>
    <t>DOSTIN HURTADO</t>
  </si>
  <si>
    <t>SANDY OLIVERA</t>
  </si>
  <si>
    <t>CARLOS RAMIREZ</t>
  </si>
  <si>
    <t>VICTOR ESPINOZA</t>
  </si>
  <si>
    <t>JUAN PABLO</t>
  </si>
  <si>
    <t>OSCAR HURTADO</t>
  </si>
  <si>
    <t>TATIANA AYA</t>
  </si>
  <si>
    <t>AMY OLIVERA</t>
  </si>
  <si>
    <t>DIEGO RIVERA</t>
  </si>
  <si>
    <t>ELVIRA HERNANDEZ</t>
  </si>
  <si>
    <t>GERONIMO GUAPO</t>
  </si>
  <si>
    <t>IVAN FUERTE</t>
  </si>
  <si>
    <t>HIDALGO BANDERAS</t>
  </si>
  <si>
    <t>WISIN YANDELS</t>
  </si>
  <si>
    <t>OZUNA ANDERSON</t>
  </si>
  <si>
    <t>MICHAEL JORDAN</t>
  </si>
  <si>
    <t>ROSA PASTEL</t>
  </si>
  <si>
    <t>MARTIN MAGAÑA</t>
  </si>
  <si>
    <t>ALBERTO GETZABEL</t>
  </si>
  <si>
    <t>Servicios ofrecidos por “Veterinaria los caninos S.A DE C.V”</t>
  </si>
  <si>
    <t>DANIEL JHONSON</t>
  </si>
  <si>
    <t>DRE DOCTORADO</t>
  </si>
  <si>
    <t>ANDRES LOPEZ</t>
  </si>
  <si>
    <t>SYLVESTER STALLONE</t>
  </si>
  <si>
    <t xml:space="preserve">Rocky </t>
  </si>
  <si>
    <t>Rambo</t>
  </si>
  <si>
    <t>Lunita</t>
  </si>
  <si>
    <t>Mila</t>
  </si>
  <si>
    <t>Kaiser</t>
  </si>
  <si>
    <t>Negrito</t>
  </si>
  <si>
    <t>Gabito</t>
  </si>
  <si>
    <t>GOKU</t>
  </si>
  <si>
    <t>VEGETA</t>
  </si>
  <si>
    <t>LUFI</t>
  </si>
  <si>
    <t>NARUTO</t>
  </si>
  <si>
    <t>MACHO/HEMBRA</t>
  </si>
  <si>
    <t>PLUMA</t>
  </si>
  <si>
    <t>KOMANDER</t>
  </si>
  <si>
    <t>ARIEL</t>
  </si>
  <si>
    <t>PANDITA</t>
  </si>
  <si>
    <t>OSITO</t>
  </si>
  <si>
    <t>LOBITO</t>
  </si>
  <si>
    <t>BENJI</t>
  </si>
  <si>
    <t>DOKI</t>
  </si>
  <si>
    <t>BUBU</t>
  </si>
  <si>
    <t>BENITO</t>
  </si>
  <si>
    <t>KELLY</t>
  </si>
  <si>
    <t>FENIX</t>
  </si>
  <si>
    <t>PERRO</t>
  </si>
  <si>
    <t>GATO</t>
  </si>
  <si>
    <t>PERICO</t>
  </si>
  <si>
    <t>LAGARTO</t>
  </si>
  <si>
    <t>SERPIENTE</t>
  </si>
  <si>
    <t>CAMALEON</t>
  </si>
  <si>
    <t>TARANTULA</t>
  </si>
  <si>
    <t>MACHO</t>
  </si>
  <si>
    <t>HEMBRA</t>
  </si>
  <si>
    <t>Desparacitacion</t>
  </si>
  <si>
    <t>Vacuna</t>
  </si>
  <si>
    <t>Consulta</t>
  </si>
  <si>
    <t>Pension(alojamiento)</t>
  </si>
  <si>
    <t>ninguna</t>
  </si>
  <si>
    <t>Ninguna</t>
  </si>
  <si>
    <t xml:space="preserve">Ninguna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</si>
</sst>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7" xfId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6" xfId="1" applyFont="1" applyBorder="1"/>
    <xf numFmtId="44" fontId="0" fillId="0" borderId="5" xfId="1" applyFont="1" applyBorder="1"/>
    <xf numFmtId="44" fontId="0" fillId="0" borderId="7" xfId="1" applyFont="1" applyBorder="1"/>
    <xf numFmtId="44" fontId="0" fillId="0" borderId="1" xfId="1" applyFont="1" applyBorder="1"/>
    <xf numFmtId="44" fontId="0" fillId="0" borderId="1" xfId="1" applyFont="1" applyBorder="1" applyAlignment="1">
      <alignment horizontal="center"/>
    </xf>
    <xf numFmtId="44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67508-1096-457C-AD80-0129D8E4D37C}">
  <dimension ref="A1:S41"/>
  <sheetViews>
    <sheetView tabSelected="1" zoomScale="80" zoomScaleNormal="80" workbookViewId="0">
      <selection activeCell="K31" sqref="K31"/>
    </sheetView>
  </sheetViews>
  <sheetFormatPr baseColWidth="10" defaultRowHeight="15" x14ac:dyDescent="0.25"/>
  <cols>
    <col min="1" max="1" width="36.85546875" customWidth="1"/>
    <col min="2" max="2" width="23" customWidth="1"/>
    <col min="3" max="3" width="27.42578125" customWidth="1"/>
    <col min="4" max="4" width="20.85546875" bestFit="1" customWidth="1"/>
    <col min="5" max="5" width="17" customWidth="1"/>
    <col min="6" max="6" width="17.140625" customWidth="1"/>
    <col min="7" max="9" width="20.7109375" customWidth="1"/>
    <col min="11" max="11" width="22.7109375" bestFit="1" customWidth="1"/>
    <col min="12" max="12" width="25.5703125" customWidth="1"/>
    <col min="13" max="13" width="34.28515625" customWidth="1"/>
    <col min="14" max="14" width="30.85546875" hidden="1" customWidth="1"/>
    <col min="15" max="15" width="15.85546875" customWidth="1"/>
    <col min="16" max="16" width="32.42578125" customWidth="1"/>
    <col min="17" max="17" width="29.28515625" customWidth="1"/>
    <col min="18" max="18" width="25" bestFit="1" customWidth="1"/>
  </cols>
  <sheetData>
    <row r="1" spans="1:19" ht="20.25" customHeight="1" x14ac:dyDescent="0.25"/>
    <row r="3" spans="1:19" ht="28.5" x14ac:dyDescent="0.45">
      <c r="A3" s="18" t="s">
        <v>1</v>
      </c>
      <c r="B3" s="18"/>
      <c r="C3" s="18"/>
      <c r="D3" s="18"/>
      <c r="E3" s="18"/>
      <c r="F3" s="18"/>
      <c r="G3" s="18"/>
      <c r="H3" s="18"/>
      <c r="I3" s="18"/>
    </row>
    <row r="4" spans="1:19" ht="15.75" thickBot="1" x14ac:dyDescent="0.3"/>
    <row r="5" spans="1:19" ht="16.5" thickTop="1" thickBot="1" x14ac:dyDescent="0.3">
      <c r="A5" s="8" t="s">
        <v>2</v>
      </c>
      <c r="B5" s="8" t="s">
        <v>3</v>
      </c>
      <c r="C5" s="8" t="s">
        <v>4</v>
      </c>
      <c r="D5" s="8" t="s">
        <v>5</v>
      </c>
      <c r="E5" s="8" t="s">
        <v>52</v>
      </c>
      <c r="F5" s="8" t="s">
        <v>76</v>
      </c>
      <c r="G5" s="8" t="s">
        <v>75</v>
      </c>
      <c r="H5" s="8" t="s">
        <v>74</v>
      </c>
      <c r="I5" s="8" t="s">
        <v>8</v>
      </c>
      <c r="J5" s="8" t="s">
        <v>9</v>
      </c>
      <c r="K5" s="8" t="s">
        <v>77</v>
      </c>
      <c r="L5" s="8" t="s">
        <v>16</v>
      </c>
      <c r="O5" s="19" t="s">
        <v>36</v>
      </c>
      <c r="P5" s="19"/>
      <c r="Q5" s="19"/>
      <c r="R5" s="19"/>
      <c r="S5" s="19"/>
    </row>
    <row r="6" spans="1:19" ht="16.5" thickTop="1" thickBot="1" x14ac:dyDescent="0.3">
      <c r="A6" s="4">
        <v>2000</v>
      </c>
      <c r="B6" s="4" t="s">
        <v>17</v>
      </c>
      <c r="C6" s="4" t="s">
        <v>41</v>
      </c>
      <c r="D6" s="4" t="s">
        <v>65</v>
      </c>
      <c r="E6" s="4" t="s">
        <v>72</v>
      </c>
      <c r="F6" s="6">
        <v>500</v>
      </c>
      <c r="G6" s="6">
        <v>700</v>
      </c>
      <c r="H6" s="6">
        <v>200</v>
      </c>
      <c r="I6" s="6" t="s">
        <v>80</v>
      </c>
      <c r="J6" s="12">
        <v>400</v>
      </c>
      <c r="K6" s="12" t="s">
        <v>79</v>
      </c>
      <c r="L6" s="12">
        <f>SUM(F6,G6,H6,I6,J6,K6)</f>
        <v>1800</v>
      </c>
      <c r="O6" s="19"/>
      <c r="P6" s="19"/>
      <c r="Q6" s="19"/>
      <c r="R6" s="19"/>
      <c r="S6" s="19"/>
    </row>
    <row r="7" spans="1:19" ht="16.5" thickTop="1" thickBot="1" x14ac:dyDescent="0.3">
      <c r="A7" s="4">
        <v>2001</v>
      </c>
      <c r="B7" s="4" t="s">
        <v>18</v>
      </c>
      <c r="C7" s="4" t="s">
        <v>42</v>
      </c>
      <c r="D7" s="4" t="s">
        <v>66</v>
      </c>
      <c r="E7" s="4" t="s">
        <v>72</v>
      </c>
      <c r="F7" s="6">
        <v>500</v>
      </c>
      <c r="G7" s="6">
        <v>350</v>
      </c>
      <c r="H7" s="6">
        <v>200</v>
      </c>
      <c r="I7" s="6">
        <v>4000</v>
      </c>
      <c r="J7" s="13">
        <v>400</v>
      </c>
      <c r="K7" s="13">
        <v>240</v>
      </c>
      <c r="L7" s="12">
        <f t="shared" ref="L7:L28" si="0">SUM(F7,G7,H7,I7,J7,K7)</f>
        <v>5690</v>
      </c>
      <c r="P7" s="8" t="s">
        <v>6</v>
      </c>
      <c r="Q7" s="8" t="s">
        <v>7</v>
      </c>
      <c r="R7" s="8" t="s">
        <v>12</v>
      </c>
    </row>
    <row r="8" spans="1:19" ht="16.5" thickTop="1" thickBot="1" x14ac:dyDescent="0.3">
      <c r="A8" s="4">
        <v>2002</v>
      </c>
      <c r="B8" s="4" t="s">
        <v>19</v>
      </c>
      <c r="C8" s="4" t="s">
        <v>43</v>
      </c>
      <c r="D8" s="4" t="s">
        <v>65</v>
      </c>
      <c r="E8" s="4" t="s">
        <v>73</v>
      </c>
      <c r="F8" s="6">
        <v>500</v>
      </c>
      <c r="G8" s="6">
        <v>1750</v>
      </c>
      <c r="H8" s="6" t="s">
        <v>79</v>
      </c>
      <c r="I8" s="6">
        <v>2000</v>
      </c>
      <c r="J8" s="13">
        <v>400</v>
      </c>
      <c r="K8" s="13">
        <v>480</v>
      </c>
      <c r="L8" s="12">
        <f t="shared" si="0"/>
        <v>5130</v>
      </c>
      <c r="P8" s="4" t="s">
        <v>76</v>
      </c>
      <c r="Q8" s="6">
        <v>500</v>
      </c>
      <c r="R8" s="4" t="s">
        <v>11</v>
      </c>
    </row>
    <row r="9" spans="1:19" ht="16.5" thickTop="1" thickBot="1" x14ac:dyDescent="0.3">
      <c r="A9" s="9">
        <v>2003</v>
      </c>
      <c r="B9" s="4" t="s">
        <v>20</v>
      </c>
      <c r="C9" s="4" t="s">
        <v>44</v>
      </c>
      <c r="D9" s="4" t="s">
        <v>65</v>
      </c>
      <c r="E9" s="4" t="s">
        <v>73</v>
      </c>
      <c r="F9" s="6">
        <v>500</v>
      </c>
      <c r="G9" s="6">
        <v>350</v>
      </c>
      <c r="H9" s="6" t="s">
        <v>79</v>
      </c>
      <c r="I9" s="6">
        <v>2000</v>
      </c>
      <c r="J9" s="13" t="s">
        <v>79</v>
      </c>
      <c r="K9" s="13">
        <v>560</v>
      </c>
      <c r="L9" s="12">
        <f t="shared" si="0"/>
        <v>3410</v>
      </c>
      <c r="P9" s="4" t="s">
        <v>75</v>
      </c>
      <c r="Q9" s="6">
        <v>350</v>
      </c>
      <c r="R9" s="4" t="s">
        <v>11</v>
      </c>
    </row>
    <row r="10" spans="1:19" ht="16.5" thickTop="1" thickBot="1" x14ac:dyDescent="0.3">
      <c r="A10" s="4">
        <v>2004</v>
      </c>
      <c r="B10" s="4" t="s">
        <v>21</v>
      </c>
      <c r="C10" s="4" t="s">
        <v>45</v>
      </c>
      <c r="D10" s="4" t="s">
        <v>65</v>
      </c>
      <c r="E10" s="4" t="s">
        <v>72</v>
      </c>
      <c r="F10" s="6">
        <v>500</v>
      </c>
      <c r="G10" s="6" t="s">
        <v>79</v>
      </c>
      <c r="H10" s="6" t="s">
        <v>79</v>
      </c>
      <c r="I10" s="6">
        <v>4000</v>
      </c>
      <c r="J10" s="13">
        <v>400</v>
      </c>
      <c r="K10" s="13">
        <v>160</v>
      </c>
      <c r="L10" s="12">
        <f t="shared" si="0"/>
        <v>5060</v>
      </c>
      <c r="P10" s="4" t="s">
        <v>74</v>
      </c>
      <c r="Q10" s="6">
        <v>200</v>
      </c>
      <c r="R10" s="4" t="s">
        <v>11</v>
      </c>
    </row>
    <row r="11" spans="1:19" ht="16.5" thickTop="1" thickBot="1" x14ac:dyDescent="0.3">
      <c r="A11" s="9">
        <v>2005</v>
      </c>
      <c r="B11" s="4" t="s">
        <v>22</v>
      </c>
      <c r="C11" s="4" t="s">
        <v>46</v>
      </c>
      <c r="D11" s="4" t="s">
        <v>65</v>
      </c>
      <c r="E11" s="4" t="s">
        <v>72</v>
      </c>
      <c r="F11" s="6">
        <v>500</v>
      </c>
      <c r="G11" s="6" t="s">
        <v>79</v>
      </c>
      <c r="H11" s="6">
        <v>200</v>
      </c>
      <c r="I11" s="6">
        <v>2000</v>
      </c>
      <c r="J11" s="13">
        <v>400</v>
      </c>
      <c r="K11" s="13">
        <v>80</v>
      </c>
      <c r="L11" s="12">
        <f t="shared" si="0"/>
        <v>3180</v>
      </c>
      <c r="P11" s="4" t="s">
        <v>8</v>
      </c>
      <c r="Q11" s="6">
        <v>2000</v>
      </c>
      <c r="R11" s="4" t="s">
        <v>13</v>
      </c>
    </row>
    <row r="12" spans="1:19" ht="16.5" thickTop="1" thickBot="1" x14ac:dyDescent="0.3">
      <c r="A12" s="9">
        <v>2006</v>
      </c>
      <c r="B12" s="4" t="s">
        <v>23</v>
      </c>
      <c r="C12" s="4" t="s">
        <v>47</v>
      </c>
      <c r="D12" s="4" t="s">
        <v>67</v>
      </c>
      <c r="E12" s="4" t="s">
        <v>72</v>
      </c>
      <c r="F12" s="6">
        <v>500</v>
      </c>
      <c r="G12" s="6" t="s">
        <v>79</v>
      </c>
      <c r="H12" s="6">
        <v>200</v>
      </c>
      <c r="I12" s="6" t="s">
        <v>80</v>
      </c>
      <c r="J12" s="13">
        <v>400</v>
      </c>
      <c r="K12" s="13">
        <v>320</v>
      </c>
      <c r="L12" s="12">
        <f t="shared" si="0"/>
        <v>1420</v>
      </c>
      <c r="P12" s="4" t="s">
        <v>9</v>
      </c>
      <c r="Q12" s="6">
        <v>400</v>
      </c>
      <c r="R12" s="4" t="s">
        <v>14</v>
      </c>
    </row>
    <row r="13" spans="1:19" ht="16.5" thickTop="1" thickBot="1" x14ac:dyDescent="0.3">
      <c r="A13" s="9">
        <v>2007</v>
      </c>
      <c r="B13" s="4" t="s">
        <v>24</v>
      </c>
      <c r="C13" s="4" t="s">
        <v>48</v>
      </c>
      <c r="D13" s="4" t="s">
        <v>67</v>
      </c>
      <c r="E13" s="4" t="s">
        <v>72</v>
      </c>
      <c r="F13" s="6">
        <v>500</v>
      </c>
      <c r="G13" s="6">
        <v>350</v>
      </c>
      <c r="H13" s="6">
        <v>200</v>
      </c>
      <c r="I13" s="6" t="s">
        <v>80</v>
      </c>
      <c r="J13" s="13" t="s">
        <v>79</v>
      </c>
      <c r="K13" s="13">
        <v>80</v>
      </c>
      <c r="L13" s="12">
        <f t="shared" si="0"/>
        <v>1130</v>
      </c>
      <c r="P13" s="5" t="s">
        <v>10</v>
      </c>
      <c r="Q13" s="11">
        <v>80</v>
      </c>
      <c r="R13" s="5" t="s">
        <v>15</v>
      </c>
    </row>
    <row r="14" spans="1:19" ht="16.5" thickTop="1" thickBot="1" x14ac:dyDescent="0.3">
      <c r="A14" s="9">
        <v>2008</v>
      </c>
      <c r="B14" s="4" t="s">
        <v>25</v>
      </c>
      <c r="C14" s="4" t="s">
        <v>49</v>
      </c>
      <c r="D14" s="4" t="s">
        <v>66</v>
      </c>
      <c r="E14" s="4" t="s">
        <v>72</v>
      </c>
      <c r="F14" s="6">
        <v>500</v>
      </c>
      <c r="G14" s="6">
        <v>700</v>
      </c>
      <c r="H14" s="6">
        <v>400</v>
      </c>
      <c r="I14" s="6" t="s">
        <v>80</v>
      </c>
      <c r="J14" s="13" t="s">
        <v>79</v>
      </c>
      <c r="K14" s="13">
        <v>160</v>
      </c>
      <c r="L14" s="12">
        <f t="shared" si="0"/>
        <v>1760</v>
      </c>
    </row>
    <row r="15" spans="1:19" ht="16.5" thickTop="1" thickBot="1" x14ac:dyDescent="0.3">
      <c r="A15" s="9">
        <v>2009</v>
      </c>
      <c r="B15" s="4" t="s">
        <v>26</v>
      </c>
      <c r="C15" s="4" t="s">
        <v>50</v>
      </c>
      <c r="D15" s="4" t="s">
        <v>66</v>
      </c>
      <c r="E15" s="4" t="s">
        <v>72</v>
      </c>
      <c r="F15" s="6">
        <v>500</v>
      </c>
      <c r="G15" s="6">
        <v>1050</v>
      </c>
      <c r="H15" s="6">
        <v>200</v>
      </c>
      <c r="I15" s="6">
        <v>2000</v>
      </c>
      <c r="J15" s="13" t="s">
        <v>79</v>
      </c>
      <c r="K15" s="13">
        <v>240</v>
      </c>
      <c r="L15" s="12">
        <f t="shared" si="0"/>
        <v>3990</v>
      </c>
    </row>
    <row r="16" spans="1:19" ht="16.5" thickTop="1" thickBot="1" x14ac:dyDescent="0.3">
      <c r="A16" s="9">
        <v>2010</v>
      </c>
      <c r="B16" s="4" t="s">
        <v>27</v>
      </c>
      <c r="C16" s="4" t="s">
        <v>51</v>
      </c>
      <c r="D16" s="4" t="s">
        <v>68</v>
      </c>
      <c r="E16" s="4" t="s">
        <v>72</v>
      </c>
      <c r="F16" s="6">
        <v>500</v>
      </c>
      <c r="G16" s="6">
        <v>350</v>
      </c>
      <c r="H16" s="6">
        <v>600</v>
      </c>
      <c r="I16" s="6">
        <v>4000</v>
      </c>
      <c r="J16" s="13" t="s">
        <v>79</v>
      </c>
      <c r="K16" s="13">
        <v>480</v>
      </c>
      <c r="L16" s="12">
        <f t="shared" si="0"/>
        <v>5930</v>
      </c>
    </row>
    <row r="17" spans="1:12" ht="16.5" thickTop="1" thickBot="1" x14ac:dyDescent="0.3">
      <c r="A17" s="9">
        <v>2011</v>
      </c>
      <c r="B17" s="4" t="s">
        <v>28</v>
      </c>
      <c r="C17" s="4" t="s">
        <v>53</v>
      </c>
      <c r="D17" s="4" t="s">
        <v>69</v>
      </c>
      <c r="E17" s="4" t="s">
        <v>73</v>
      </c>
      <c r="F17" s="6">
        <v>500</v>
      </c>
      <c r="G17" s="6">
        <v>2100</v>
      </c>
      <c r="H17" s="6">
        <v>800</v>
      </c>
      <c r="I17" s="6">
        <v>2000</v>
      </c>
      <c r="J17" s="13" t="s">
        <v>79</v>
      </c>
      <c r="K17" s="13">
        <v>640</v>
      </c>
      <c r="L17" s="12">
        <f t="shared" si="0"/>
        <v>6040</v>
      </c>
    </row>
    <row r="18" spans="1:12" ht="16.5" thickTop="1" thickBot="1" x14ac:dyDescent="0.3">
      <c r="A18" s="9">
        <v>2012</v>
      </c>
      <c r="B18" s="4" t="s">
        <v>29</v>
      </c>
      <c r="C18" s="4" t="s">
        <v>54</v>
      </c>
      <c r="D18" s="4" t="s">
        <v>70</v>
      </c>
      <c r="E18" s="4" t="s">
        <v>72</v>
      </c>
      <c r="F18" s="6">
        <v>500</v>
      </c>
      <c r="G18" s="6" t="s">
        <v>78</v>
      </c>
      <c r="H18" s="6">
        <v>200</v>
      </c>
      <c r="I18" s="6" t="s">
        <v>80</v>
      </c>
      <c r="J18" s="13" t="s">
        <v>79</v>
      </c>
      <c r="K18" s="13">
        <v>880</v>
      </c>
      <c r="L18" s="12">
        <f t="shared" si="0"/>
        <v>1580</v>
      </c>
    </row>
    <row r="19" spans="1:12" ht="15" customHeight="1" thickTop="1" thickBot="1" x14ac:dyDescent="0.3">
      <c r="A19" s="9">
        <v>2013</v>
      </c>
      <c r="B19" s="4" t="s">
        <v>30</v>
      </c>
      <c r="C19" s="4" t="s">
        <v>55</v>
      </c>
      <c r="D19" s="4" t="s">
        <v>71</v>
      </c>
      <c r="E19" s="4" t="s">
        <v>73</v>
      </c>
      <c r="F19" s="6">
        <v>500</v>
      </c>
      <c r="G19" s="6">
        <v>350</v>
      </c>
      <c r="H19" s="6">
        <v>200</v>
      </c>
      <c r="I19" s="6" t="s">
        <v>80</v>
      </c>
      <c r="J19" s="13">
        <v>400</v>
      </c>
      <c r="K19" s="13" t="s">
        <v>79</v>
      </c>
      <c r="L19" s="12">
        <f t="shared" si="0"/>
        <v>1450</v>
      </c>
    </row>
    <row r="20" spans="1:12" ht="15.75" customHeight="1" thickTop="1" thickBot="1" x14ac:dyDescent="0.3">
      <c r="A20" s="4">
        <v>2014</v>
      </c>
      <c r="B20" s="4" t="s">
        <v>31</v>
      </c>
      <c r="C20" s="4" t="s">
        <v>56</v>
      </c>
      <c r="D20" s="4" t="s">
        <v>65</v>
      </c>
      <c r="E20" s="4" t="s">
        <v>72</v>
      </c>
      <c r="F20" s="6">
        <v>500</v>
      </c>
      <c r="G20" s="6">
        <v>1050</v>
      </c>
      <c r="H20" s="6">
        <v>400</v>
      </c>
      <c r="I20" s="6" t="s">
        <v>80</v>
      </c>
      <c r="J20" s="13">
        <v>400</v>
      </c>
      <c r="K20" s="13" t="s">
        <v>79</v>
      </c>
      <c r="L20" s="12">
        <f t="shared" si="0"/>
        <v>2350</v>
      </c>
    </row>
    <row r="21" spans="1:12" ht="16.5" thickTop="1" thickBot="1" x14ac:dyDescent="0.3">
      <c r="A21" s="4">
        <v>2015</v>
      </c>
      <c r="B21" s="4" t="s">
        <v>32</v>
      </c>
      <c r="C21" s="4" t="s">
        <v>57</v>
      </c>
      <c r="D21" s="4" t="s">
        <v>65</v>
      </c>
      <c r="E21" s="4" t="s">
        <v>72</v>
      </c>
      <c r="F21" s="6">
        <v>500</v>
      </c>
      <c r="G21" s="6">
        <v>1750</v>
      </c>
      <c r="H21" s="6">
        <v>200</v>
      </c>
      <c r="I21" s="6">
        <v>2000</v>
      </c>
      <c r="J21" s="13" t="s">
        <v>79</v>
      </c>
      <c r="K21" s="13" t="s">
        <v>79</v>
      </c>
      <c r="L21" s="12">
        <f t="shared" si="0"/>
        <v>4450</v>
      </c>
    </row>
    <row r="22" spans="1:12" ht="16.5" thickTop="1" thickBot="1" x14ac:dyDescent="0.3">
      <c r="A22" s="9">
        <v>2016</v>
      </c>
      <c r="B22" s="4" t="s">
        <v>33</v>
      </c>
      <c r="C22" s="4" t="s">
        <v>58</v>
      </c>
      <c r="D22" s="4" t="s">
        <v>65</v>
      </c>
      <c r="E22" s="4" t="s">
        <v>72</v>
      </c>
      <c r="F22" s="6">
        <v>500</v>
      </c>
      <c r="G22" s="6" t="s">
        <v>79</v>
      </c>
      <c r="H22" s="6" t="s">
        <v>79</v>
      </c>
      <c r="I22" s="6">
        <v>2000</v>
      </c>
      <c r="J22" s="13" t="s">
        <v>79</v>
      </c>
      <c r="K22" s="13" t="s">
        <v>79</v>
      </c>
      <c r="L22" s="12">
        <f t="shared" si="0"/>
        <v>2500</v>
      </c>
    </row>
    <row r="23" spans="1:12" ht="16.5" thickTop="1" thickBot="1" x14ac:dyDescent="0.3">
      <c r="A23" s="9">
        <v>2017</v>
      </c>
      <c r="B23" s="4" t="s">
        <v>34</v>
      </c>
      <c r="C23" s="4" t="s">
        <v>59</v>
      </c>
      <c r="D23" s="4" t="s">
        <v>66</v>
      </c>
      <c r="E23" s="4" t="s">
        <v>72</v>
      </c>
      <c r="F23" s="6">
        <v>500</v>
      </c>
      <c r="G23" s="6" t="s">
        <v>79</v>
      </c>
      <c r="H23" s="6">
        <v>200</v>
      </c>
      <c r="I23" s="6">
        <v>4000</v>
      </c>
      <c r="J23" s="13" t="s">
        <v>79</v>
      </c>
      <c r="K23" s="13">
        <v>160</v>
      </c>
      <c r="L23" s="12">
        <f t="shared" si="0"/>
        <v>4860</v>
      </c>
    </row>
    <row r="24" spans="1:12" ht="16.5" thickTop="1" thickBot="1" x14ac:dyDescent="0.3">
      <c r="A24" s="9">
        <v>2018</v>
      </c>
      <c r="B24" s="4" t="s">
        <v>35</v>
      </c>
      <c r="C24" s="4" t="s">
        <v>60</v>
      </c>
      <c r="D24" s="4" t="s">
        <v>66</v>
      </c>
      <c r="E24" s="4" t="s">
        <v>72</v>
      </c>
      <c r="F24" s="6">
        <v>500</v>
      </c>
      <c r="G24" s="6" t="s">
        <v>80</v>
      </c>
      <c r="H24" s="6">
        <v>400</v>
      </c>
      <c r="I24" s="6">
        <v>6000</v>
      </c>
      <c r="J24" s="13" t="s">
        <v>79</v>
      </c>
      <c r="K24" s="13">
        <v>240</v>
      </c>
      <c r="L24" s="12">
        <f t="shared" si="0"/>
        <v>7140</v>
      </c>
    </row>
    <row r="25" spans="1:12" ht="16.5" thickTop="1" thickBot="1" x14ac:dyDescent="0.3">
      <c r="A25" s="9">
        <v>2019</v>
      </c>
      <c r="B25" s="4" t="s">
        <v>37</v>
      </c>
      <c r="C25" s="4" t="s">
        <v>61</v>
      </c>
      <c r="D25" s="4" t="s">
        <v>67</v>
      </c>
      <c r="E25" s="4" t="s">
        <v>72</v>
      </c>
      <c r="F25" s="6">
        <v>500</v>
      </c>
      <c r="G25" s="6">
        <v>350</v>
      </c>
      <c r="H25" s="6">
        <v>800</v>
      </c>
      <c r="I25" s="6">
        <v>2000</v>
      </c>
      <c r="J25" s="13" t="s">
        <v>79</v>
      </c>
      <c r="K25" s="13">
        <v>320</v>
      </c>
      <c r="L25" s="12">
        <f t="shared" si="0"/>
        <v>3970</v>
      </c>
    </row>
    <row r="26" spans="1:12" ht="16.5" thickTop="1" thickBot="1" x14ac:dyDescent="0.3">
      <c r="A26" s="9">
        <v>2020</v>
      </c>
      <c r="B26" s="4" t="s">
        <v>38</v>
      </c>
      <c r="C26" s="4" t="s">
        <v>62</v>
      </c>
      <c r="D26" s="4" t="s">
        <v>71</v>
      </c>
      <c r="E26" s="4" t="s">
        <v>72</v>
      </c>
      <c r="F26" s="6">
        <v>500</v>
      </c>
      <c r="G26" s="6">
        <v>700</v>
      </c>
      <c r="H26" s="6">
        <v>200</v>
      </c>
      <c r="I26" s="6">
        <v>2000</v>
      </c>
      <c r="J26" s="13">
        <v>400</v>
      </c>
      <c r="K26" s="13">
        <v>400</v>
      </c>
      <c r="L26" s="12">
        <f t="shared" si="0"/>
        <v>4200</v>
      </c>
    </row>
    <row r="27" spans="1:12" ht="16.5" thickTop="1" thickBot="1" x14ac:dyDescent="0.3">
      <c r="A27" s="9">
        <v>2021</v>
      </c>
      <c r="B27" s="4" t="s">
        <v>39</v>
      </c>
      <c r="C27" s="4" t="s">
        <v>63</v>
      </c>
      <c r="D27" s="4" t="s">
        <v>65</v>
      </c>
      <c r="E27" s="4" t="s">
        <v>73</v>
      </c>
      <c r="F27" s="6">
        <v>500</v>
      </c>
      <c r="G27" s="6">
        <v>2100</v>
      </c>
      <c r="H27" s="6">
        <v>600</v>
      </c>
      <c r="I27" s="6" t="s">
        <v>80</v>
      </c>
      <c r="J27" s="13" t="s">
        <v>79</v>
      </c>
      <c r="K27" s="13">
        <v>240</v>
      </c>
      <c r="L27" s="12">
        <f t="shared" si="0"/>
        <v>3440</v>
      </c>
    </row>
    <row r="28" spans="1:12" ht="16.5" thickTop="1" thickBot="1" x14ac:dyDescent="0.3">
      <c r="A28" s="10">
        <v>2022</v>
      </c>
      <c r="B28" s="5" t="s">
        <v>40</v>
      </c>
      <c r="C28" s="5" t="s">
        <v>64</v>
      </c>
      <c r="D28" s="5" t="s">
        <v>65</v>
      </c>
      <c r="E28" s="5" t="s">
        <v>73</v>
      </c>
      <c r="F28" s="7">
        <v>500</v>
      </c>
      <c r="G28" s="7">
        <v>2450</v>
      </c>
      <c r="H28" s="7">
        <v>400</v>
      </c>
      <c r="I28" s="7">
        <v>2000</v>
      </c>
      <c r="J28" s="14">
        <v>400</v>
      </c>
      <c r="K28" s="14" t="s">
        <v>79</v>
      </c>
      <c r="L28" s="15">
        <f t="shared" si="0"/>
        <v>5750</v>
      </c>
    </row>
    <row r="29" spans="1:12" ht="15.75" thickTop="1" x14ac:dyDescent="0.25">
      <c r="A29" s="3"/>
      <c r="B29" s="1"/>
      <c r="C29" s="1"/>
      <c r="D29" s="1"/>
      <c r="E29" s="1"/>
      <c r="K29" t="s">
        <v>16</v>
      </c>
      <c r="L29" s="17">
        <f>SUM(L6:L28)</f>
        <v>86230</v>
      </c>
    </row>
    <row r="30" spans="1:12" x14ac:dyDescent="0.25">
      <c r="A30" s="2"/>
    </row>
    <row r="37" spans="1:12" ht="15.75" customHeight="1" x14ac:dyDescent="0.25">
      <c r="A37" s="20" t="s">
        <v>0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</row>
    <row r="38" spans="1:12" ht="15.75" customHeight="1" thickBot="1" x14ac:dyDescent="0.3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spans="1:12" ht="16.5" thickTop="1" thickBot="1" x14ac:dyDescent="0.3">
      <c r="A39" s="8" t="s">
        <v>2</v>
      </c>
      <c r="B39" s="8" t="s">
        <v>3</v>
      </c>
      <c r="C39" s="8" t="s">
        <v>4</v>
      </c>
      <c r="D39" s="8" t="s">
        <v>5</v>
      </c>
      <c r="E39" s="8" t="s">
        <v>52</v>
      </c>
      <c r="F39" s="8" t="s">
        <v>76</v>
      </c>
      <c r="G39" s="8" t="s">
        <v>75</v>
      </c>
      <c r="H39" s="8" t="s">
        <v>74</v>
      </c>
      <c r="I39" s="8" t="s">
        <v>8</v>
      </c>
      <c r="J39" s="8" t="s">
        <v>9</v>
      </c>
      <c r="K39" s="8" t="s">
        <v>77</v>
      </c>
      <c r="L39" s="8" t="s">
        <v>16</v>
      </c>
    </row>
    <row r="40" spans="1:12" ht="16.5" thickTop="1" thickBot="1" x14ac:dyDescent="0.3">
      <c r="A40" s="8">
        <v>2022</v>
      </c>
      <c r="B40" s="8" t="str">
        <f>VLOOKUP($A$40,$A$6:$L$28,2,FALSE)</f>
        <v>SYLVESTER STALLONE</v>
      </c>
      <c r="C40" s="8" t="str">
        <f>VLOOKUP($A$40,$A$6:$L$28,3,FALSE)</f>
        <v>FENIX</v>
      </c>
      <c r="D40" s="8" t="str">
        <f>VLOOKUP($A$40,$A$6:$L$28,4,FALSE)</f>
        <v>PERRO</v>
      </c>
      <c r="E40" s="8" t="str">
        <f>VLOOKUP($A$40,$A$6:$L$28,5,FALSE)</f>
        <v>HEMBRA</v>
      </c>
      <c r="F40" s="16">
        <f>VLOOKUP($A$40,$A$6:$L$28,6,FALSE)</f>
        <v>500</v>
      </c>
      <c r="G40" s="16">
        <f>VLOOKUP($A$40,$A$6:$L$28,7,FALSE)</f>
        <v>2450</v>
      </c>
      <c r="H40" s="16">
        <f>VLOOKUP($A$40,$A$6:$L$28,8,FALSE)</f>
        <v>400</v>
      </c>
      <c r="I40" s="16">
        <f>VLOOKUP($A$40,$A$6:$L$28,9,FALSE)</f>
        <v>2000</v>
      </c>
      <c r="J40" s="16">
        <f>VLOOKUP($A$40,$A$6:$L$28,10,FALSE)</f>
        <v>400</v>
      </c>
      <c r="K40" s="16" t="str">
        <f>VLOOKUP($A$40,$A$6:$L$28,11,FALSE)</f>
        <v>Ninguna</v>
      </c>
      <c r="L40" s="16">
        <f>VLOOKUP($A$40,$A$6:$L$28,12,FALSE)</f>
        <v>5750</v>
      </c>
    </row>
    <row r="41" spans="1:12" ht="15.75" thickTop="1" x14ac:dyDescent="0.25"/>
  </sheetData>
  <mergeCells count="3">
    <mergeCell ref="A3:I3"/>
    <mergeCell ref="O5:S6"/>
    <mergeCell ref="A37:L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Martín Gómez Magaña</dc:creator>
  <cp:lastModifiedBy>Iván Martín Gómez Magaña</cp:lastModifiedBy>
  <dcterms:created xsi:type="dcterms:W3CDTF">2023-11-01T01:35:06Z</dcterms:created>
  <dcterms:modified xsi:type="dcterms:W3CDTF">2023-11-01T19:38:04Z</dcterms:modified>
</cp:coreProperties>
</file>