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NWU\CMPG 111\"/>
    </mc:Choice>
  </mc:AlternateContent>
  <xr:revisionPtr revIDLastSave="0" documentId="13_ncr:1_{B76482F3-7740-465D-8D00-7AB2E3EABD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missions 2021" sheetId="9" r:id="rId1"/>
    <sheet name="2021 Jan-Jun Sale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7" l="1"/>
  <c r="C32" i="7"/>
  <c r="D32" i="7"/>
  <c r="E32" i="7"/>
  <c r="F32" i="7"/>
  <c r="G32" i="7"/>
  <c r="B32" i="7"/>
  <c r="C31" i="7"/>
  <c r="D31" i="7"/>
  <c r="E31" i="7"/>
  <c r="F31" i="7"/>
  <c r="G31" i="7"/>
  <c r="B31" i="7"/>
  <c r="B38" i="7"/>
  <c r="B39" i="7" s="1"/>
  <c r="I6" i="7" l="1"/>
  <c r="I7" i="7"/>
  <c r="I8" i="7"/>
  <c r="I5" i="7"/>
  <c r="I32" i="7" l="1"/>
  <c r="I31" i="7"/>
  <c r="C9" i="7"/>
  <c r="D9" i="7"/>
  <c r="E9" i="7"/>
  <c r="F9" i="7"/>
  <c r="G9" i="7"/>
  <c r="B9" i="7"/>
  <c r="I9" i="7" l="1"/>
  <c r="F13" i="7" s="1"/>
  <c r="C13" i="7" l="1"/>
  <c r="B13" i="7"/>
  <c r="G13" i="7"/>
  <c r="E13" i="7"/>
  <c r="D13" i="7"/>
</calcChain>
</file>

<file path=xl/sharedStrings.xml><?xml version="1.0" encoding="utf-8"?>
<sst xmlns="http://schemas.openxmlformats.org/spreadsheetml/2006/main" count="46" uniqueCount="30">
  <si>
    <t>Total</t>
  </si>
  <si>
    <t>Vehicle Type</t>
  </si>
  <si>
    <t>January</t>
  </si>
  <si>
    <t>February</t>
  </si>
  <si>
    <t>March</t>
  </si>
  <si>
    <t>April</t>
  </si>
  <si>
    <t>May</t>
  </si>
  <si>
    <t>June</t>
  </si>
  <si>
    <t>Sales</t>
  </si>
  <si>
    <t>Net Amount</t>
  </si>
  <si>
    <t>Report Date:</t>
  </si>
  <si>
    <t>Trend</t>
  </si>
  <si>
    <t>Percentage</t>
  </si>
  <si>
    <t>Gross Amount</t>
  </si>
  <si>
    <t>Estimated Average Commission Rate</t>
  </si>
  <si>
    <t>Estimated 6 Months Sales Total</t>
  </si>
  <si>
    <t>Commission Estimate - July to Dec 2018</t>
  </si>
  <si>
    <t>Estimated Net Commission</t>
  </si>
  <si>
    <t>Monthly Commission</t>
  </si>
  <si>
    <t>Net Commission %</t>
  </si>
  <si>
    <t>Estimated Gross Commission</t>
  </si>
  <si>
    <t>NWU MOTORS</t>
  </si>
  <si>
    <t>Sales Report - January to June 2021</t>
  </si>
  <si>
    <t>Cabriolet</t>
  </si>
  <si>
    <t>SUV</t>
  </si>
  <si>
    <t>Sedan</t>
  </si>
  <si>
    <t>Bakkie</t>
  </si>
  <si>
    <t>Monthly Sales Contribution to Six-Month Sales Total - January to June 2021</t>
  </si>
  <si>
    <t>Sales Charts
January to June 2021</t>
  </si>
  <si>
    <t>Commission - January to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</si>
</sst>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[$R-1C09]#,##0.00"/>
    <numFmt numFmtId="166" formatCode="yyyy/mm/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b/>
      <sz val="2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10" borderId="0">
      <alignment vertical="top" wrapText="1"/>
    </xf>
    <xf numFmtId="0" fontId="6" fillId="10" borderId="0">
      <alignment vertical="top" wrapText="1"/>
    </xf>
    <xf numFmtId="0" fontId="7" fillId="10" borderId="0">
      <alignment vertical="top" wrapText="1"/>
    </xf>
    <xf numFmtId="0" fontId="2" fillId="0" borderId="0"/>
    <xf numFmtId="0" fontId="1" fillId="11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44" fontId="0" fillId="0" borderId="0" xfId="0" applyNumberForma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0" fillId="3" borderId="0" xfId="0" applyFill="1"/>
    <xf numFmtId="44" fontId="0" fillId="8" borderId="0" xfId="1" applyFont="1" applyFill="1"/>
    <xf numFmtId="44" fontId="0" fillId="7" borderId="0" xfId="1" applyFont="1" applyFill="1"/>
    <xf numFmtId="0" fontId="0" fillId="6" borderId="0" xfId="0" applyFill="1" applyAlignment="1">
      <alignment vertical="top" wrapText="1"/>
    </xf>
    <xf numFmtId="164" fontId="0" fillId="3" borderId="0" xfId="0" applyNumberFormat="1" applyFill="1"/>
    <xf numFmtId="0" fontId="3" fillId="9" borderId="0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/>
      <protection locked="0"/>
    </xf>
    <xf numFmtId="0" fontId="0" fillId="8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3" fillId="9" borderId="0" xfId="0" applyFont="1" applyFill="1" applyAlignment="1" applyProtection="1">
      <alignment horizontal="left"/>
      <protection locked="0"/>
    </xf>
    <xf numFmtId="165" fontId="0" fillId="8" borderId="0" xfId="1" applyNumberFormat="1" applyFont="1" applyFill="1" applyProtection="1">
      <protection locked="0"/>
    </xf>
    <xf numFmtId="165" fontId="0" fillId="8" borderId="0" xfId="0" applyNumberFormat="1" applyFill="1" applyProtection="1">
      <protection locked="0"/>
    </xf>
    <xf numFmtId="165" fontId="0" fillId="7" borderId="0" xfId="1" applyNumberFormat="1" applyFont="1" applyFill="1" applyProtection="1">
      <protection locked="0"/>
    </xf>
    <xf numFmtId="165" fontId="0" fillId="4" borderId="0" xfId="1" applyNumberFormat="1" applyFont="1" applyFill="1" applyProtection="1">
      <protection locked="0"/>
    </xf>
    <xf numFmtId="9" fontId="0" fillId="8" borderId="0" xfId="2" applyNumberFormat="1" applyFont="1" applyFill="1" applyProtection="1">
      <protection locked="0"/>
    </xf>
    <xf numFmtId="9" fontId="0" fillId="6" borderId="0" xfId="2" applyNumberFormat="1" applyFont="1" applyFill="1" applyAlignment="1">
      <alignment horizontal="center" vertical="center"/>
    </xf>
    <xf numFmtId="0" fontId="0" fillId="8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165" fontId="0" fillId="3" borderId="0" xfId="1" applyNumberFormat="1" applyFont="1" applyFill="1"/>
    <xf numFmtId="165" fontId="0" fillId="3" borderId="0" xfId="0" applyNumberFormat="1" applyFill="1"/>
    <xf numFmtId="166" fontId="0" fillId="3" borderId="0" xfId="0" applyNumberFormat="1" applyFill="1"/>
    <xf numFmtId="0" fontId="0" fillId="10" borderId="0" xfId="0" applyFill="1"/>
    <xf numFmtId="0" fontId="1" fillId="11" borderId="0" xfId="8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5" borderId="0" xfId="0" applyFont="1" applyFill="1" applyAlignment="1" applyProtection="1">
      <alignment horizontal="center" vertical="center" textRotation="90" wrapText="1"/>
      <protection locked="0"/>
    </xf>
    <xf numFmtId="0" fontId="8" fillId="5" borderId="0" xfId="0" applyFont="1" applyFill="1" applyAlignment="1" applyProtection="1">
      <alignment horizontal="center" vertical="center" textRotation="90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11" fillId="11" borderId="0" xfId="8" applyFont="1" applyAlignment="1" applyProtection="1">
      <alignment horizontal="center" vertical="center"/>
      <protection locked="0"/>
    </xf>
  </cellXfs>
  <cellStyles count="9">
    <cellStyle name="40% - Accent1" xfId="8" builtinId="31"/>
    <cellStyle name="Currency" xfId="1" builtinId="4"/>
    <cellStyle name="Normal" xfId="0" builtinId="0"/>
    <cellStyle name="Normal 2" xfId="3" xr:uid="{00000000-0005-0000-0000-000002000000}"/>
    <cellStyle name="Normal 2 2" xfId="7" xr:uid="{00000000-0005-0000-0000-000003000000}"/>
    <cellStyle name="Percent" xfId="2" builtinId="5"/>
    <cellStyle name="Project Header" xfId="4" xr:uid="{00000000-0005-0000-0000-000005000000}"/>
    <cellStyle name="Student Name" xfId="5" xr:uid="{00000000-0005-0000-0000-000006000000}"/>
    <cellStyle name="Submission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Commissions</a:t>
            </a:r>
            <a:r>
              <a:rPr lang="en-US" baseline="0"/>
              <a:t> </a:t>
            </a:r>
            <a:r>
              <a:rPr lang="en-US"/>
              <a:t>- January</a:t>
            </a:r>
            <a:r>
              <a:rPr lang="en-US" baseline="0"/>
              <a:t> to June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'2021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'2021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Sales'!$B$31:$G$31</c:f>
              <c:numCache>
                <c:formatCode>[$R-1C09]#,##0.00</c:formatCode>
                <c:ptCount val="6"/>
                <c:pt idx="0">
                  <c:v>10918.300000000001</c:v>
                </c:pt>
                <c:pt idx="1">
                  <c:v>10171.25</c:v>
                </c:pt>
                <c:pt idx="2">
                  <c:v>10572.800000000001</c:v>
                </c:pt>
                <c:pt idx="3">
                  <c:v>5738.04</c:v>
                </c:pt>
                <c:pt idx="4">
                  <c:v>3954.99</c:v>
                </c:pt>
                <c:pt idx="5">
                  <c:v>11971.325000000001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F-4DFE-ABF7-9E2D88E2E5BF}"/>
            </c:ext>
          </c:extLst>
        </c:ser>
        <c:ser>
          <c:idx val="1"/>
          <c:order val="1"/>
          <c:tx>
            <c:strRef>
              <c:f>'2021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'2021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Sales'!$B$32:$G$32</c:f>
              <c:numCache>
                <c:formatCode>[$R-1C09]#,##0.00</c:formatCode>
                <c:ptCount val="6"/>
                <c:pt idx="0">
                  <c:v>9280.5550000000003</c:v>
                </c:pt>
                <c:pt idx="1">
                  <c:v>8645.5625</c:v>
                </c:pt>
                <c:pt idx="2">
                  <c:v>8986.880000000001</c:v>
                </c:pt>
                <c:pt idx="3">
                  <c:v>4877.3339999999998</c:v>
                </c:pt>
                <c:pt idx="4">
                  <c:v>3361.7414999999996</c:v>
                </c:pt>
                <c:pt idx="5">
                  <c:v>10175.626250000001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F-4DFE-ABF7-9E2D88E2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282064"/>
        <c:axId val="253277904"/>
        <c:axId val="0"/>
      </c:bar3DChart>
      <c:catAx>
        <c:axId val="2532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7904"/>
        <c:crosses val="autoZero"/>
        <c:auto val="1"/>
        <c:lblAlgn val="ctr"/>
        <c:lblOffset val="100"/>
        <c:noMultiLvlLbl val="0"/>
      </c:catAx>
      <c:valAx>
        <c:axId val="253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 Jan-Jun Sales'!$A$5</c:f>
              <c:strCache>
                <c:ptCount val="1"/>
                <c:pt idx="0">
                  <c:v>Cabriolet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Sales'!$B$5:$G$5</c:f>
              <c:numCache>
                <c:formatCode>[$R-1C09]#,##0.00</c:formatCode>
                <c:ptCount val="6"/>
                <c:pt idx="0">
                  <c:v>142000</c:v>
                </c:pt>
                <c:pt idx="1">
                  <c:v>147600</c:v>
                </c:pt>
                <c:pt idx="2">
                  <c:v>153280</c:v>
                </c:pt>
                <c:pt idx="3">
                  <c:v>155790</c:v>
                </c:pt>
                <c:pt idx="4">
                  <c:v>78960</c:v>
                </c:pt>
                <c:pt idx="5">
                  <c:v>186985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4E59-9DCF-1B514C1B2BEC}"/>
            </c:ext>
          </c:extLst>
        </c:ser>
        <c:ser>
          <c:idx val="1"/>
          <c:order val="1"/>
          <c:tx>
            <c:strRef>
              <c:f>'2021 Jan-Jun Sales'!$A$6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Sales'!$B$6:$G$6</c:f>
              <c:numCache>
                <c:formatCode>[$R-1C09]#,##0.00</c:formatCode>
                <c:ptCount val="6"/>
                <c:pt idx="0">
                  <c:v>164500</c:v>
                </c:pt>
                <c:pt idx="1">
                  <c:v>135050</c:v>
                </c:pt>
                <c:pt idx="2">
                  <c:v>142340</c:v>
                </c:pt>
                <c:pt idx="3">
                  <c:v>98756</c:v>
                </c:pt>
                <c:pt idx="4">
                  <c:v>72300</c:v>
                </c:pt>
                <c:pt idx="5">
                  <c:v>155420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8-4E59-9DCF-1B514C1B2BEC}"/>
            </c:ext>
          </c:extLst>
        </c:ser>
        <c:ser>
          <c:idx val="2"/>
          <c:order val="2"/>
          <c:tx>
            <c:strRef>
              <c:f>'2021 Jan-Jun Sales'!$A$7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Sales'!$B$7:$G$7</c:f>
              <c:numCache>
                <c:formatCode>[$R-1C09]#,##0.00</c:formatCode>
                <c:ptCount val="6"/>
                <c:pt idx="0">
                  <c:v>97685</c:v>
                </c:pt>
                <c:pt idx="1">
                  <c:v>98600</c:v>
                </c:pt>
                <c:pt idx="2">
                  <c:v>99402</c:v>
                </c:pt>
                <c:pt idx="3">
                  <c:v>101540</c:v>
                </c:pt>
                <c:pt idx="4">
                  <c:v>102786</c:v>
                </c:pt>
                <c:pt idx="5">
                  <c:v>105200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8-4E59-9DCF-1B514C1B2BEC}"/>
            </c:ext>
          </c:extLst>
        </c:ser>
        <c:ser>
          <c:idx val="3"/>
          <c:order val="3"/>
          <c:tx>
            <c:strRef>
              <c:f>'2021 Jan-Jun Sales'!$A$8</c:f>
              <c:strCache>
                <c:ptCount val="1"/>
                <c:pt idx="0">
                  <c:v>Bakkie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Sales'!$B$8:$G$8</c:f>
              <c:numCache>
                <c:formatCode>[$R-1C09]#,##0.00</c:formatCode>
                <c:ptCount val="6"/>
                <c:pt idx="0">
                  <c:v>32547</c:v>
                </c:pt>
                <c:pt idx="1">
                  <c:v>25600</c:v>
                </c:pt>
                <c:pt idx="2">
                  <c:v>27890</c:v>
                </c:pt>
                <c:pt idx="3">
                  <c:v>26450</c:v>
                </c:pt>
                <c:pt idx="4">
                  <c:v>9620</c:v>
                </c:pt>
                <c:pt idx="5">
                  <c:v>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8-4E59-9DCF-1B514C1B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_-;\-[$R-1C09]* #,##0_-;_-[$R-1C09]* &quot;-&quot;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layout>
        <c:manualLayout>
          <c:xMode val="edge"/>
          <c:yMode val="edge"/>
          <c:x val="0.11402750868908151"/>
          <c:y val="7.340897450655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'2021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F6-4B50-9FC5-11AFE1E52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F6-4B50-9FC5-11AFE1E52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F6-4B50-9FC5-11AFE1E52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F6-4B50-9FC5-11AFE1E52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F6-4B50-9FC5-11AFE1E524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7F6-4B50-9FC5-11AFE1E524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'2021 Jan-Jun Sales'!$B$13:$G$13</c:f>
              <c:numCache>
                <c:formatCode>0%</c:formatCode>
                <c:ptCount val="6"/>
                <c:pt idx="0">
                  <c:v>0.1826146986743738</c:v>
                </c:pt>
                <c:pt idx="1">
                  <c:v>0.17011986791824044</c:v>
                </c:pt>
                <c:pt idx="2">
                  <c:v>0.17683601715875361</c:v>
                </c:pt>
                <c:pt idx="3">
                  <c:v>0.15995323532990544</c:v>
                </c:pt>
                <c:pt idx="4">
                  <c:v>0.11024904779287399</c:v>
                </c:pt>
                <c:pt idx="5">
                  <c:v>0.20022713312585275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2AF-BED4-0DC98587C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</xdr:row>
      <xdr:rowOff>159327</xdr:rowOff>
    </xdr:from>
    <xdr:to>
      <xdr:col>8</xdr:col>
      <xdr:colOff>284018</xdr:colOff>
      <xdr:row>16</xdr:row>
      <xdr:rowOff>140277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842F97E-AB8F-4ADF-957B-55EA7440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99386</xdr:colOff>
      <xdr:row>13</xdr:row>
      <xdr:rowOff>180464</xdr:rowOff>
    </xdr:from>
    <xdr:to>
      <xdr:col>5</xdr:col>
      <xdr:colOff>420855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727362</xdr:colOff>
      <xdr:row>0</xdr:row>
      <xdr:rowOff>69273</xdr:rowOff>
    </xdr:from>
    <xdr:to>
      <xdr:col>0</xdr:col>
      <xdr:colOff>1484213</xdr:colOff>
      <xdr:row>0</xdr:row>
      <xdr:rowOff>836860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C6880-C3FB-4024-BEFA-FC02F2E70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62" y="69273"/>
          <a:ext cx="756851" cy="767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9054-5309-4072-8155-7C916AE074B4}">
  <sheetPr>
    <tabColor theme="9" tint="-0.249977111117893"/>
  </sheetPr>
  <dimension ref="A1"/>
  <sheetViews>
    <sheetView tabSelected="1" workbookViewId="0">
      <selection activeCell="L11" sqref="L11"/>
    </sheetView>
  </sheetViews>
  <sheetFormatPr defaultRowHeight="14.5" x14ac:dyDescent="0.35"/>
  <cols>
    <col min="1" max="16384" width="8.7265625" style="2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40"/>
  <sheetViews>
    <sheetView zoomScale="55" zoomScaleNormal="55" workbookViewId="0">
      <pane ySplit="2" topLeftCell="A12" activePane="bottomLeft" state="frozen"/>
      <selection pane="bottomLeft" activeCell="M18" sqref="M18"/>
    </sheetView>
  </sheetViews>
  <sheetFormatPr defaultColWidth="9.08984375" defaultRowHeight="14.5" x14ac:dyDescent="0.35"/>
  <cols>
    <col min="1" max="1" width="31.6328125" style="1" customWidth="1"/>
    <col min="2" max="2" width="16.36328125" style="1" customWidth="1"/>
    <col min="3" max="7" width="12.54296875" style="1" bestFit="1" customWidth="1"/>
    <col min="8" max="8" width="14.36328125" style="1" bestFit="1" customWidth="1"/>
    <col min="9" max="9" width="17.6328125" style="1" bestFit="1" customWidth="1"/>
    <col min="10" max="16384" width="9.08984375" style="1"/>
  </cols>
  <sheetData>
    <row r="1" spans="1:9" ht="70" customHeight="1" x14ac:dyDescent="0.35">
      <c r="A1" s="36" t="s">
        <v>21</v>
      </c>
      <c r="B1" s="29"/>
      <c r="C1" s="29"/>
      <c r="D1" s="29"/>
      <c r="E1" s="29"/>
      <c r="F1" s="29"/>
      <c r="G1" s="29"/>
      <c r="H1" s="29"/>
      <c r="I1" s="29"/>
    </row>
    <row r="2" spans="1:9" ht="19.5" x14ac:dyDescent="0.45">
      <c r="A2" s="30" t="s">
        <v>22</v>
      </c>
      <c r="B2" s="30"/>
      <c r="C2" s="30"/>
      <c r="D2" s="30"/>
      <c r="E2" s="30"/>
      <c r="F2" s="30"/>
      <c r="G2" s="30"/>
      <c r="H2" s="30"/>
      <c r="I2" s="30"/>
    </row>
    <row r="3" spans="1:9" ht="17" x14ac:dyDescent="0.4">
      <c r="A3" s="35" t="s">
        <v>8</v>
      </c>
      <c r="B3" s="35"/>
      <c r="C3" s="35"/>
      <c r="D3" s="35"/>
      <c r="E3" s="35"/>
      <c r="F3" s="35"/>
      <c r="G3" s="35"/>
      <c r="H3" s="35"/>
      <c r="I3" s="35"/>
    </row>
    <row r="4" spans="1:9" x14ac:dyDescent="0.35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11</v>
      </c>
      <c r="I4" s="11" t="s">
        <v>0</v>
      </c>
    </row>
    <row r="5" spans="1:9" x14ac:dyDescent="0.35">
      <c r="A5" s="12" t="s">
        <v>23</v>
      </c>
      <c r="B5" s="17">
        <v>142000</v>
      </c>
      <c r="C5" s="17">
        <v>147600</v>
      </c>
      <c r="D5" s="17">
        <v>153280</v>
      </c>
      <c r="E5" s="17">
        <v>155790</v>
      </c>
      <c r="F5" s="17">
        <v>78960</v>
      </c>
      <c r="G5" s="17">
        <v>186985</v>
      </c>
      <c r="H5" s="17"/>
      <c r="I5" s="18">
        <f>SUM(B5:G5)</f>
        <v>864615</v>
      </c>
    </row>
    <row r="6" spans="1:9" x14ac:dyDescent="0.35">
      <c r="A6" s="13" t="s">
        <v>24</v>
      </c>
      <c r="B6" s="19">
        <v>164500</v>
      </c>
      <c r="C6" s="19">
        <v>135050</v>
      </c>
      <c r="D6" s="19">
        <v>142340</v>
      </c>
      <c r="E6" s="19">
        <v>98756</v>
      </c>
      <c r="F6" s="19">
        <v>72300</v>
      </c>
      <c r="G6" s="19">
        <v>155420</v>
      </c>
      <c r="H6" s="19"/>
      <c r="I6" s="19">
        <f t="shared" ref="I6:I9" si="0">SUM(B6:G6)</f>
        <v>768366</v>
      </c>
    </row>
    <row r="7" spans="1:9" x14ac:dyDescent="0.35">
      <c r="A7" s="12" t="s">
        <v>25</v>
      </c>
      <c r="B7" s="17">
        <v>97685</v>
      </c>
      <c r="C7" s="17">
        <v>98600</v>
      </c>
      <c r="D7" s="17">
        <v>99402</v>
      </c>
      <c r="E7" s="17">
        <v>101540</v>
      </c>
      <c r="F7" s="17">
        <v>102786</v>
      </c>
      <c r="G7" s="17">
        <v>105200</v>
      </c>
      <c r="H7" s="17"/>
      <c r="I7" s="18">
        <f t="shared" si="0"/>
        <v>605213</v>
      </c>
    </row>
    <row r="8" spans="1:9" x14ac:dyDescent="0.35">
      <c r="A8" s="13" t="s">
        <v>26</v>
      </c>
      <c r="B8" s="19">
        <v>32547</v>
      </c>
      <c r="C8" s="19">
        <v>25600</v>
      </c>
      <c r="D8" s="19">
        <v>27890</v>
      </c>
      <c r="E8" s="19">
        <v>26450</v>
      </c>
      <c r="F8" s="19">
        <v>9620</v>
      </c>
      <c r="G8" s="19">
        <v>31248</v>
      </c>
      <c r="H8" s="19"/>
      <c r="I8" s="19">
        <f t="shared" si="0"/>
        <v>153355</v>
      </c>
    </row>
    <row r="9" spans="1:9" x14ac:dyDescent="0.35">
      <c r="A9" s="14" t="s">
        <v>0</v>
      </c>
      <c r="B9" s="20">
        <f>SUM(B5:B8)</f>
        <v>436732</v>
      </c>
      <c r="C9" s="20">
        <f t="shared" ref="C9:G9" si="1">SUM(C5:C8)</f>
        <v>406850</v>
      </c>
      <c r="D9" s="20">
        <f t="shared" si="1"/>
        <v>422912</v>
      </c>
      <c r="E9" s="20">
        <f t="shared" si="1"/>
        <v>382536</v>
      </c>
      <c r="F9" s="20">
        <f t="shared" si="1"/>
        <v>263666</v>
      </c>
      <c r="G9" s="20">
        <f t="shared" si="1"/>
        <v>478853</v>
      </c>
      <c r="H9" s="20"/>
      <c r="I9" s="20">
        <f t="shared" si="0"/>
        <v>2391549</v>
      </c>
    </row>
    <row r="10" spans="1:9" x14ac:dyDescent="0.35">
      <c r="A10" s="15"/>
      <c r="B10" s="15"/>
      <c r="C10" s="15"/>
      <c r="D10" s="15"/>
      <c r="E10" s="15"/>
      <c r="F10" s="15"/>
      <c r="G10" s="15"/>
      <c r="H10" s="15"/>
      <c r="I10" s="15"/>
    </row>
    <row r="11" spans="1:9" ht="17" x14ac:dyDescent="0.4">
      <c r="A11" s="35" t="s">
        <v>27</v>
      </c>
      <c r="B11" s="35"/>
      <c r="C11" s="35"/>
      <c r="D11" s="35"/>
      <c r="E11" s="35"/>
      <c r="F11" s="35"/>
      <c r="G11" s="35"/>
      <c r="H11" s="15"/>
      <c r="I11" s="15"/>
    </row>
    <row r="12" spans="1:9" x14ac:dyDescent="0.35">
      <c r="A12" s="16" t="s">
        <v>8</v>
      </c>
      <c r="B12" s="11" t="s">
        <v>2</v>
      </c>
      <c r="C12" s="11" t="s">
        <v>3</v>
      </c>
      <c r="D12" s="11" t="s">
        <v>4</v>
      </c>
      <c r="E12" s="11" t="s">
        <v>5</v>
      </c>
      <c r="F12" s="11" t="s">
        <v>6</v>
      </c>
      <c r="G12" s="11" t="s">
        <v>7</v>
      </c>
      <c r="H12" s="15"/>
      <c r="I12" s="15"/>
    </row>
    <row r="13" spans="1:9" x14ac:dyDescent="0.35">
      <c r="A13" s="12" t="s">
        <v>12</v>
      </c>
      <c r="B13" s="21">
        <f>B9/$I$9</f>
        <v>0.1826146986743738</v>
      </c>
      <c r="C13" s="21">
        <f t="shared" ref="C13:G13" si="2">C9/$I$9</f>
        <v>0.17011986791824044</v>
      </c>
      <c r="D13" s="21">
        <f t="shared" si="2"/>
        <v>0.17683601715875361</v>
      </c>
      <c r="E13" s="21">
        <f t="shared" si="2"/>
        <v>0.15995323532990544</v>
      </c>
      <c r="F13" s="21">
        <f t="shared" si="2"/>
        <v>0.11024904779287399</v>
      </c>
      <c r="G13" s="21">
        <f t="shared" si="2"/>
        <v>0.20022713312585275</v>
      </c>
      <c r="H13" s="15"/>
      <c r="I13" s="15"/>
    </row>
    <row r="14" spans="1:9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35">
      <c r="A15" s="33" t="s">
        <v>28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35">
      <c r="A16" s="34"/>
      <c r="B16" s="15"/>
      <c r="C16" s="15"/>
      <c r="D16" s="15"/>
      <c r="E16" s="15"/>
      <c r="F16" s="15"/>
      <c r="G16" s="15"/>
      <c r="H16" s="15"/>
      <c r="I16" s="15"/>
    </row>
    <row r="17" spans="1:9" x14ac:dyDescent="0.35">
      <c r="A17" s="34"/>
      <c r="B17" s="15"/>
      <c r="C17" s="15"/>
      <c r="D17" s="15"/>
      <c r="E17" s="15"/>
      <c r="F17" s="15"/>
      <c r="G17" s="15"/>
      <c r="H17" s="15"/>
      <c r="I17" s="15"/>
    </row>
    <row r="18" spans="1:9" x14ac:dyDescent="0.35">
      <c r="A18" s="34"/>
      <c r="B18" s="15"/>
      <c r="C18" s="15"/>
      <c r="D18" s="15"/>
      <c r="E18" s="15"/>
      <c r="F18" s="15"/>
      <c r="G18" s="15"/>
      <c r="H18" s="15"/>
      <c r="I18" s="15"/>
    </row>
    <row r="19" spans="1:9" x14ac:dyDescent="0.35">
      <c r="A19" s="34"/>
      <c r="B19" s="15"/>
      <c r="C19" s="15"/>
      <c r="D19" s="15"/>
      <c r="E19" s="15"/>
      <c r="F19" s="15"/>
      <c r="G19" s="15"/>
      <c r="H19" s="15"/>
      <c r="I19" s="15"/>
    </row>
    <row r="20" spans="1:9" x14ac:dyDescent="0.35">
      <c r="A20" s="34"/>
      <c r="B20" s="15"/>
      <c r="C20" s="15"/>
      <c r="D20" s="15"/>
      <c r="E20" s="15"/>
      <c r="F20" s="15"/>
      <c r="G20" s="15"/>
      <c r="H20" s="15"/>
      <c r="I20" s="15"/>
    </row>
    <row r="21" spans="1:9" x14ac:dyDescent="0.35">
      <c r="A21" s="34"/>
      <c r="B21" s="15"/>
      <c r="C21" s="15"/>
      <c r="D21" s="15"/>
      <c r="E21" s="15"/>
      <c r="F21" s="15"/>
      <c r="G21" s="15"/>
      <c r="H21" s="15"/>
      <c r="I21" s="15"/>
    </row>
    <row r="22" spans="1:9" x14ac:dyDescent="0.35">
      <c r="A22" s="34"/>
      <c r="B22" s="15"/>
      <c r="C22" s="15"/>
      <c r="D22" s="15"/>
      <c r="E22" s="15"/>
      <c r="F22" s="15"/>
      <c r="G22" s="15"/>
      <c r="H22" s="15"/>
      <c r="I22" s="15"/>
    </row>
    <row r="23" spans="1:9" x14ac:dyDescent="0.35">
      <c r="A23" s="34"/>
      <c r="B23" s="15"/>
      <c r="C23" s="15"/>
      <c r="D23" s="15"/>
      <c r="E23" s="15"/>
      <c r="F23" s="15"/>
      <c r="G23" s="15"/>
      <c r="H23" s="15"/>
      <c r="I23" s="15"/>
    </row>
    <row r="24" spans="1:9" x14ac:dyDescent="0.35">
      <c r="A24" s="34"/>
      <c r="B24" s="15"/>
      <c r="C24" s="15"/>
      <c r="D24" s="15"/>
      <c r="E24" s="15"/>
      <c r="F24" s="15"/>
      <c r="G24" s="15"/>
      <c r="H24" s="15"/>
      <c r="I24" s="15"/>
    </row>
    <row r="25" spans="1:9" x14ac:dyDescent="0.35">
      <c r="A25" s="34"/>
      <c r="B25" s="15"/>
      <c r="C25" s="15"/>
      <c r="D25" s="15"/>
      <c r="E25" s="15"/>
      <c r="F25" s="15"/>
      <c r="G25" s="15"/>
      <c r="H25" s="15"/>
      <c r="I25" s="15"/>
    </row>
    <row r="26" spans="1:9" x14ac:dyDescent="0.35">
      <c r="A26" s="34"/>
      <c r="B26" s="15"/>
      <c r="C26" s="15"/>
      <c r="D26" s="15"/>
      <c r="E26" s="15"/>
      <c r="F26" s="15"/>
      <c r="G26" s="15"/>
      <c r="H26" s="15"/>
      <c r="I26" s="15"/>
    </row>
    <row r="27" spans="1:9" x14ac:dyDescent="0.35">
      <c r="A27" s="34"/>
      <c r="B27" s="15"/>
      <c r="C27" s="15"/>
      <c r="D27" s="15"/>
      <c r="E27" s="15"/>
      <c r="F27" s="15"/>
      <c r="G27" s="15"/>
      <c r="H27" s="15"/>
      <c r="I27" s="15"/>
    </row>
    <row r="29" spans="1:9" ht="17" x14ac:dyDescent="0.4">
      <c r="A29" s="31" t="s">
        <v>29</v>
      </c>
      <c r="B29" s="31"/>
      <c r="C29" s="31"/>
      <c r="D29" s="31"/>
      <c r="E29" s="31"/>
      <c r="F29" s="31"/>
      <c r="G29" s="31"/>
      <c r="H29" s="31"/>
      <c r="I29" s="31"/>
    </row>
    <row r="30" spans="1:9" x14ac:dyDescent="0.35">
      <c r="A30" s="3" t="s">
        <v>18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11</v>
      </c>
      <c r="I30" s="3" t="s">
        <v>0</v>
      </c>
    </row>
    <row r="31" spans="1:9" x14ac:dyDescent="0.35">
      <c r="A31" s="23" t="s">
        <v>13</v>
      </c>
      <c r="B31" s="17">
        <f>IF(B9&gt;400000,B9*0.025,B9*0.015)</f>
        <v>10918.300000000001</v>
      </c>
      <c r="C31" s="17">
        <f t="shared" ref="C31:G31" si="3">IF(C9&gt;400000,C9*0.025,C9*0.015)</f>
        <v>10171.25</v>
      </c>
      <c r="D31" s="17">
        <f t="shared" si="3"/>
        <v>10572.800000000001</v>
      </c>
      <c r="E31" s="17">
        <f t="shared" si="3"/>
        <v>5738.04</v>
      </c>
      <c r="F31" s="17">
        <f t="shared" si="3"/>
        <v>3954.99</v>
      </c>
      <c r="G31" s="17">
        <f t="shared" si="3"/>
        <v>11971.325000000001</v>
      </c>
      <c r="H31" s="6"/>
      <c r="I31" s="17">
        <f>SUM(B31:G31)</f>
        <v>53326.705000000002</v>
      </c>
    </row>
    <row r="32" spans="1:9" x14ac:dyDescent="0.35">
      <c r="A32" s="24" t="s">
        <v>9</v>
      </c>
      <c r="B32" s="19">
        <f>B31*$B$33</f>
        <v>9280.5550000000003</v>
      </c>
      <c r="C32" s="19">
        <f t="shared" ref="C32:G32" si="4">C31*$B$33</f>
        <v>8645.5625</v>
      </c>
      <c r="D32" s="19">
        <f t="shared" si="4"/>
        <v>8986.880000000001</v>
      </c>
      <c r="E32" s="19">
        <f t="shared" si="4"/>
        <v>4877.3339999999998</v>
      </c>
      <c r="F32" s="19">
        <f t="shared" si="4"/>
        <v>3361.7414999999996</v>
      </c>
      <c r="G32" s="19">
        <f t="shared" si="4"/>
        <v>10175.626250000001</v>
      </c>
      <c r="H32" s="7"/>
      <c r="I32" s="19">
        <f>SUM(B32:G32)</f>
        <v>45327.699249999998</v>
      </c>
    </row>
    <row r="33" spans="1:4" ht="15" customHeight="1" x14ac:dyDescent="0.35">
      <c r="A33" s="8" t="s">
        <v>19</v>
      </c>
      <c r="B33" s="22">
        <v>0.85</v>
      </c>
    </row>
    <row r="35" spans="1:4" x14ac:dyDescent="0.35">
      <c r="A35" s="32" t="s">
        <v>16</v>
      </c>
      <c r="B35" s="32"/>
      <c r="D35" s="2"/>
    </row>
    <row r="36" spans="1:4" x14ac:dyDescent="0.35">
      <c r="A36" s="5" t="s">
        <v>15</v>
      </c>
      <c r="B36" s="25">
        <v>3529411.7647058824</v>
      </c>
      <c r="C36" s="2"/>
    </row>
    <row r="37" spans="1:4" x14ac:dyDescent="0.35">
      <c r="A37" s="5" t="s">
        <v>14</v>
      </c>
      <c r="B37" s="9">
        <v>0.02</v>
      </c>
    </row>
    <row r="38" spans="1:4" x14ac:dyDescent="0.35">
      <c r="A38" s="5" t="s">
        <v>20</v>
      </c>
      <c r="B38" s="26">
        <f>B37*B36</f>
        <v>70588.23529411765</v>
      </c>
    </row>
    <row r="39" spans="1:4" x14ac:dyDescent="0.35">
      <c r="A39" s="5" t="s">
        <v>17</v>
      </c>
      <c r="B39" s="26">
        <f>B38*B33</f>
        <v>60000</v>
      </c>
    </row>
    <row r="40" spans="1:4" x14ac:dyDescent="0.35">
      <c r="A40" s="5" t="s">
        <v>10</v>
      </c>
      <c r="B40" s="27">
        <f ca="1">TODAY()</f>
        <v>44635</v>
      </c>
    </row>
  </sheetData>
  <sheetProtection selectLockedCells="1" selectUnlockedCells="1"/>
  <mergeCells count="7">
    <mergeCell ref="A1:I1"/>
    <mergeCell ref="A2:I2"/>
    <mergeCell ref="A29:I29"/>
    <mergeCell ref="A35:B35"/>
    <mergeCell ref="A15:A27"/>
    <mergeCell ref="A3:I3"/>
    <mergeCell ref="A11:G11"/>
  </mergeCells>
  <phoneticPr fontId="10" type="noConversion"/>
  <dataValidations count="1">
    <dataValidation allowBlank="1" error="pavI8MeUFtEyxX2I4tky87f0d489-c833-46c2-ae7d-cf83c9faa6f2" sqref="A1:I40" xr:uid="{00000000-0002-0000-00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1D827584-4340-4010-AF51-98DBB4A22C8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'2021 Jan-Jun Sales'!B31:G31</xm:f>
              <xm:sqref>H31</xm:sqref>
            </x14:sparkline>
          </x14:sparklines>
        </x14:sparklineGroup>
        <x14:sparklineGroup type="column" displayEmptyCellsAs="span" xr2:uid="{7B328B0E-9609-489C-80A3-CC8D73C94F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'2021 Jan-Jun Sales'!B5:G5</xm:f>
              <xm:sqref>H5</xm:sqref>
            </x14:sparkline>
            <x14:sparkline>
              <xm:f>'2021 Jan-Jun Sales'!B6:G6</xm:f>
              <xm:sqref>H6</xm:sqref>
            </x14:sparkline>
            <x14:sparkline>
              <xm:f>'2021 Jan-Jun Sales'!B7:G7</xm:f>
              <xm:sqref>H7</xm:sqref>
            </x14:sparkline>
            <x14:sparkline>
              <xm:f>'2021 Jan-Jun Sales'!B8:G8</xm:f>
              <xm:sqref>H8</xm:sqref>
            </x14:sparkline>
            <x14:sparkline>
              <xm:f>'2021 Jan-Jun Sales'!B9:G9</xm:f>
              <xm:sqref>H9</xm:sqref>
            </x14:sparkline>
          </x14:sparklines>
        </x14:sparklineGroup>
        <x14:sparklineGroup type="column" displayEmptyCellsAs="gap" xr2:uid="{00000000-0003-0000-00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'2021 Jan-Jun Sales'!B32:G32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{87f0d489-c833-46c2-ae7d-cf83c9faa6f2}</UserID>
  <AssignmentID>{87f0d489-c833-46c2-ae7d-cf83c9faa6f2}</AssignmentID>
</GradingEngineProps>
</file>

<file path=customXml/itemProps1.xml><?xml version="1.0" encoding="utf-8"?>
<ds:datastoreItem xmlns:ds="http://schemas.openxmlformats.org/officeDocument/2006/customXml" ds:itemID="{4DC72747-F600-4591-9337-0AAF030A67D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 2021</vt:lpstr>
      <vt:lpstr>2021 Jan-Jun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Modisane</dc:creator>
  <cp:lastModifiedBy>hp</cp:lastModifiedBy>
  <dcterms:created xsi:type="dcterms:W3CDTF">2013-03-19T01:19:58Z</dcterms:created>
  <dcterms:modified xsi:type="dcterms:W3CDTF">2022-03-15T12:01:23Z</dcterms:modified>
</cp:coreProperties>
</file>