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<sst xmlns="http://schemas.openxmlformats.org/spreadsheetml/2006/main" count="208" uniqueCount="96">
  <si>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</si>
  <si>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</si>
  <si>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</si>
  <si>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</si>
  <si>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</si>
  <si>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</si>
  <si>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</si>
  <si>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</si>
  <si>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</si>
  <si>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Height</t>
  </si>
  <si>
    <t>Manufacturer_Name</t>
  </si>
  <si>
    <t>Manufacturer_Part_Number</t>
  </si>
  <si>
    <t>Mouser Part Number</t>
  </si>
  <si>
    <t>Mouser Price/Stock</t>
  </si>
  <si>
    <t>Arrow Part Number</t>
  </si>
  <si>
    <t>Arrow Price/Stock</t>
  </si>
  <si>
    <t>1</t>
  </si>
  <si>
    <t/>
  </si>
  <si>
    <t>C</t>
  </si>
  <si>
    <t>C1 C2</t>
  </si>
  <si>
    <t>100nF</t>
  </si>
  <si>
    <t>C_0805_2012Metric_Pad1.18x1.45mm_HandSolder</t>
  </si>
  <si>
    <t>2</t>
  </si>
  <si>
    <t xml:space="preserve"> </t>
  </si>
  <si>
    <t>~</t>
  </si>
  <si>
    <t>LED</t>
  </si>
  <si>
    <t>D1 D2 D3 D4 D5 D6 D7 D8 D9 D10</t>
  </si>
  <si>
    <t>LED_0805_2012Metric_Pad1.15x1.40mm_HandSolder</t>
  </si>
  <si>
    <t>10</t>
  </si>
  <si>
    <t>3</t>
  </si>
  <si>
    <t>M74HC4060YRM13TR</t>
  </si>
  <si>
    <t>IC1</t>
  </si>
  <si>
    <t>SOIC-16_3.9x9.9mm_P1.27mm</t>
  </si>
  <si>
    <t>http://www.st.com/st-web-ui/static/active/en/resource/technical/document/datasheet/CD00000318.pdf</t>
  </si>
  <si>
    <t>1.75</t>
  </si>
  <si>
    <t>STMicroelectronics</t>
  </si>
  <si>
    <t>511-M74HC4060YRM13TR</t>
  </si>
  <si>
    <t>https://www.mouser.co.uk/ProductDetail/STMicroelectronics/M74HC4060YRM13TR?qs=WHlX%252B%252B9%2FRwCg7B6Sv1P5yw%3D%3D</t>
  </si>
  <si>
    <t>https://www.arrow.com/en/products/m74hc4060yrm13tr/stmicroelectronics</t>
  </si>
  <si>
    <t>4</t>
  </si>
  <si>
    <t>Conn_01x02_Pin</t>
  </si>
  <si>
    <t>J1</t>
  </si>
  <si>
    <t>PinHeader_1x02_P2.54mm_Vertical</t>
  </si>
  <si>
    <t>5</t>
  </si>
  <si>
    <t>R</t>
  </si>
  <si>
    <t>R1 R2 R3 R4 R5 R6 R7 R8 R9 R10</t>
  </si>
  <si>
    <t>390R</t>
  </si>
  <si>
    <t>R_1206_3216Metric_Pad1.30x1.75mm_HandSolder</t>
  </si>
  <si>
    <t>6</t>
  </si>
  <si>
    <t>R12</t>
  </si>
  <si>
    <t>56k</t>
  </si>
  <si>
    <t>7</t>
  </si>
  <si>
    <t>R11</t>
  </si>
  <si>
    <t>120k</t>
  </si>
  <si>
    <t>KiBot Bill of Materials</t>
  </si>
  <si>
    <t>Schematic:</t>
  </si>
  <si>
    <t>Dino-Blinker</t>
  </si>
  <si>
    <t>Variant:</t>
  </si>
  <si>
    <t>default</t>
  </si>
  <si>
    <t>Revision:</t>
  </si>
  <si>
    <t>Date:</t>
  </si>
  <si>
    <t>2024-12-11_00-15-44</t>
  </si>
  <si>
    <t>KiCad Version:</t>
  </si>
  <si>
    <t>8.0.6+1</t>
  </si>
  <si>
    <t>Component Groups:</t>
  </si>
  <si>
    <t>Component Count:</t>
  </si>
  <si>
    <t>26 (25 SMD/ 1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</si>
  <si>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</si>
  <si>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</si>
  <si>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</si>
  <si>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</si>
  <si>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</si>
  <si>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</si>
  <si>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</si>
  <si>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</si>
  <si>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</si>
  <si>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</si>
  <si>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</si>
  <si>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</si>
  <si>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2024-12-11 00:21:54</t>
  </si>
  <si>
    <t>KiCost® v1.1.19 + KiBot v1.8.2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</si>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</sst>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0" borderId="0" xfId="0" applyFill="1"/>
    <xf numFmtId="0" fontId="0" fillId="11" borderId="0" xfId="0" applyFill="1"/>
    <xf numFmtId="0" fontId="10" fillId="12" borderId="0" xfId="0" applyFont="1" applyFill="1"/>
    <xf numFmtId="0" fontId="10" fillId="13" borderId="0" xfId="0" applyFont="1" applyFill="1"/>
    <xf numFmtId="0" fontId="0" fillId="14" borderId="0" xfId="0" applyFill="1"/>
    <xf numFmtId="0" fontId="11" fillId="15" borderId="0" xfId="0" applyFont="1" applyFill="1"/>
    <xf numFmtId="0" fontId="0" fillId="16" borderId="0" xfId="0" applyFill="1"/>
    <xf numFmtId="0" fontId="0" fillId="17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1757775</xdr:colOff>
      <xdr:row>24</xdr:row>
      <xdr:rowOff>107315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96825" cy="50793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2986500</xdr:colOff>
      <xdr:row>24</xdr:row>
      <xdr:rowOff>107315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96825" cy="50793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www.st.com/st-web-ui/static/active/en/resource/technical/document/datasheet/CD00000318.pdf" TargetMode="Externa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5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1.7109375" customWidth="1"/>
    <col min="4" max="4" width="35.7109375" customWidth="1"/>
    <col min="5" max="5" width="21.7109375" customWidth="1"/>
    <col min="6" max="6" width="50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27.7109375" customWidth="1"/>
    <col min="12" max="12" width="34.7109375" customWidth="1"/>
    <col min="13" max="13" width="28.7109375" customWidth="1"/>
    <col min="14" max="14" width="60.7109375" customWidth="1"/>
    <col min="15" max="15" width="27.7109375" customWidth="1"/>
    <col min="16" max="16" width="60.7109375" customWidth="1"/>
  </cols>
  <sheetData>
    <row r="1" spans="1:16" ht="32" customHeight="1">
      <c r="C1" s="1" t="s">
        <v>54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C2" s="2" t="s">
        <v>55</v>
      </c>
      <c r="D2" s="3" t="s">
        <v>56</v>
      </c>
      <c r="E2" s="2" t="s">
        <v>64</v>
      </c>
      <c r="F2" s="3">
        <v>7</v>
      </c>
    </row>
    <row r="3" spans="1:16">
      <c r="C3" s="2" t="s">
        <v>57</v>
      </c>
      <c r="D3" s="3" t="s">
        <v>58</v>
      </c>
      <c r="E3" s="2" t="s">
        <v>65</v>
      </c>
      <c r="F3" s="3" t="s">
        <v>66</v>
      </c>
    </row>
    <row r="4" spans="1:16">
      <c r="C4" s="2" t="s">
        <v>59</v>
      </c>
      <c r="D4" s="3" t="s">
        <v>17</v>
      </c>
      <c r="E4" s="2" t="s">
        <v>67</v>
      </c>
      <c r="F4" s="3" t="s">
        <v>66</v>
      </c>
    </row>
    <row r="5" spans="1:16">
      <c r="C5" s="2" t="s">
        <v>60</v>
      </c>
      <c r="D5" s="3" t="s">
        <v>61</v>
      </c>
      <c r="E5" s="2" t="s">
        <v>68</v>
      </c>
      <c r="F5" s="3">
        <v>1</v>
      </c>
    </row>
    <row r="6" spans="1:16">
      <c r="C6" s="2" t="s">
        <v>62</v>
      </c>
      <c r="D6" s="3" t="s">
        <v>63</v>
      </c>
      <c r="E6" s="2" t="s">
        <v>69</v>
      </c>
      <c r="F6" s="3">
        <v>26</v>
      </c>
    </row>
    <row r="8" spans="1:16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</row>
    <row r="9" spans="1:16">
      <c r="A9" s="5" t="s">
        <v>16</v>
      </c>
      <c r="B9" s="6" t="s">
        <v>17</v>
      </c>
      <c r="C9" s="7" t="s">
        <v>18</v>
      </c>
      <c r="D9" s="7" t="s">
        <v>19</v>
      </c>
      <c r="E9" s="7" t="s">
        <v>20</v>
      </c>
      <c r="F9" s="7" t="s">
        <v>21</v>
      </c>
      <c r="G9" s="5" t="s">
        <v>22</v>
      </c>
      <c r="H9" s="5" t="s">
        <v>23</v>
      </c>
      <c r="I9" s="6" t="s">
        <v>24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</row>
    <row r="10" spans="1:16">
      <c r="A10" s="8" t="s">
        <v>22</v>
      </c>
      <c r="B10" s="9" t="s">
        <v>17</v>
      </c>
      <c r="C10" s="10" t="s">
        <v>25</v>
      </c>
      <c r="D10" s="10" t="s">
        <v>26</v>
      </c>
      <c r="E10" s="10" t="s">
        <v>25</v>
      </c>
      <c r="F10" s="10" t="s">
        <v>27</v>
      </c>
      <c r="G10" s="8" t="s">
        <v>28</v>
      </c>
      <c r="H10" s="8" t="s">
        <v>23</v>
      </c>
      <c r="I10" s="9" t="s">
        <v>24</v>
      </c>
      <c r="J10" s="9" t="s">
        <v>17</v>
      </c>
      <c r="K10" s="9" t="s">
        <v>17</v>
      </c>
      <c r="L10" s="9" t="s">
        <v>17</v>
      </c>
      <c r="M10" s="9" t="s">
        <v>17</v>
      </c>
      <c r="N10" s="9" t="s">
        <v>17</v>
      </c>
      <c r="O10" s="9" t="s">
        <v>17</v>
      </c>
      <c r="P10" s="9" t="s">
        <v>17</v>
      </c>
    </row>
    <row r="11" spans="1:16" ht="30" customHeight="1">
      <c r="A11" s="5" t="s">
        <v>29</v>
      </c>
      <c r="B11" s="6" t="s">
        <v>17</v>
      </c>
      <c r="C11" s="7" t="s">
        <v>30</v>
      </c>
      <c r="D11" s="7" t="s">
        <v>31</v>
      </c>
      <c r="E11" s="7" t="s">
        <v>30</v>
      </c>
      <c r="F11" s="7" t="s">
        <v>32</v>
      </c>
      <c r="G11" s="5" t="s">
        <v>16</v>
      </c>
      <c r="H11" s="5" t="s">
        <v>23</v>
      </c>
      <c r="I11" s="7" t="s">
        <v>33</v>
      </c>
      <c r="J11" s="11" t="s">
        <v>34</v>
      </c>
      <c r="K11" s="11" t="s">
        <v>35</v>
      </c>
      <c r="L11" s="11" t="s">
        <v>30</v>
      </c>
      <c r="M11" s="11" t="s">
        <v>36</v>
      </c>
      <c r="N11" s="11" t="s">
        <v>37</v>
      </c>
      <c r="O11" s="11" t="s">
        <v>30</v>
      </c>
      <c r="P11" s="11" t="s">
        <v>38</v>
      </c>
    </row>
    <row r="12" spans="1:16">
      <c r="A12" s="8" t="s">
        <v>39</v>
      </c>
      <c r="B12" s="9" t="s">
        <v>17</v>
      </c>
      <c r="C12" s="10" t="s">
        <v>40</v>
      </c>
      <c r="D12" s="10" t="s">
        <v>41</v>
      </c>
      <c r="E12" s="10" t="s">
        <v>40</v>
      </c>
      <c r="F12" s="10" t="s">
        <v>42</v>
      </c>
      <c r="G12" s="8" t="s">
        <v>16</v>
      </c>
      <c r="H12" s="8" t="s">
        <v>23</v>
      </c>
      <c r="I12" s="9" t="s">
        <v>24</v>
      </c>
      <c r="J12" s="9" t="s">
        <v>17</v>
      </c>
      <c r="K12" s="9" t="s">
        <v>17</v>
      </c>
      <c r="L12" s="9" t="s">
        <v>17</v>
      </c>
      <c r="M12" s="9" t="s">
        <v>17</v>
      </c>
      <c r="N12" s="9" t="s">
        <v>17</v>
      </c>
      <c r="O12" s="9" t="s">
        <v>17</v>
      </c>
      <c r="P12" s="9" t="s">
        <v>17</v>
      </c>
    </row>
    <row r="13" spans="1:16">
      <c r="A13" s="5" t="s">
        <v>43</v>
      </c>
      <c r="B13" s="6" t="s">
        <v>17</v>
      </c>
      <c r="C13" s="7" t="s">
        <v>44</v>
      </c>
      <c r="D13" s="7" t="s">
        <v>45</v>
      </c>
      <c r="E13" s="7" t="s">
        <v>46</v>
      </c>
      <c r="F13" s="7" t="s">
        <v>47</v>
      </c>
      <c r="G13" s="5" t="s">
        <v>28</v>
      </c>
      <c r="H13" s="5" t="s">
        <v>23</v>
      </c>
      <c r="I13" s="6" t="s">
        <v>24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</row>
    <row r="14" spans="1:16">
      <c r="A14" s="8" t="s">
        <v>48</v>
      </c>
      <c r="B14" s="9" t="s">
        <v>17</v>
      </c>
      <c r="C14" s="10" t="s">
        <v>44</v>
      </c>
      <c r="D14" s="10" t="s">
        <v>49</v>
      </c>
      <c r="E14" s="10" t="s">
        <v>50</v>
      </c>
      <c r="F14" s="10" t="s">
        <v>47</v>
      </c>
      <c r="G14" s="8" t="s">
        <v>16</v>
      </c>
      <c r="H14" s="8" t="s">
        <v>23</v>
      </c>
      <c r="I14" s="9" t="s">
        <v>24</v>
      </c>
      <c r="J14" s="9" t="s">
        <v>17</v>
      </c>
      <c r="K14" s="9" t="s">
        <v>17</v>
      </c>
      <c r="L14" s="9" t="s">
        <v>17</v>
      </c>
      <c r="M14" s="9" t="s">
        <v>17</v>
      </c>
      <c r="N14" s="9" t="s">
        <v>17</v>
      </c>
      <c r="O14" s="9" t="s">
        <v>17</v>
      </c>
      <c r="P14" s="9" t="s">
        <v>17</v>
      </c>
    </row>
    <row r="15" spans="1:16">
      <c r="A15" s="5" t="s">
        <v>51</v>
      </c>
      <c r="B15" s="6" t="s">
        <v>17</v>
      </c>
      <c r="C15" s="7" t="s">
        <v>44</v>
      </c>
      <c r="D15" s="7" t="s">
        <v>52</v>
      </c>
      <c r="E15" s="7" t="s">
        <v>53</v>
      </c>
      <c r="F15" s="7" t="s">
        <v>47</v>
      </c>
      <c r="G15" s="5" t="s">
        <v>16</v>
      </c>
      <c r="H15" s="5" t="s">
        <v>23</v>
      </c>
      <c r="I15" s="6" t="s">
        <v>24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</row>
  </sheetData>
  <mergeCells count="1">
    <mergeCell ref="C1:P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0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1.7109375" customWidth="1"/>
    <col min="2" max="2" width="17.7109375" customWidth="1"/>
    <col min="3" max="3" width="46.7109375" customWidth="1" outlineLevel="2"/>
    <col min="4" max="4" width="61.7109375" customWidth="1" outlineLevel="1"/>
    <col min="5" max="5" width="20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54</v>
      </c>
      <c r="E1" s="1"/>
      <c r="F1" s="1"/>
      <c r="G1" s="1"/>
    </row>
    <row r="2" spans="1:7">
      <c r="D2" s="2" t="s">
        <v>55</v>
      </c>
      <c r="E2" s="3" t="s">
        <v>56</v>
      </c>
      <c r="F2" s="12" t="s">
        <v>75</v>
      </c>
      <c r="G2" s="12">
        <v>1</v>
      </c>
    </row>
    <row r="3" spans="1:7">
      <c r="D3" s="2" t="s">
        <v>57</v>
      </c>
      <c r="E3" s="3" t="s">
        <v>58</v>
      </c>
      <c r="F3" s="13" t="s">
        <v>77</v>
      </c>
      <c r="G3" s="14">
        <f>TotalCost/BoardQty</f>
        <v>0.0</v>
      </c>
    </row>
    <row r="4" spans="1:7">
      <c r="D4" s="2" t="s">
        <v>59</v>
      </c>
      <c r="E4" s="3" t="s">
        <v>17</v>
      </c>
      <c r="F4" s="13" t="s">
        <v>76</v>
      </c>
      <c r="G4" s="15">
        <f>SUM(G10:G16)</f>
        <v>0</v>
      </c>
    </row>
    <row r="5" spans="1:7">
      <c r="D5" s="2" t="s">
        <v>60</v>
      </c>
      <c r="E5" s="3" t="s">
        <v>61</v>
      </c>
    </row>
    <row r="6" spans="1:7">
      <c r="D6" s="2" t="s">
        <v>62</v>
      </c>
      <c r="E6" s="3" t="s">
        <v>63</v>
      </c>
    </row>
    <row r="8" spans="1:7">
      <c r="A8" s="16" t="s">
        <v>70</v>
      </c>
      <c r="B8" s="16"/>
      <c r="C8" s="16"/>
      <c r="D8" s="16"/>
      <c r="E8" s="16"/>
      <c r="F8" s="16"/>
      <c r="G8" s="16"/>
    </row>
    <row r="9" spans="1:7">
      <c r="A9" s="17" t="s">
        <v>3</v>
      </c>
      <c r="B9" s="17" t="s">
        <v>4</v>
      </c>
      <c r="C9" s="17" t="s">
        <v>5</v>
      </c>
      <c r="D9" s="17" t="s">
        <v>71</v>
      </c>
      <c r="E9" s="17" t="s">
        <v>72</v>
      </c>
      <c r="F9" s="17" t="s">
        <v>73</v>
      </c>
      <c r="G9" s="17" t="s">
        <v>74</v>
      </c>
    </row>
    <row r="10" spans="1:7">
      <c r="A10" s="18" t="s">
        <v>19</v>
      </c>
      <c r="B10" s="18" t="s">
        <v>20</v>
      </c>
      <c r="C10" s="18" t="s">
        <v>21</v>
      </c>
      <c r="E10" s="18">
        <f>CEILING(BoardQty*2,1)</f>
        <v>2</v>
      </c>
      <c r="G10" s="19">
        <f>IF(AND(ISNUMBER(E10),ISNUMBER(F10)),E10*F10,"")</f>
        <v/>
      </c>
    </row>
    <row r="11" spans="1:7">
      <c r="A11" s="18" t="s">
        <v>26</v>
      </c>
      <c r="B11" s="18" t="s">
        <v>25</v>
      </c>
      <c r="C11" s="18" t="s">
        <v>27</v>
      </c>
      <c r="E11" s="18">
        <f>CEILING(BoardQty*10,1)</f>
        <v>10</v>
      </c>
      <c r="G11" s="19">
        <f>IF(AND(ISNUMBER(E11),ISNUMBER(F11)),E11*F11,"")</f>
        <v/>
      </c>
    </row>
    <row r="12" spans="1:7" ht="30" customHeight="1">
      <c r="A12" s="18" t="s">
        <v>31</v>
      </c>
      <c r="B12" s="18" t="s">
        <v>30</v>
      </c>
      <c r="C12" s="18" t="s">
        <v>32</v>
      </c>
      <c r="D12" s="18" t="s">
        <v>33</v>
      </c>
      <c r="E12" s="18">
        <f>BoardQty*1</f>
        <v>1</v>
      </c>
      <c r="G12" s="19">
        <f>IF(AND(ISNUMBER(E12),ISNUMBER(F12)),E12*F12,"")</f>
        <v/>
      </c>
    </row>
    <row r="13" spans="1:7">
      <c r="A13" s="18" t="s">
        <v>41</v>
      </c>
      <c r="B13" s="18" t="s">
        <v>40</v>
      </c>
      <c r="C13" s="18" t="s">
        <v>42</v>
      </c>
      <c r="E13" s="18">
        <f>BoardQty*1</f>
        <v>1</v>
      </c>
      <c r="G13" s="19">
        <f>IF(AND(ISNUMBER(E13),ISNUMBER(F13)),E13*F13,"")</f>
        <v/>
      </c>
    </row>
    <row r="14" spans="1:7">
      <c r="A14" s="18" t="s">
        <v>45</v>
      </c>
      <c r="B14" s="18" t="s">
        <v>46</v>
      </c>
      <c r="C14" s="18" t="s">
        <v>47</v>
      </c>
      <c r="E14" s="18">
        <f>CEILING(BoardQty*10,1)</f>
        <v>10</v>
      </c>
      <c r="G14" s="19">
        <f>IF(AND(ISNUMBER(E14),ISNUMBER(F14)),E14*F14,"")</f>
        <v/>
      </c>
    </row>
    <row r="15" spans="1:7">
      <c r="A15" s="18" t="s">
        <v>49</v>
      </c>
      <c r="B15" s="18" t="s">
        <v>50</v>
      </c>
      <c r="C15" s="18" t="s">
        <v>47</v>
      </c>
      <c r="E15" s="18">
        <f>BoardQty*1</f>
        <v>1</v>
      </c>
      <c r="G15" s="19">
        <f>IF(AND(ISNUMBER(E15),ISNUMBER(F15)),E15*F15,"")</f>
        <v/>
      </c>
    </row>
    <row r="16" spans="1:7">
      <c r="A16" s="18" t="s">
        <v>52</v>
      </c>
      <c r="B16" s="18" t="s">
        <v>53</v>
      </c>
      <c r="C16" s="18" t="s">
        <v>47</v>
      </c>
      <c r="E16" s="18">
        <f>BoardQty*1</f>
        <v>1</v>
      </c>
      <c r="G16" s="19">
        <f>IF(AND(ISNUMBER(E16),ISNUMBER(F16)),E16*F16,"")</f>
        <v/>
      </c>
    </row>
    <row r="19" spans="1:2">
      <c r="A19" s="20" t="s">
        <v>78</v>
      </c>
      <c r="B19" s="21" t="s">
        <v>79</v>
      </c>
    </row>
    <row r="20" spans="1:2">
      <c r="A20" s="22" t="s">
        <v>80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hyperlinks>
    <hyperlink ref="D12" r:id="rId1"/>
  </hyperlinks>
  <pageMargins left="0.7" right="0.7" top="0.75" bottom="0.75" header="0.3" footer="0.3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81</v>
      </c>
    </row>
    <row r="2" spans="1:1">
      <c r="A2" s="7" t="s">
        <v>82</v>
      </c>
    </row>
    <row r="3" spans="1:1">
      <c r="A3" s="5" t="s">
        <v>83</v>
      </c>
    </row>
    <row r="4" spans="1:1">
      <c r="A4" s="11" t="s">
        <v>84</v>
      </c>
    </row>
    <row r="5" spans="1:1">
      <c r="A5" s="6" t="s">
        <v>85</v>
      </c>
    </row>
    <row r="7" spans="1:1">
      <c r="A7" t="s">
        <v>86</v>
      </c>
    </row>
    <row r="8" spans="1:1">
      <c r="A8" s="23" t="s">
        <v>87</v>
      </c>
    </row>
    <row r="9" spans="1:1">
      <c r="A9" s="24" t="s">
        <v>88</v>
      </c>
    </row>
    <row r="10" spans="1:1">
      <c r="A10" s="25" t="s">
        <v>89</v>
      </c>
    </row>
    <row r="11" spans="1:1">
      <c r="A11" s="26" t="s">
        <v>90</v>
      </c>
    </row>
    <row r="12" spans="1:1">
      <c r="A12" s="27" t="s">
        <v>91</v>
      </c>
    </row>
    <row r="13" spans="1:1">
      <c r="A13" s="28" t="s">
        <v>92</v>
      </c>
    </row>
    <row r="14" spans="1:1">
      <c r="A14" s="29" t="s">
        <v>93</v>
      </c>
    </row>
    <row r="15" spans="1:1">
      <c r="A15" s="30" t="s">
        <v>94</v>
      </c>
    </row>
    <row r="16" spans="1:1">
      <c r="A16" s="31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2024-12-11T00:21:54Z</dcterms:created>
  <dcterms:modified xsi:type="dcterms:W3CDTF">2024-12-11T00:21:54Z</dcterms:modified>
</cp:coreProperties>
</file>