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8121a665981a1a/Documents/Doc/Santander Open Academy/Excel com Inteligência Artificial/Criando um Dashboard de Vendas do Xbox com Excel/Projeto/"/>
    </mc:Choice>
  </mc:AlternateContent>
  <xr:revisionPtr revIDLastSave="671" documentId="8_{CA0B9602-E385-4F50-9596-679E24A4DCA2}" xr6:coauthVersionLast="47" xr6:coauthVersionMax="47" xr10:uidLastSave="{C4164FAC-8C68-4AB8-B98F-AF7DC3021074}"/>
  <bookViews>
    <workbookView xWindow="-108" yWindow="-108" windowWidth="23256" windowHeight="12456" tabRatio="524" firstSheet="1" activeTab="3" xr2:uid="{28DD5B76-0634-4F87-BE60-8BFA7EF2E23B}"/>
  </bookViews>
  <sheets>
    <sheet name="A̳ssets" sheetId="1" r:id="rId1"/>
    <sheet name="B̳ases" sheetId="2" r:id="rId2"/>
    <sheet name="Cálculos" sheetId="6" r:id="rId3"/>
    <sheet name="Dashboard" sheetId="5" r:id="rId4"/>
  </sheets>
  <definedNames>
    <definedName name="SegmentaçãodeDados_Auto_Renewal">#N/A</definedName>
    <definedName name="SegmentaçãodeDados_Pla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6" l="1"/>
  <c r="G21" i="6"/>
  <c r="F21" i="6"/>
</calcChain>
</file>

<file path=xl/sharedStrings.xml><?xml version="1.0" encoding="utf-8"?>
<sst xmlns="http://schemas.openxmlformats.org/spreadsheetml/2006/main" count="2014" uniqueCount="324">
  <si>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</si>
  <si>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</si>
  <si>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</si>
  <si>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</si>
  <si>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</si>
  <si>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</si>
  <si>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</si>
  <si>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</si>
  <si>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</si>
  <si>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</si>
  <si>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</si>
  <si>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</si>
  <si>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</si>
  <si>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</si>
  <si>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</si>
  <si>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</si>
  <si>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</si>
  <si>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</si>
  <si>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</si>
  <si>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</si>
  <si>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</si>
  <si>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</si>
  <si>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</si>
  <si>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</si>
  <si>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</si>
  <si>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</si>
  <si>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</si>
  <si>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</si>
  <si>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</si>
  <si>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</si>
  <si>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</si>
  <si>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</si>
  <si>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</si>
  <si>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</si>
  <si>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</si>
  <si>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</si>
  <si>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</si>
  <si>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</si>
  <si>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</si>
  <si>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</si>
  <si>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</si>
  <si>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</si>
  <si>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</si>
  <si>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</si>
  <si>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</si>
  <si>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</si>
  <si>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</si>
  <si>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</si>
  <si>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</si>
  <si>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</si>
  <si>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</si>
  <si>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</si>
  <si>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</si>
  <si>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</si>
  <si>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</si>
  <si>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</si>
  <si>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</si>
  <si>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</si>
  <si>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</si>
  <si>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</si>
  <si>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</si>
  <si>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</si>
  <si>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</si>
  <si>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</si>
  <si>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</si>
  <si>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</si>
  <si>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</si>
  <si>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</si>
  <si>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</si>
  <si>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</si>
  <si>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</si>
  <si>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</si>
  <si>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</si>
  <si>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</si>
  <si>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</si>
  <si>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</si>
  <si>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</si>
  <si>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</si>
  <si>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</si>
  <si>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</si>
  <si>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</si>
  <si>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</si>
  <si>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</si>
  <si>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</si>
  <si>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</si>
  <si>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</si>
  <si>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</si>
  <si>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</si>
  <si>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</si>
  <si>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</si>
  <si>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</si>
  <si>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</si>
  <si>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</si>
  <si>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</si>
  <si>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</si>
  <si>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</si>
  <si>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</si>
  <si>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</si>
  <si>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</si>
  <si>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</si>
  <si>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</si>
  <si>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</si>
  <si>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</si>
  <si>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</si>
  <si>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</si>
  <si>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</si>
  <si>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</si>
  <si>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</si>
  <si>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</si>
  <si>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</si>
  <si>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</si>
  <si>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</si>
  <si>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</si>
  <si>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</si>
  <si>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</si>
  <si>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</si>
  <si>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</si>
  <si>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</si>
  <si>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</si>
  <si>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</si>
  <si>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</si>
  <si>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</si>
  <si>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</si>
  <si>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</si>
  <si>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</si>
  <si>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</si>
  <si>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</si>
  <si>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</si>
  <si>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</si>
  <si>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</si>
  <si>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</si>
  <si>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</si>
  <si>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</si>
  <si>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</si>
  <si>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</si>
  <si>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</si>
  <si>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</si>
  <si>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</si>
  <si>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</si>
  <si>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</si>
  <si>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</si>
  <si>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</si>
  <si>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</si>
  <si>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</si>
  <si>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</si>
  <si>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</si>
  <si>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</si>
  <si>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</si>
  <si>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</si>
  <si>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</si>
  <si>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</si>
  <si>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</si>
  <si>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</si>
  <si>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</si>
  <si>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</si>
  <si>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</si>
  <si>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</si>
  <si>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</si>
  <si>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</si>
  <si>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</si>
  <si>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</si>
  <si>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</si>
  <si>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</si>
  <si>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</si>
  <si>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</si>
  <si>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</si>
  <si>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</si>
  <si>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</si>
  <si>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</si>
  <si>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</si>
  <si>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</si>
  <si>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</si>
  <si>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</si>
  <si>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</si>
  <si>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</si>
  <si>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</si>
  <si>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</si>
  <si>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</si>
  <si>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</si>
  <si>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</si>
  <si>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</si>
  <si>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</si>
  <si>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</si>
  <si>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</si>
  <si>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</si>
  <si>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</si>
  <si>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</si>
  <si>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</si>
  <si>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</si>
  <si>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</si>
  <si>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</si>
  <si>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</si>
  <si>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</si>
  <si>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</si>
  <si>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</si>
  <si>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</si>
  <si>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</si>
  <si>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</si>
  <si>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</si>
  <si>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</si>
  <si>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</si>
  <si>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</si>
  <si>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</si>
  <si>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</si>
  <si>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</si>
  <si>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</si>
  <si>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</si>
  <si>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</si>
  <si>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</si>
  <si>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</si>
  <si>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</si>
  <si>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</si>
  <si>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</si>
  <si>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</si>
  <si>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</si>
  <si>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</si>
  <si>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</si>
  <si>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</si>
  <si>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</si>
  <si>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</si>
  <si>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</si>
  <si>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</si>
  <si>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</si>
  <si>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</si>
  <si>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</si>
  <si>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</si>
  <si>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</si>
  <si>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</si>
  <si>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</si>
  <si>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</si>
  <si>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</si>
  <si>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</si>
  <si>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</si>
  <si>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</si>
  <si>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</si>
  <si>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</si>
  <si>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</si>
  <si>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</si>
  <si>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</si>
  <si>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</si>
  <si>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</si>
  <si>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</si>
  <si>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</si>
  <si>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</si>
  <si>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</si>
  <si>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</si>
  <si>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</si>
  <si>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</si>
  <si>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</si>
  <si>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</si>
  <si>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</si>
  <si>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</si>
  <si>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</si>
  <si>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</si>
  <si>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</si>
  <si>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</si>
  <si>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</si>
  <si>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</si>
  <si>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</si>
  <si>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</si>
  <si>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</si>
  <si>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</si>
  <si>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</si>
  <si>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</si>
  <si>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</si>
  <si>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</si>
  <si>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</si>
  <si>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</si>
  <si>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</si>
  <si>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</si>
  <si>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</si>
  <si>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</si>
  <si>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</si>
  <si>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</si>
  <si>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</si>
  <si>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</si>
  <si>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</si>
  <si>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</si>
  <si>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</si>
  <si>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</si>
  <si>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</si>
  <si>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</si>
  <si>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</si>
  <si>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</si>
  <si>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</si>
  <si>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</si>
  <si>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</si>
  <si>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</si>
  <si>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</si>
  <si>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</si>
  <si>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</si>
  <si>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</si>
  <si>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</si>
  <si>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</si>
  <si>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</si>
  <si>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</si>
  <si>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</si>
  <si>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</si>
  <si>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</si>
  <si>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</si>
  <si>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</si>
  <si>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</si>
  <si>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</si>
  <si>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</si>
  <si>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</si>
  <si>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</si>
  <si>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</si>
  <si>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</si>
  <si>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</si>
  <si>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Rótulos de Linha</t>
  </si>
  <si>
    <t>Total Geral</t>
  </si>
  <si>
    <t>EA Play Season Pass</t>
  </si>
  <si>
    <t>EA Play Season Pass
Price</t>
  </si>
  <si>
    <t>-</t>
  </si>
  <si>
    <t>Subscription Price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</si>
  <si>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</si>
  <si>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</si>
  <si>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Pergunta Negócio 3 - Total de Vendas de Assinaturas do EA Play</t>
  </si>
  <si>
    <t>Pergunta Negócio 4 - Total de Vendas de Assinaturas do Minecraft Season Pass</t>
  </si>
  <si>
    <t>Pergunta de Negócio 1 - Qual quantidade de vendas dos planos e o valor total (ultimate, core, standard)</t>
  </si>
  <si>
    <t>Pergunta de Negócio 2 - Quantas assinaturas com renovação automática</t>
  </si>
  <si>
    <t>Soma de Subscription Price</t>
  </si>
  <si>
    <t>Contagem de Auto Renewal</t>
  </si>
  <si>
    <t>Contagem de Subscription 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</si>
</sst>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44" fontId="0" fillId="0" borderId="0" xfId="2" applyFont="1"/>
    <xf numFmtId="0" fontId="0" fillId="8" borderId="0" xfId="0" applyFill="1"/>
    <xf numFmtId="0" fontId="4" fillId="8" borderId="0" xfId="0" applyFont="1" applyFill="1" applyAlignment="1">
      <alignment horizontal="center"/>
    </xf>
  </cellXfs>
  <cellStyles count="3">
    <cellStyle name="Moeda" xfId="2" builtinId="4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812454B-9EBD-4F72-9068-FA94BE9FF08F}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dashboard Xbox.xlsx]Cálculos!Tabela dinâmica2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Cálculos!$C$28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Cálculos!$B$29:$B$32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Cálculos!$C$29:$C$32</c:f>
              <c:numCache>
                <c:formatCode>General</c:formatCode>
                <c:ptCount val="3"/>
                <c:pt idx="0">
                  <c:v>50</c:v>
                </c:pt>
                <c:pt idx="1">
                  <c:v>47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F-4BF0-A65E-50644232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7738504"/>
        <c:axId val="747734184"/>
      </c:barChart>
      <c:catAx>
        <c:axId val="747738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7734184"/>
        <c:crosses val="autoZero"/>
        <c:auto val="1"/>
        <c:lblAlgn val="ctr"/>
        <c:lblOffset val="100"/>
        <c:noMultiLvlLbl val="0"/>
      </c:catAx>
      <c:valAx>
        <c:axId val="747734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773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4</xdr:row>
      <xdr:rowOff>99060</xdr:rowOff>
    </xdr:from>
    <xdr:to>
      <xdr:col>6</xdr:col>
      <xdr:colOff>434340</xdr:colOff>
      <xdr:row>7</xdr:row>
      <xdr:rowOff>0</xdr:rowOff>
    </xdr:to>
    <xdr:sp macro="" textlink="Cálculos!F21">
      <xdr:nvSpPr>
        <xdr:cNvPr id="5" name="Retângulo: Cantos Arredondados 4">
          <a:extLst>
            <a:ext uri="{FF2B5EF4-FFF2-40B4-BE49-F238E27FC236}">
              <a16:creationId xmlns:a16="http://schemas.microsoft.com/office/drawing/2014/main" id="{A9840F99-FBF5-4C9D-B344-0490D17BAA2B}"/>
            </a:ext>
          </a:extLst>
        </xdr:cNvPr>
        <xdr:cNvSpPr/>
      </xdr:nvSpPr>
      <xdr:spPr>
        <a:xfrm>
          <a:off x="2918460" y="830580"/>
          <a:ext cx="3048000" cy="44958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AA434E4-F027-4C7A-96E4-B15E5C89AB25}" type="TxLink">
            <a:rPr lang="en-US" sz="1600" b="0" i="0" u="none" strike="noStrike">
              <a:solidFill>
                <a:srgbClr val="000000"/>
              </a:solidFill>
              <a:latin typeface="Aptos Narrow"/>
            </a:rPr>
            <a:pPr algn="ctr"/>
            <a:t>98</a:t>
          </a:fld>
          <a:endParaRPr lang="pt-BR" sz="1600"/>
        </a:p>
      </xdr:txBody>
    </xdr:sp>
    <xdr:clientData/>
  </xdr:twoCellAnchor>
  <xdr:twoCellAnchor>
    <xdr:from>
      <xdr:col>1</xdr:col>
      <xdr:colOff>419100</xdr:colOff>
      <xdr:row>8</xdr:row>
      <xdr:rowOff>49530</xdr:rowOff>
    </xdr:from>
    <xdr:to>
      <xdr:col>6</xdr:col>
      <xdr:colOff>419100</xdr:colOff>
      <xdr:row>10</xdr:row>
      <xdr:rowOff>106680</xdr:rowOff>
    </xdr:to>
    <xdr:sp macro="" textlink="Cálculos!G21">
      <xdr:nvSpPr>
        <xdr:cNvPr id="15" name="Retângulo: Cantos Arredondados 14">
          <a:extLst>
            <a:ext uri="{FF2B5EF4-FFF2-40B4-BE49-F238E27FC236}">
              <a16:creationId xmlns:a16="http://schemas.microsoft.com/office/drawing/2014/main" id="{A4976A25-A806-48D9-B95F-12774C89481A}"/>
            </a:ext>
          </a:extLst>
        </xdr:cNvPr>
        <xdr:cNvSpPr/>
      </xdr:nvSpPr>
      <xdr:spPr>
        <a:xfrm>
          <a:off x="2903220" y="1512570"/>
          <a:ext cx="3048000" cy="42291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A93A7F7-ABDB-4C1E-A3AA-21330E936240}" type="TxLink">
            <a:rPr lang="en-US" sz="1600" b="0" i="0" u="none" strike="noStrike">
              <a:solidFill>
                <a:srgbClr val="000000"/>
              </a:solidFill>
              <a:latin typeface="Aptos Narrow"/>
            </a:rPr>
            <a:pPr algn="ctr"/>
            <a:t> R$ 1.470,00 </a:t>
          </a:fld>
          <a:endParaRPr lang="pt-BR" sz="1600"/>
        </a:p>
      </xdr:txBody>
    </xdr:sp>
    <xdr:clientData/>
  </xdr:twoCellAnchor>
  <xdr:twoCellAnchor editAs="absolute">
    <xdr:from>
      <xdr:col>0</xdr:col>
      <xdr:colOff>327661</xdr:colOff>
      <xdr:row>0</xdr:row>
      <xdr:rowOff>145210</xdr:rowOff>
    </xdr:from>
    <xdr:to>
      <xdr:col>0</xdr:col>
      <xdr:colOff>1722121</xdr:colOff>
      <xdr:row>3</xdr:row>
      <xdr:rowOff>2668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57A62A3-FB9D-4733-9F1C-552D5866D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1" y="145210"/>
          <a:ext cx="1394460" cy="406098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13</xdr:row>
      <xdr:rowOff>129540</xdr:rowOff>
    </xdr:from>
    <xdr:to>
      <xdr:col>8</xdr:col>
      <xdr:colOff>464820</xdr:colOff>
      <xdr:row>28</xdr:row>
      <xdr:rowOff>129540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6ED2504-477C-4D17-A3F0-34D642633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121920</xdr:colOff>
      <xdr:row>18</xdr:row>
      <xdr:rowOff>7621</xdr:rowOff>
    </xdr:from>
    <xdr:to>
      <xdr:col>0</xdr:col>
      <xdr:colOff>1950720</xdr:colOff>
      <xdr:row>24</xdr:row>
      <xdr:rowOff>7620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Auto Renewal">
              <a:extLst>
                <a:ext uri="{FF2B5EF4-FFF2-40B4-BE49-F238E27FC236}">
                  <a16:creationId xmlns:a16="http://schemas.microsoft.com/office/drawing/2014/main" id="{B66BD06A-A3C6-4E1C-8EAA-633AD09A1F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to Renew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" y="3299461"/>
              <a:ext cx="1828800" cy="10972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121920</xdr:colOff>
      <xdr:row>3</xdr:row>
      <xdr:rowOff>160021</xdr:rowOff>
    </xdr:from>
    <xdr:to>
      <xdr:col>0</xdr:col>
      <xdr:colOff>1950720</xdr:colOff>
      <xdr:row>10</xdr:row>
      <xdr:rowOff>160021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Plan">
              <a:extLst>
                <a:ext uri="{FF2B5EF4-FFF2-40B4-BE49-F238E27FC236}">
                  <a16:creationId xmlns:a16="http://schemas.microsoft.com/office/drawing/2014/main" id="{C929608C-5718-4438-84B0-28661F6A18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a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" y="708661"/>
              <a:ext cx="1828800" cy="1280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373380</xdr:colOff>
      <xdr:row>3</xdr:row>
      <xdr:rowOff>30480</xdr:rowOff>
    </xdr:from>
    <xdr:to>
      <xdr:col>5</xdr:col>
      <xdr:colOff>167640</xdr:colOff>
      <xdr:row>4</xdr:row>
      <xdr:rowOff>129540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1D40C65B-F82F-8536-3276-9FEAE43123A4}"/>
            </a:ext>
          </a:extLst>
        </xdr:cNvPr>
        <xdr:cNvSpPr txBox="1"/>
      </xdr:nvSpPr>
      <xdr:spPr>
        <a:xfrm>
          <a:off x="2857500" y="579120"/>
          <a:ext cx="22326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Quantidade de Usuários por Plano </a:t>
          </a:r>
        </a:p>
      </xdr:txBody>
    </xdr:sp>
    <xdr:clientData/>
  </xdr:twoCellAnchor>
  <xdr:twoCellAnchor>
    <xdr:from>
      <xdr:col>1</xdr:col>
      <xdr:colOff>411480</xdr:colOff>
      <xdr:row>7</xdr:row>
      <xdr:rowOff>15240</xdr:rowOff>
    </xdr:from>
    <xdr:to>
      <xdr:col>5</xdr:col>
      <xdr:colOff>144780</xdr:colOff>
      <xdr:row>8</xdr:row>
      <xdr:rowOff>114300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C6F71DF7-60B3-41CC-8DA1-D9A5FC13871B}"/>
            </a:ext>
          </a:extLst>
        </xdr:cNvPr>
        <xdr:cNvSpPr txBox="1"/>
      </xdr:nvSpPr>
      <xdr:spPr>
        <a:xfrm>
          <a:off x="2895600" y="1295400"/>
          <a:ext cx="21717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Valor Total por Plano</a:t>
          </a:r>
        </a:p>
      </xdr:txBody>
    </xdr:sp>
    <xdr:clientData/>
  </xdr:twoCellAnchor>
  <xdr:twoCellAnchor>
    <xdr:from>
      <xdr:col>1</xdr:col>
      <xdr:colOff>480060</xdr:colOff>
      <xdr:row>13</xdr:row>
      <xdr:rowOff>45720</xdr:rowOff>
    </xdr:from>
    <xdr:to>
      <xdr:col>6</xdr:col>
      <xdr:colOff>533400</xdr:colOff>
      <xdr:row>14</xdr:row>
      <xdr:rowOff>144780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EEB2B8B4-79C3-4ACB-BD36-7135D93889B3}"/>
            </a:ext>
          </a:extLst>
        </xdr:cNvPr>
        <xdr:cNvSpPr txBox="1"/>
      </xdr:nvSpPr>
      <xdr:spPr>
        <a:xfrm>
          <a:off x="2964180" y="2423160"/>
          <a:ext cx="310134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Renovação</a:t>
          </a:r>
          <a:r>
            <a:rPr lang="pt-BR" sz="1100" baseline="0"/>
            <a:t> Automática por Plano</a:t>
          </a:r>
          <a:endParaRPr lang="pt-B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650.439435069442" createdVersion="8" refreshedVersion="8" minRefreshableVersion="3" recordCount="295" xr:uid="{590B1258-CF1E-4807-8414-B70214B3D9F1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F2B52-59E5-4DB8-96D8-0176C09215AF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28:C32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axis="axisPage" dataField="1" showAll="0">
      <items count="3">
        <item x="1"/>
        <item x="0"/>
        <item t="default"/>
      </items>
    </pivotField>
    <pivotField numFmtId="44" showAll="0"/>
    <pivotField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item="0" hier="-1"/>
  </pageFields>
  <dataFields count="1">
    <dataField name="Contagem de Auto Renewal" fld="4" subtotal="count" baseField="0" baseItem="0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1AC3AB-2C29-4AC4-9020-DB513D224712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B17:D19" firstHeaderRow="0" firstDataRow="1" firstDataCol="1"/>
  <pivotFields count="13">
    <pivotField showAll="0"/>
    <pivotField showAll="0"/>
    <pivotField axis="axisRow" showAll="0">
      <items count="4">
        <item h="1" x="1"/>
        <item h="1"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dataField="1" numFmtId="44" showAll="0"/>
    <pivotField showAll="0"/>
    <pivotField showAll="0"/>
    <pivotField showAll="0"/>
    <pivotField showAll="0"/>
    <pivotField numFmtId="44" showAll="0"/>
    <pivotField numFmtId="44" showAll="0"/>
    <pivotField numFmtId="44" showAll="0"/>
  </pivotFields>
  <rowFields count="1">
    <field x="2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Subscription Price2" fld="5" subtotal="count" baseField="2" baseItem="1"/>
    <dataField name="Soma de Subscription Price" fld="5" baseField="0" baseItem="0" numFmtId="44"/>
  </dataFields>
  <chartFormats count="10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uto_Renewal" xr10:uid="{0BA69696-77B8-4711-B7BB-20275F903EBF}" sourceName="Auto Renewal">
  <pivotTables>
    <pivotTable tabId="6" name="Tabela dinâmica2"/>
  </pivotTables>
  <data>
    <tabular pivotCacheId="1765956580">
      <items count="2">
        <i x="1" s="1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lan" xr10:uid="{EFA116BA-BF89-4E5C-8FF9-61CB7BF86674}" sourceName="Plan">
  <pivotTables>
    <pivotTable tabId="6" name="Tabela dinâmica1"/>
  </pivotTables>
  <data>
    <tabular pivotCacheId="1765956580">
      <items count="3">
        <i x="1"/>
        <i x="2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uto Renewal" xr10:uid="{C5CD07DD-509C-4AF1-B6FB-FE409ACCFAF5}" cache="SegmentaçãodeDados_Auto_Renewal" caption="Auto Renewal" rowHeight="247650"/>
  <slicer name="Plan" xr10:uid="{20B8EB50-CF99-4115-9664-0BF215A680E1}" cache="SegmentaçãodeDados_Plan" caption="Plan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B25" sqref="B25"/>
    </sheetView>
  </sheetViews>
  <sheetFormatPr defaultRowHeight="14.4" x14ac:dyDescent="0.3"/>
  <cols>
    <col min="9" max="9" width="3.5546875" customWidth="1"/>
  </cols>
  <sheetData>
    <row r="3" spans="2:16" ht="20.399999999999999" thickBot="1" x14ac:dyDescent="0.4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"/>
    <row r="5" spans="2:16" x14ac:dyDescent="0.3">
      <c r="B5" s="3" t="s">
        <v>2</v>
      </c>
      <c r="C5" t="s">
        <v>8</v>
      </c>
      <c r="E5" s="7" t="s">
        <v>6</v>
      </c>
      <c r="F5" t="s">
        <v>7</v>
      </c>
    </row>
    <row r="6" spans="2:16" x14ac:dyDescent="0.3">
      <c r="B6" s="4" t="s">
        <v>3</v>
      </c>
      <c r="C6" t="s">
        <v>8</v>
      </c>
    </row>
    <row r="7" spans="2:16" x14ac:dyDescent="0.3">
      <c r="B7" s="5" t="s">
        <v>4</v>
      </c>
      <c r="C7" t="s">
        <v>9</v>
      </c>
    </row>
    <row r="8" spans="2:16" x14ac:dyDescent="0.3">
      <c r="B8" s="6" t="s">
        <v>5</v>
      </c>
      <c r="C8" t="s">
        <v>9</v>
      </c>
    </row>
    <row r="12" spans="2:16" ht="20.399999999999999" thickBot="1" x14ac:dyDescent="0.4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 x14ac:dyDescent="0.3">
      <c r="B13" s="2"/>
      <c r="C13" s="2"/>
      <c r="D13" s="2"/>
      <c r="E13" s="2"/>
      <c r="F13" s="2"/>
      <c r="G13" s="2"/>
      <c r="H13" s="2"/>
    </row>
    <row r="14" spans="2:16" x14ac:dyDescent="0.3">
      <c r="B14" s="2"/>
      <c r="C14" s="2"/>
      <c r="D14" s="2"/>
      <c r="E14" s="2"/>
      <c r="F14" s="2"/>
      <c r="G14" s="2"/>
      <c r="H14" s="2"/>
    </row>
    <row r="15" spans="2:16" x14ac:dyDescent="0.3">
      <c r="B15" s="2"/>
      <c r="C15" s="2"/>
      <c r="D15" s="2"/>
      <c r="E15" s="2"/>
      <c r="F15" s="2"/>
      <c r="G15" s="2"/>
      <c r="H15" s="2"/>
    </row>
    <row r="16" spans="2:16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E2" sqref="E2:E296"/>
    </sheetView>
  </sheetViews>
  <sheetFormatPr defaultRowHeight="14.4" x14ac:dyDescent="0.3"/>
  <cols>
    <col min="1" max="1" width="17.88671875" bestFit="1" customWidth="1"/>
    <col min="2" max="2" width="18.88671875" bestFit="1" customWidth="1"/>
    <col min="3" max="3" width="9.44140625" bestFit="1" customWidth="1"/>
    <col min="4" max="4" width="14.5546875" bestFit="1" customWidth="1"/>
    <col min="5" max="5" width="18" bestFit="1" customWidth="1"/>
    <col min="6" max="6" width="14.6640625" bestFit="1" customWidth="1"/>
    <col min="7" max="7" width="22" bestFit="1" customWidth="1"/>
    <col min="8" max="8" width="20.5546875" bestFit="1" customWidth="1"/>
    <col min="9" max="9" width="20.5546875" customWidth="1"/>
    <col min="10" max="10" width="16.6640625" bestFit="1" customWidth="1"/>
    <col min="11" max="11" width="21.33203125" bestFit="1" customWidth="1"/>
    <col min="12" max="12" width="12.6640625" bestFit="1" customWidth="1"/>
    <col min="13" max="13" width="10.5546875" bestFit="1" customWidth="1"/>
  </cols>
  <sheetData>
    <row r="1" spans="1:13" ht="28.8" x14ac:dyDescent="0.3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314</v>
      </c>
      <c r="G1" s="9" t="s">
        <v>16</v>
      </c>
      <c r="H1" s="9" t="s">
        <v>311</v>
      </c>
      <c r="I1" s="9" t="s">
        <v>312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3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3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313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3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313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3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3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313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3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313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3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3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313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3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3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313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3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313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3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3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313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3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313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3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3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313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3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313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3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3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313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3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313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3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3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313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3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313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3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3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313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3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313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3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3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313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3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313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3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3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313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3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313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3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3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313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3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313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3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313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3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3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313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3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313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3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3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313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3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313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3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3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313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3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313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3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3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313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3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313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3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3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313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3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313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3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3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313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3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313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3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3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313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3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313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3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3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313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3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313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3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3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313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3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313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3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3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313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3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313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3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3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313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3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313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3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3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313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3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313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3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3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313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3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313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3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3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313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3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313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3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3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313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3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313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3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3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313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3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313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3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3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313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3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313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3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3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313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3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313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3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3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313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3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313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3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3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313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3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313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3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3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313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3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313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3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3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313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3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313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3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3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313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3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313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3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313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3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3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313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3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313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3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3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313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3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313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3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3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313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3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313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3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3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313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3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313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3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3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313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3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313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3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3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313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3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313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3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3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313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3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313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3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3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313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3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313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3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3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313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3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313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3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3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313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3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313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3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3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313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3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313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3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3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313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3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313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3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3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313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3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313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3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3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313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3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313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3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3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313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3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313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3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3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313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3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313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3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3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313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3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313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3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3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313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3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313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3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3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313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3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313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3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3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313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3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313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3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3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313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3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313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3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3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313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3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313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3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3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313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3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313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3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313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3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3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313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3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313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3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3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313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3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313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3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3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313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3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313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3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3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313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3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313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3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3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313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3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313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3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3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313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3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313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3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3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313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3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313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3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3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313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3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313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3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3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313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3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313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3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3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313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3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313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3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3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313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3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313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3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3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313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3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313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3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3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313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3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313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3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3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313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3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313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3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3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313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3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313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3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3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313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3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313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3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3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313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3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313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3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3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313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3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313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3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3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313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3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313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3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3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313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3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313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3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3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313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3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313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3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3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313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3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313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3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3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313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3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313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3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3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313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3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313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3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3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313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3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313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3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3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313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3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313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3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3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313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3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3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313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3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313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3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3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313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3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313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3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3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313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3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313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3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3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313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3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313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3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3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313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3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313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3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3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313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3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313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3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3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313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3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313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3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3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313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3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313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3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3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313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3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313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3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3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313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3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313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3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3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313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3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313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3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3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313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3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313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3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3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313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3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313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3756-578D-468A-91C6-401BACF1979C}">
  <dimension ref="B3:G32"/>
  <sheetViews>
    <sheetView topLeftCell="A4" workbookViewId="0">
      <selection activeCell="B24" sqref="B24"/>
    </sheetView>
  </sheetViews>
  <sheetFormatPr defaultRowHeight="14.4" x14ac:dyDescent="0.3"/>
  <cols>
    <col min="2" max="2" width="16.77734375" bestFit="1" customWidth="1"/>
    <col min="3" max="3" width="29" bestFit="1" customWidth="1"/>
    <col min="4" max="4" width="24.21875" bestFit="1" customWidth="1"/>
    <col min="5" max="5" width="10" bestFit="1" customWidth="1"/>
    <col min="7" max="7" width="11.88671875" bestFit="1" customWidth="1"/>
  </cols>
  <sheetData>
    <row r="3" spans="2:2" x14ac:dyDescent="0.3">
      <c r="B3" t="s">
        <v>315</v>
      </c>
    </row>
    <row r="4" spans="2:2" x14ac:dyDescent="0.3">
      <c r="B4" t="s">
        <v>316</v>
      </c>
    </row>
    <row r="5" spans="2:2" x14ac:dyDescent="0.3">
      <c r="B5" s="14" t="s">
        <v>317</v>
      </c>
    </row>
    <row r="6" spans="2:2" x14ac:dyDescent="0.3">
      <c r="B6" s="14" t="s">
        <v>318</v>
      </c>
    </row>
    <row r="10" spans="2:2" x14ac:dyDescent="0.3">
      <c r="B10" t="s">
        <v>319</v>
      </c>
    </row>
    <row r="11" spans="2:2" x14ac:dyDescent="0.3">
      <c r="B11" t="s">
        <v>320</v>
      </c>
    </row>
    <row r="13" spans="2:2" x14ac:dyDescent="0.3">
      <c r="B13" t="s">
        <v>319</v>
      </c>
    </row>
    <row r="17" spans="2:7" x14ac:dyDescent="0.3">
      <c r="B17" s="12" t="s">
        <v>309</v>
      </c>
      <c r="C17" t="s">
        <v>323</v>
      </c>
      <c r="D17" t="s">
        <v>321</v>
      </c>
    </row>
    <row r="18" spans="2:7" x14ac:dyDescent="0.3">
      <c r="B18" s="14" t="s">
        <v>18</v>
      </c>
      <c r="C18">
        <v>98</v>
      </c>
      <c r="D18" s="13">
        <v>1470</v>
      </c>
    </row>
    <row r="19" spans="2:7" x14ac:dyDescent="0.3">
      <c r="B19" s="14" t="s">
        <v>310</v>
      </c>
      <c r="C19">
        <v>98</v>
      </c>
      <c r="D19" s="13">
        <v>1470</v>
      </c>
    </row>
    <row r="21" spans="2:7" x14ac:dyDescent="0.3">
      <c r="F21">
        <f>GETPIVOTDATA("Contagem de Subscription Price2",$B$17)</f>
        <v>98</v>
      </c>
      <c r="G21" s="15">
        <f>GETPIVOTDATA("Soma de Subscription Price",$B$17)</f>
        <v>1470</v>
      </c>
    </row>
    <row r="24" spans="2:7" x14ac:dyDescent="0.3">
      <c r="B24" t="s">
        <v>320</v>
      </c>
    </row>
    <row r="26" spans="2:7" x14ac:dyDescent="0.3">
      <c r="B26" s="12" t="s">
        <v>15</v>
      </c>
      <c r="C26" t="s">
        <v>23</v>
      </c>
    </row>
    <row r="28" spans="2:7" x14ac:dyDescent="0.3">
      <c r="B28" s="12" t="s">
        <v>309</v>
      </c>
      <c r="C28" t="s">
        <v>322</v>
      </c>
    </row>
    <row r="29" spans="2:7" x14ac:dyDescent="0.3">
      <c r="B29" s="14" t="s">
        <v>22</v>
      </c>
      <c r="C29">
        <v>50</v>
      </c>
    </row>
    <row r="30" spans="2:7" x14ac:dyDescent="0.3">
      <c r="B30" s="14" t="s">
        <v>26</v>
      </c>
      <c r="C30">
        <v>47</v>
      </c>
    </row>
    <row r="31" spans="2:7" x14ac:dyDescent="0.3">
      <c r="B31" s="14" t="s">
        <v>18</v>
      </c>
      <c r="C31">
        <v>50</v>
      </c>
    </row>
    <row r="32" spans="2:7" x14ac:dyDescent="0.3">
      <c r="B32" s="14" t="s">
        <v>310</v>
      </c>
      <c r="C32">
        <v>147</v>
      </c>
      <c r="F32">
        <f>GETPIVOTDATA("Auto Renewal",$B$28)</f>
        <v>147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40EC-3765-44F7-95C2-AECDFEF3CBB2}">
  <dimension ref="A6:A16"/>
  <sheetViews>
    <sheetView showGridLines="0" tabSelected="1" workbookViewId="0">
      <selection activeCell="J9" sqref="J9"/>
    </sheetView>
  </sheetViews>
  <sheetFormatPr defaultRowHeight="14.4" x14ac:dyDescent="0.3"/>
  <cols>
    <col min="1" max="1" width="30" style="16" customWidth="1"/>
  </cols>
  <sheetData>
    <row r="6" spans="1:1" x14ac:dyDescent="0.3">
      <c r="A6" s="17"/>
    </row>
    <row r="16" spans="1:1" x14ac:dyDescent="0.3">
      <c r="A16" s="1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9037E4-A6E4-45D3-B93A-3D2B6A0C2B33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Cálculos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Gerson Kida</cp:lastModifiedBy>
  <dcterms:created xsi:type="dcterms:W3CDTF">2024-12-19T13:13:10Z</dcterms:created>
  <dcterms:modified xsi:type="dcterms:W3CDTF">2025-06-19T03:46:41Z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