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935" windowHeight="2745"/>
  </bookViews>
  <sheets>
    <sheet name="Hollard Branches" sheetId="3" r:id="rId1"/>
    <sheet name="Boxer" sheetId="1" r:id="rId2"/>
    <sheet name="Summary" sheetId="4" r:id="rId3"/>
  </sheets>
  <definedNames>
    <definedName name="_xlnm._FilterDatabase" localSheetId="1" hidden="1">Boxer!$A$3:$V$81</definedName>
    <definedName name="_xlnm._FilterDatabase" localSheetId="0" hidden="1">'Hollard Branches'!$C$3:$H$64</definedName>
    <definedName name="OLE_LINK1" localSheetId="1">Boxer!$Q$14</definedName>
    <definedName name="OLE_LINK1" localSheetId="0">'Hollard Branches'!#REF!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4" i="4"/>
  <c r="C17" i="4"/>
  <c r="D17" i="4"/>
  <c r="B17" i="4"/>
  <c r="F17" i="4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9" i="1"/>
  <c r="E10" i="1"/>
  <c r="E11" i="1"/>
  <c r="E4" i="1" l="1"/>
  <c r="E5" i="1"/>
  <c r="E6" i="1"/>
  <c r="E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<sst xmlns="http://schemas.openxmlformats.org/spreadsheetml/2006/main" count="277" uniqueCount="193">
  <si>
    <t>No</t>
  </si>
  <si>
    <t>Branch name</t>
  </si>
  <si>
    <t>Sqm2</t>
  </si>
  <si>
    <t>Adress</t>
  </si>
  <si>
    <t>Hollard</t>
  </si>
  <si>
    <t>Name</t>
  </si>
  <si>
    <t>Province</t>
  </si>
  <si>
    <t>GP</t>
  </si>
  <si>
    <t>KZN</t>
  </si>
  <si>
    <t>Town</t>
  </si>
  <si>
    <t>Umlazi</t>
  </si>
  <si>
    <t>EC</t>
  </si>
  <si>
    <t>Durban CBD</t>
  </si>
  <si>
    <t>Cape Town</t>
  </si>
  <si>
    <t>MP</t>
  </si>
  <si>
    <t>Durban</t>
  </si>
  <si>
    <t>WC</t>
  </si>
  <si>
    <t>Ownership</t>
  </si>
  <si>
    <t>Branch Code</t>
  </si>
  <si>
    <t>Bloemfontein</t>
  </si>
  <si>
    <t>Cover Direct</t>
  </si>
  <si>
    <t>Mokopane</t>
  </si>
  <si>
    <t>Kwamnyandu</t>
  </si>
  <si>
    <t>Shop 319, 341 Griffiths Mxenge, Umlazi, KZN</t>
  </si>
  <si>
    <t>Katlehong</t>
  </si>
  <si>
    <t>NW</t>
  </si>
  <si>
    <t>Joburg</t>
  </si>
  <si>
    <t>Umlazi Mega City Shopping Centre</t>
  </si>
  <si>
    <t>Pretoria</t>
  </si>
  <si>
    <t>Distance from JHB</t>
  </si>
  <si>
    <t>Midrand</t>
  </si>
  <si>
    <t>Visited</t>
  </si>
  <si>
    <t>Type</t>
  </si>
  <si>
    <t>KDO</t>
  </si>
  <si>
    <t>Malwande</t>
  </si>
  <si>
    <t>Date openend</t>
  </si>
  <si>
    <t>Mode of Transport</t>
  </si>
  <si>
    <t>Google Address</t>
  </si>
  <si>
    <t>Lease commencement date</t>
  </si>
  <si>
    <t>eSurity</t>
  </si>
  <si>
    <t>Open</t>
  </si>
  <si>
    <t>DCFM</t>
  </si>
  <si>
    <t>Fullserve</t>
  </si>
  <si>
    <t>SB Group</t>
  </si>
  <si>
    <t>R/m2</t>
  </si>
  <si>
    <t>Rent Pm (vat incl)</t>
  </si>
  <si>
    <t>Boxer Kiosk Extensive Branch List</t>
  </si>
  <si>
    <t>292 Cnr Dorothy Nyembe and Anton Lembede, Street, Durban, 4001, KZN</t>
  </si>
  <si>
    <t>St George's Mall</t>
  </si>
  <si>
    <t>Nelspruit</t>
  </si>
  <si>
    <t xml:space="preserve">Umzinto </t>
  </si>
  <si>
    <t>Moutse Mall</t>
  </si>
  <si>
    <t>Umzinto</t>
  </si>
  <si>
    <t>Uitenhage</t>
  </si>
  <si>
    <t>Shop 56 Rocklands Centre, ERF 53631, Cnr Moshoeshoe &amp; Motlohi Street, Bloemfontein, 9301, Free State</t>
  </si>
  <si>
    <t>Rocklands Centre</t>
  </si>
  <si>
    <t xml:space="preserve">Philippi </t>
  </si>
  <si>
    <t>Newcastle</t>
  </si>
  <si>
    <t>Elandsdoring</t>
  </si>
  <si>
    <t>72 Caledon Street, Uitenhage, 6229, EC</t>
  </si>
  <si>
    <t>Shop No: B5b, Shopping Centre, Umzinto, 4200, KZN</t>
  </si>
  <si>
    <t>Mafikeng/Mahikeng/Mmabatho</t>
  </si>
  <si>
    <t>Psquared</t>
  </si>
  <si>
    <t>Shop No: 17, Moutse Mall, Cnr R25 Bronkhortspruit Road &amp; R14, Dennilton, Elandsdoring, 1030, LP</t>
  </si>
  <si>
    <t>Bochum</t>
  </si>
  <si>
    <t>Mafikeng CBD</t>
  </si>
  <si>
    <t>African Bank Space, 8 St George’s Mall, cnr of Van Riebeeck &amp; St Georges Street, Cape Town, 8000, WC</t>
  </si>
  <si>
    <t>3139 Lucas Mangope Highway, Mmabatho, 2790, NW</t>
  </si>
  <si>
    <t xml:space="preserve">Key West </t>
  </si>
  <si>
    <t>Shop 33, Blouberg Mall, Camp Rd, Bochum, 0790, LP</t>
  </si>
  <si>
    <t>LP</t>
  </si>
  <si>
    <t>Bela Bela</t>
  </si>
  <si>
    <t>Nr 43 (erf 491) Chris Hani drive, Meininger building, Bela Bela, LP</t>
  </si>
  <si>
    <t>Goldfields Mall</t>
  </si>
  <si>
    <t>Welkom</t>
  </si>
  <si>
    <t>Welkom Bok Str</t>
  </si>
  <si>
    <t>Bloem Arcade Walk</t>
  </si>
  <si>
    <t>Taung</t>
  </si>
  <si>
    <t>Witbank</t>
  </si>
  <si>
    <t>Tsaneng Mall</t>
  </si>
  <si>
    <t>Kokstad</t>
  </si>
  <si>
    <t>Vryburg</t>
  </si>
  <si>
    <t>Lebowakgomo</t>
  </si>
  <si>
    <t>End Street</t>
  </si>
  <si>
    <t>Steelpoort</t>
  </si>
  <si>
    <t>Kwa Dukuza (Stanger)</t>
  </si>
  <si>
    <t>FS</t>
  </si>
  <si>
    <t>Harding Corner</t>
  </si>
  <si>
    <t>Harding</t>
  </si>
  <si>
    <t>Closed</t>
  </si>
  <si>
    <t>Lephalale</t>
  </si>
  <si>
    <t>Thabazimbi</t>
  </si>
  <si>
    <t>Modimolle</t>
  </si>
  <si>
    <t>Diepsloot</t>
  </si>
  <si>
    <t>Boulders</t>
  </si>
  <si>
    <t>Mall of Africa</t>
  </si>
  <si>
    <t>Ivory Park</t>
  </si>
  <si>
    <t>Rosebank</t>
  </si>
  <si>
    <t>Melville</t>
  </si>
  <si>
    <t>Emmerentia</t>
  </si>
  <si>
    <t>Bronkhorstpruit</t>
  </si>
  <si>
    <t>Cullinan (Refilwe)</t>
  </si>
  <si>
    <t>Kwa-Mhlanga</t>
  </si>
  <si>
    <t>Secunda</t>
  </si>
  <si>
    <t>Bethal</t>
  </si>
  <si>
    <t>Standerton</t>
  </si>
  <si>
    <t>Tzaneen</t>
  </si>
  <si>
    <t>Burgersfort</t>
  </si>
  <si>
    <t>Village Walk shopping center, Scott street, Newcastle, 2940, KZN</t>
  </si>
  <si>
    <t>43 Hope Street, Shoprite Centre, Kokstad, 4700, KZN</t>
  </si>
  <si>
    <t>Stanger/KwaDukuza</t>
  </si>
  <si>
    <t>Shop xx, Goldfields Mall, Stateway &amp; Buiten Street, Welkom, 9460, FS</t>
  </si>
  <si>
    <t>120 End Street Johannesburg, 2001, GP</t>
  </si>
  <si>
    <t>Shop 20, Arcade Walk-Through, Bloemfontein, 9301, FS</t>
  </si>
  <si>
    <t>26 Bok Street, Welkom, 9460, FS</t>
  </si>
  <si>
    <t>6 Paardekraal Drive, Krugersdorp, 1739, GP</t>
  </si>
  <si>
    <t>Letsoho Centre</t>
  </si>
  <si>
    <t>Letsoho centre, Cnr Hospital Rd &amp; Kgotso St, Katlehong, 1431, GP</t>
  </si>
  <si>
    <t>121 Market Sreet, Vryburg, 8600, NW</t>
  </si>
  <si>
    <t>Taung Forum Centre, Station Road, Taung, 8584, NW</t>
  </si>
  <si>
    <t>299 Robinson Street, Mafikeng CBD, Mmabatho, 2790, NW</t>
  </si>
  <si>
    <t>Lepelle Crossing, R571, Lebowakgomo, 0737, LP</t>
  </si>
  <si>
    <t>10 Paul Kruger, Nelspruit, 1201, MP</t>
  </si>
  <si>
    <t>Nelspruit/Mbombela</t>
  </si>
  <si>
    <t>Shop xxx, Witbank Metropolitan Centre, Eadie St &amp; Botha Avenue, Emalahleni, 1035, MP</t>
  </si>
  <si>
    <t>Shop XX, Tsaneng Mall, 26 Danie Joubert St, Tzaneen, 0850, LP</t>
  </si>
  <si>
    <t>Shop xx, Shoprite Centre, Govan Mbeki Rd, Philippi, Cape Town, 7750, WC</t>
  </si>
  <si>
    <t>Zwothe</t>
  </si>
  <si>
    <t>Shop 14, Pnp Building (under construction), Radium Avenue, Steelpoort. LP</t>
  </si>
  <si>
    <t>Mavundla Square</t>
  </si>
  <si>
    <t>Greytown</t>
  </si>
  <si>
    <t>Ixopo</t>
  </si>
  <si>
    <t>Richmond</t>
  </si>
  <si>
    <t>Spar Centre</t>
  </si>
  <si>
    <t>Musina</t>
  </si>
  <si>
    <t>Shop 25, Musina Mall, Corner of Smelter avenue and Great North road (N1), Musina, LP</t>
  </si>
  <si>
    <t>Lusikisiki</t>
  </si>
  <si>
    <t>Mthatha</t>
  </si>
  <si>
    <t>Cofimvaba</t>
  </si>
  <si>
    <t>Matatiele</t>
  </si>
  <si>
    <t>Boxer Lusikisiki</t>
  </si>
  <si>
    <t>Boxer Mthatha 3</t>
  </si>
  <si>
    <t>Boxer Cofimvaba</t>
  </si>
  <si>
    <t>Boxer Matatiele</t>
  </si>
  <si>
    <t>Boxer Sundumbili</t>
  </si>
  <si>
    <t>Boxer Mtubatuba</t>
  </si>
  <si>
    <t>Boxer Stanger</t>
  </si>
  <si>
    <t>Sundumbili</t>
  </si>
  <si>
    <t>Mtubatuba</t>
  </si>
  <si>
    <t>Stanger</t>
  </si>
  <si>
    <t>Matatiele, Shop No.2, Stand 742, Corner North Station &amp; Market Street, Matatiele, 4730, EC</t>
  </si>
  <si>
    <t>Cofimvaba, Boxer 1, Main Str, Cofimvaba complex, 5380, EC</t>
  </si>
  <si>
    <t>Mthatha, Corner York &amp; Elliot Str, Shop No. 3, Mthatha, 5099, EC</t>
  </si>
  <si>
    <t xml:space="preserve">Lusikisiki, 44 Main str, Lusikisiki, 4820, EC </t>
  </si>
  <si>
    <t>Sundumbili, No3 Nkonjane Road, Sundumbili, 4491, KZN</t>
  </si>
  <si>
    <t>Mtubatuba, Coner St Lucia, Hibiscus Roads, Mtubatuba, KZN</t>
  </si>
  <si>
    <t>Stanger, Stanger Market Plaza, 34 Cato street, Stanger, 4450, KZN</t>
  </si>
  <si>
    <t>Qwa Qwa</t>
  </si>
  <si>
    <t>Butterworth</t>
  </si>
  <si>
    <t>Feldconsulting</t>
  </si>
  <si>
    <t>Park Town</t>
  </si>
  <si>
    <t>Hollard Building, Federation Road, Parktown, JHB</t>
  </si>
  <si>
    <t>Mafikeng Mega</t>
  </si>
  <si>
    <t>Groblersdal</t>
  </si>
  <si>
    <t>Shop 6, Twin City Groblersdal, Cnr Van Riebeeck Street and Pieter Avenue, Groblersdal</t>
  </si>
  <si>
    <t>Shop 10, FNB Centre, Ixopo Main Street, Ixopo, KZN</t>
  </si>
  <si>
    <t xml:space="preserve">Shop XX, Twin City Centre, Dirk Winterbach &amp;, Kruis St, Burgersfort, 1150, </t>
  </si>
  <si>
    <t>Harding Corner Mall, Corner of Hawkins &amp; Livingstone Road, Harding, 4680, KZN</t>
  </si>
  <si>
    <t>Wonderpark</t>
  </si>
  <si>
    <t>Shop 207D, Wonderpark Shopping Centre, Cnr Heinrich Avenue &amp; Old Brits Road, Karenpark</t>
  </si>
  <si>
    <t>Shop No 3A, Mandala Park, 712 Public Road, Phuthaditjhaba 9869, Witsieshoek, Qwa-Qwa</t>
  </si>
  <si>
    <t>Shop 21, Mavundla Square, Durban Street, Greytown, xxx, KZN</t>
  </si>
  <si>
    <t xml:space="preserve">Shop 18A, Shopping Centre, Lephalale Crossing, Lephalale, </t>
  </si>
  <si>
    <t>Berea centre</t>
  </si>
  <si>
    <t>Ladysmith</t>
  </si>
  <si>
    <t>Shop 26, The Oval shopping centre, Murchison Street, Ladysmith, KZN</t>
  </si>
  <si>
    <t>Shop xxx, Berea Shopping Cantre, 249 King Dinizulu Road, Berea, Durban</t>
  </si>
  <si>
    <t>Shop 4, Boodhram House, lot 374, Cnr of Wooley Street &amp; Nelson Mandela Drive, Port Shepstone, KZN</t>
  </si>
  <si>
    <t>Port Shepstone</t>
  </si>
  <si>
    <t>Target</t>
  </si>
  <si>
    <t>MI</t>
  </si>
  <si>
    <t>% to target</t>
  </si>
  <si>
    <t>Leases/Sites</t>
  </si>
  <si>
    <t>Langa</t>
  </si>
  <si>
    <t>Totals</t>
  </si>
  <si>
    <t xml:space="preserve"> </t>
  </si>
  <si>
    <t>City</t>
  </si>
  <si>
    <t>Branch</t>
  </si>
  <si>
    <t>Manager</t>
  </si>
  <si>
    <t>Latitude</t>
  </si>
  <si>
    <t>Longitude</t>
  </si>
  <si>
    <t>Google Map URL</t>
  </si>
  <si>
    <t>Hollard New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</si>
</sst>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_);_(&quot;$&quot;* \(#,##0\);_(&quot;$&quot;* &quot;-&quot;_);_(@_)"/>
    <numFmt numFmtId="165" formatCode="_ * #,##0.00_ ;_ * \-#,##0.0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165" fontId="10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top"/>
    </xf>
    <xf numFmtId="15" fontId="3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6" fillId="0" borderId="0" xfId="0" applyFont="1"/>
    <xf numFmtId="0" fontId="9" fillId="0" borderId="0" xfId="0" applyFont="1"/>
    <xf numFmtId="166" fontId="3" fillId="0" borderId="0" xfId="2" applyNumberFormat="1" applyFont="1"/>
    <xf numFmtId="166" fontId="5" fillId="0" borderId="1" xfId="2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1" applyFont="1" applyBorder="1"/>
    <xf numFmtId="0" fontId="3" fillId="0" borderId="0" xfId="1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2" fillId="0" borderId="0" xfId="0" applyFont="1" applyBorder="1"/>
    <xf numFmtId="15" fontId="2" fillId="0" borderId="0" xfId="0" applyNumberFormat="1" applyFont="1"/>
    <xf numFmtId="166" fontId="2" fillId="0" borderId="0" xfId="2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166" fontId="8" fillId="0" borderId="0" xfId="2" applyNumberFormat="1" applyFont="1"/>
    <xf numFmtId="0" fontId="8" fillId="0" borderId="0" xfId="0" applyFont="1" applyAlignment="1"/>
    <xf numFmtId="166" fontId="9" fillId="0" borderId="0" xfId="2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1" applyFont="1" applyBorder="1" applyAlignment="1">
      <alignment wrapText="1"/>
    </xf>
    <xf numFmtId="0" fontId="2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17" fillId="0" borderId="0" xfId="0" applyFont="1"/>
    <xf numFmtId="9" fontId="0" fillId="0" borderId="0" xfId="27" applyFont="1"/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Border="1"/>
    <xf numFmtId="0" fontId="13" fillId="2" borderId="0" xfId="3" applyFont="1" applyFill="1" applyBorder="1" applyAlignment="1">
      <alignment horizontal="left" vertical="center" wrapText="1"/>
    </xf>
    <xf numFmtId="0" fontId="3" fillId="3" borderId="0" xfId="0" applyFont="1" applyFill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/>
    <xf numFmtId="0" fontId="18" fillId="3" borderId="0" xfId="0" applyFont="1" applyFill="1"/>
    <xf numFmtId="0" fontId="18" fillId="3" borderId="0" xfId="0" applyFont="1" applyFill="1" applyBorder="1" applyAlignment="1">
      <alignment vertical="center"/>
    </xf>
    <xf numFmtId="0" fontId="18" fillId="3" borderId="0" xfId="0" applyFont="1" applyFill="1" applyAlignment="1"/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Border="1"/>
    <xf numFmtId="0" fontId="3" fillId="3" borderId="0" xfId="0" applyFont="1" applyFill="1" applyAlignment="1">
      <alignment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13" fillId="3" borderId="0" xfId="3" applyFont="1" applyFill="1" applyBorder="1" applyAlignment="1">
      <alignment horizontal="left" vertical="center" wrapText="1"/>
    </xf>
    <xf numFmtId="0" fontId="3" fillId="3" borderId="0" xfId="1" applyFont="1" applyFill="1" applyBorder="1"/>
    <xf numFmtId="0" fontId="3" fillId="4" borderId="0" xfId="0" applyFont="1" applyFill="1"/>
    <xf numFmtId="0" fontId="3" fillId="4" borderId="0" xfId="0" applyFont="1" applyFill="1" applyAlignment="1"/>
    <xf numFmtId="0" fontId="13" fillId="4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13" fillId="4" borderId="0" xfId="3" applyFont="1" applyFill="1" applyBorder="1" applyAlignment="1">
      <alignment horizontal="left" vertical="center" wrapText="1"/>
    </xf>
    <xf numFmtId="0" fontId="15" fillId="4" borderId="0" xfId="0" applyFont="1" applyFill="1" applyAlignment="1">
      <alignment vertical="center"/>
    </xf>
    <xf numFmtId="0" fontId="14" fillId="4" borderId="0" xfId="4" applyFont="1" applyFill="1"/>
    <xf numFmtId="0" fontId="1" fillId="2" borderId="0" xfId="0" applyFont="1" applyFill="1" applyAlignment="1"/>
    <xf numFmtId="0" fontId="2" fillId="2" borderId="0" xfId="0" applyFont="1" applyFill="1" applyBorder="1"/>
    <xf numFmtId="0" fontId="0" fillId="2" borderId="0" xfId="0" applyFont="1" applyFill="1" applyAlignment="1"/>
  </cellXfs>
  <cellStyles count="28">
    <cellStyle name="Comma" xfId="2" builtinId="3"/>
    <cellStyle name="Hyperlink" xfId="4" builtinId="8"/>
    <cellStyle name="Hyperlink 2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 2" xfId="16"/>
    <cellStyle name="Normal 20" xfId="17"/>
    <cellStyle name="Normal 21" xfId="18"/>
    <cellStyle name="Normal 21 2" xfId="26"/>
    <cellStyle name="Normal 22" xfId="3"/>
    <cellStyle name="Normal 3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Percent" xfId="2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Hollard Branches</a:t>
            </a:r>
            <a:r>
              <a:rPr lang="en-ZA" baseline="0"/>
              <a:t> vs Partner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Summary!$B$4:$B$16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</c:v>
                </c:pt>
                <c:pt idx="10">
                  <c:v>20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Summary!$C$4:$C$16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Leases/Sites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Summary!$D$4:$D$16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92288"/>
        <c:axId val="168893824"/>
      </c:barChart>
      <c:catAx>
        <c:axId val="1688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3824"/>
        <c:crosses val="autoZero"/>
        <c:auto val="1"/>
        <c:lblAlgn val="ctr"/>
        <c:lblOffset val="100"/>
        <c:noMultiLvlLbl val="0"/>
      </c:catAx>
      <c:valAx>
        <c:axId val="1688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4762</xdr:rowOff>
    </xdr:from>
    <xdr:to>
      <xdr:col>17</xdr:col>
      <xdr:colOff>542924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zoomScale="85" zoomScaleNormal="85" workbookViewId="0">
      <selection activeCell="D69" sqref="D69"/>
    </sheetView>
  </sheetViews>
  <sheetFormatPr defaultRowHeight="15" x14ac:dyDescent="0.25"/>
  <cols>
    <col min="1" max="1" width="12.7109375" style="1" customWidth="1"/>
    <col min="2" max="2" width="26.85546875" style="1" bestFit="1" customWidth="1"/>
    <col min="3" max="6" width="23.28515625" style="3" customWidth="1"/>
    <col min="7" max="7" width="94.7109375" style="28" bestFit="1" customWidth="1"/>
    <col min="8" max="8" width="41" style="13" bestFit="1" customWidth="1"/>
    <col min="9" max="16384" width="9.140625" style="1"/>
  </cols>
  <sheetData>
    <row r="1" spans="1:8" s="14" customFormat="1" ht="26.25" x14ac:dyDescent="0.4">
      <c r="A1" s="14" t="s">
        <v>192</v>
      </c>
      <c r="C1" s="15"/>
      <c r="D1" s="15"/>
      <c r="E1" s="15"/>
      <c r="F1" s="15"/>
      <c r="G1" s="26"/>
      <c r="H1" s="16"/>
    </row>
    <row r="2" spans="1:8" s="17" customFormat="1" ht="15.75" x14ac:dyDescent="0.25">
      <c r="C2" s="18"/>
      <c r="D2" s="18"/>
      <c r="E2" s="18"/>
      <c r="F2" s="18"/>
      <c r="G2" s="27"/>
      <c r="H2" s="13"/>
    </row>
    <row r="3" spans="1:8" s="21" customFormat="1" ht="15.75" x14ac:dyDescent="0.25">
      <c r="A3" s="10" t="s">
        <v>6</v>
      </c>
      <c r="B3" s="10" t="s">
        <v>186</v>
      </c>
      <c r="C3" s="10" t="s">
        <v>187</v>
      </c>
      <c r="D3" s="10" t="s">
        <v>188</v>
      </c>
      <c r="E3" s="10" t="s">
        <v>189</v>
      </c>
      <c r="F3" s="10" t="s">
        <v>190</v>
      </c>
      <c r="G3" s="10" t="s">
        <v>3</v>
      </c>
      <c r="H3" s="40" t="s">
        <v>191</v>
      </c>
    </row>
    <row r="4" spans="1:8" s="4" customFormat="1" ht="12.75" x14ac:dyDescent="0.2">
      <c r="A4" s="50" t="s">
        <v>7</v>
      </c>
      <c r="B4" s="50" t="s">
        <v>26</v>
      </c>
      <c r="C4" s="50" t="s">
        <v>160</v>
      </c>
      <c r="D4" s="50"/>
      <c r="E4" s="50"/>
      <c r="F4" s="50"/>
      <c r="G4" s="51" t="s">
        <v>161</v>
      </c>
      <c r="H4" s="52"/>
    </row>
    <row r="5" spans="1:8" s="45" customFormat="1" ht="12.75" x14ac:dyDescent="0.2">
      <c r="A5" s="53" t="s">
        <v>8</v>
      </c>
      <c r="B5" s="53" t="s">
        <v>15</v>
      </c>
      <c r="C5" s="53" t="s">
        <v>12</v>
      </c>
      <c r="D5" s="53"/>
      <c r="E5" s="53"/>
      <c r="F5" s="53"/>
      <c r="G5" s="54" t="s">
        <v>47</v>
      </c>
      <c r="H5" s="55"/>
    </row>
    <row r="6" spans="1:8" s="4" customFormat="1" ht="12.75" x14ac:dyDescent="0.2">
      <c r="A6" s="50" t="s">
        <v>8</v>
      </c>
      <c r="B6" s="50" t="s">
        <v>10</v>
      </c>
      <c r="C6" s="56" t="s">
        <v>22</v>
      </c>
      <c r="D6" s="56"/>
      <c r="E6" s="56"/>
      <c r="F6" s="56"/>
      <c r="G6" s="57" t="s">
        <v>23</v>
      </c>
      <c r="H6" s="58" t="s">
        <v>27</v>
      </c>
    </row>
    <row r="7" spans="1:8" s="45" customFormat="1" ht="12.75" x14ac:dyDescent="0.2">
      <c r="A7" s="53" t="s">
        <v>16</v>
      </c>
      <c r="B7" s="53" t="s">
        <v>13</v>
      </c>
      <c r="C7" s="53" t="s">
        <v>48</v>
      </c>
      <c r="D7" s="53"/>
      <c r="E7" s="53"/>
      <c r="F7" s="53"/>
      <c r="G7" s="54" t="s">
        <v>66</v>
      </c>
      <c r="H7" s="55"/>
    </row>
    <row r="8" spans="1:8" s="4" customFormat="1" ht="12.75" x14ac:dyDescent="0.2">
      <c r="A8" s="50" t="s">
        <v>14</v>
      </c>
      <c r="B8" s="50" t="s">
        <v>123</v>
      </c>
      <c r="C8" s="50" t="s">
        <v>49</v>
      </c>
      <c r="D8" s="50"/>
      <c r="E8" s="50"/>
      <c r="F8" s="50"/>
      <c r="G8" s="57" t="s">
        <v>122</v>
      </c>
      <c r="H8" s="52"/>
    </row>
    <row r="9" spans="1:8" s="4" customFormat="1" ht="12.75" x14ac:dyDescent="0.2">
      <c r="A9" s="50" t="s">
        <v>86</v>
      </c>
      <c r="B9" s="50" t="s">
        <v>19</v>
      </c>
      <c r="C9" s="50" t="s">
        <v>55</v>
      </c>
      <c r="D9" s="50"/>
      <c r="E9" s="50"/>
      <c r="F9" s="50"/>
      <c r="G9" s="57" t="s">
        <v>54</v>
      </c>
      <c r="H9" s="52"/>
    </row>
    <row r="10" spans="1:8" s="4" customFormat="1" ht="12.75" x14ac:dyDescent="0.2">
      <c r="A10" s="50" t="s">
        <v>8</v>
      </c>
      <c r="B10" s="50" t="s">
        <v>52</v>
      </c>
      <c r="C10" s="50" t="s">
        <v>50</v>
      </c>
      <c r="D10" s="50"/>
      <c r="E10" s="50"/>
      <c r="F10" s="50"/>
      <c r="G10" s="57" t="s">
        <v>60</v>
      </c>
      <c r="H10" s="52"/>
    </row>
    <row r="11" spans="1:8" s="4" customFormat="1" ht="12.75" x14ac:dyDescent="0.2">
      <c r="A11" s="50" t="s">
        <v>70</v>
      </c>
      <c r="B11" s="50" t="s">
        <v>58</v>
      </c>
      <c r="C11" s="50" t="s">
        <v>51</v>
      </c>
      <c r="D11" s="50"/>
      <c r="E11" s="50"/>
      <c r="F11" s="50"/>
      <c r="G11" s="51" t="s">
        <v>63</v>
      </c>
      <c r="H11" s="52"/>
    </row>
    <row r="12" spans="1:8" s="4" customFormat="1" ht="12.75" x14ac:dyDescent="0.2">
      <c r="A12" s="50" t="s">
        <v>11</v>
      </c>
      <c r="B12" s="50" t="s">
        <v>53</v>
      </c>
      <c r="C12" s="50" t="s">
        <v>53</v>
      </c>
      <c r="D12" s="50"/>
      <c r="E12" s="50"/>
      <c r="F12" s="50"/>
      <c r="G12" s="57" t="s">
        <v>59</v>
      </c>
      <c r="H12" s="52"/>
    </row>
    <row r="13" spans="1:8" s="4" customFormat="1" ht="12.75" x14ac:dyDescent="0.2">
      <c r="A13" s="50" t="s">
        <v>16</v>
      </c>
      <c r="B13" s="50" t="s">
        <v>13</v>
      </c>
      <c r="C13" s="50" t="s">
        <v>56</v>
      </c>
      <c r="D13" s="50"/>
      <c r="E13" s="50"/>
      <c r="F13" s="50"/>
      <c r="G13" s="50" t="s">
        <v>126</v>
      </c>
      <c r="H13" s="52"/>
    </row>
    <row r="14" spans="1:8" s="4" customFormat="1" ht="12.75" x14ac:dyDescent="0.2">
      <c r="A14" s="50" t="s">
        <v>8</v>
      </c>
      <c r="B14" s="50" t="s">
        <v>57</v>
      </c>
      <c r="C14" s="50" t="s">
        <v>57</v>
      </c>
      <c r="D14" s="50"/>
      <c r="E14" s="50"/>
      <c r="F14" s="50"/>
      <c r="G14" s="59" t="s">
        <v>108</v>
      </c>
      <c r="H14" s="52"/>
    </row>
    <row r="15" spans="1:8" s="4" customFormat="1" ht="12.75" x14ac:dyDescent="0.2">
      <c r="A15" s="50" t="s">
        <v>25</v>
      </c>
      <c r="B15" s="50" t="s">
        <v>61</v>
      </c>
      <c r="C15" s="50" t="s">
        <v>162</v>
      </c>
      <c r="D15" s="50"/>
      <c r="E15" s="50"/>
      <c r="F15" s="50"/>
      <c r="G15" s="57" t="s">
        <v>67</v>
      </c>
      <c r="H15" s="52"/>
    </row>
    <row r="16" spans="1:8" s="4" customFormat="1" ht="12.75" x14ac:dyDescent="0.2">
      <c r="A16" s="50" t="s">
        <v>70</v>
      </c>
      <c r="B16" s="50" t="s">
        <v>64</v>
      </c>
      <c r="C16" s="50" t="s">
        <v>64</v>
      </c>
      <c r="D16" s="50"/>
      <c r="E16" s="50"/>
      <c r="F16" s="50"/>
      <c r="G16" s="57" t="s">
        <v>69</v>
      </c>
      <c r="H16" s="52"/>
    </row>
    <row r="17" spans="1:8" s="4" customFormat="1" ht="12.75" x14ac:dyDescent="0.2">
      <c r="A17" s="50" t="s">
        <v>25</v>
      </c>
      <c r="B17" s="50" t="s">
        <v>61</v>
      </c>
      <c r="C17" s="50" t="s">
        <v>65</v>
      </c>
      <c r="D17" s="50"/>
      <c r="E17" s="50"/>
      <c r="F17" s="50"/>
      <c r="G17" s="57" t="s">
        <v>120</v>
      </c>
      <c r="H17" s="52"/>
    </row>
    <row r="18" spans="1:8" s="4" customFormat="1" ht="12.75" x14ac:dyDescent="0.2">
      <c r="A18" s="50" t="s">
        <v>7</v>
      </c>
      <c r="B18" s="60" t="s">
        <v>26</v>
      </c>
      <c r="C18" s="50" t="s">
        <v>68</v>
      </c>
      <c r="D18" s="50"/>
      <c r="E18" s="50"/>
      <c r="F18" s="50"/>
      <c r="G18" s="50" t="s">
        <v>115</v>
      </c>
      <c r="H18" s="52"/>
    </row>
    <row r="19" spans="1:8" s="4" customFormat="1" ht="12.75" x14ac:dyDescent="0.2">
      <c r="A19" s="50" t="s">
        <v>70</v>
      </c>
      <c r="B19" s="50" t="s">
        <v>71</v>
      </c>
      <c r="C19" s="50" t="s">
        <v>71</v>
      </c>
      <c r="D19" s="50"/>
      <c r="E19" s="50"/>
      <c r="F19" s="50"/>
      <c r="G19" s="57" t="s">
        <v>72</v>
      </c>
      <c r="H19" s="52"/>
    </row>
    <row r="20" spans="1:8" s="4" customFormat="1" ht="12.75" x14ac:dyDescent="0.2">
      <c r="A20" s="50" t="s">
        <v>86</v>
      </c>
      <c r="B20" s="50" t="s">
        <v>74</v>
      </c>
      <c r="C20" s="50" t="s">
        <v>73</v>
      </c>
      <c r="D20" s="50"/>
      <c r="E20" s="50"/>
      <c r="F20" s="50"/>
      <c r="G20" s="57" t="s">
        <v>111</v>
      </c>
      <c r="H20" s="52"/>
    </row>
    <row r="21" spans="1:8" s="4" customFormat="1" ht="12.75" x14ac:dyDescent="0.2">
      <c r="A21" s="50" t="s">
        <v>86</v>
      </c>
      <c r="B21" s="50" t="s">
        <v>74</v>
      </c>
      <c r="C21" s="50" t="s">
        <v>75</v>
      </c>
      <c r="D21" s="50"/>
      <c r="E21" s="50"/>
      <c r="F21" s="50"/>
      <c r="G21" s="61" t="s">
        <v>114</v>
      </c>
      <c r="H21" s="52"/>
    </row>
    <row r="22" spans="1:8" s="4" customFormat="1" ht="12.75" x14ac:dyDescent="0.2">
      <c r="A22" s="50" t="s">
        <v>86</v>
      </c>
      <c r="B22" s="50" t="s">
        <v>19</v>
      </c>
      <c r="C22" s="50" t="s">
        <v>76</v>
      </c>
      <c r="D22" s="50"/>
      <c r="E22" s="50"/>
      <c r="F22" s="50"/>
      <c r="G22" s="59" t="s">
        <v>113</v>
      </c>
      <c r="H22" s="52"/>
    </row>
    <row r="23" spans="1:8" s="4" customFormat="1" ht="12.75" x14ac:dyDescent="0.2">
      <c r="A23" s="50" t="s">
        <v>25</v>
      </c>
      <c r="B23" s="50" t="s">
        <v>77</v>
      </c>
      <c r="C23" s="62" t="s">
        <v>77</v>
      </c>
      <c r="D23" s="62"/>
      <c r="E23" s="62"/>
      <c r="F23" s="62"/>
      <c r="G23" s="50" t="s">
        <v>119</v>
      </c>
      <c r="H23" s="50"/>
    </row>
    <row r="24" spans="1:8" s="4" customFormat="1" ht="12.75" x14ac:dyDescent="0.2">
      <c r="A24" s="50" t="s">
        <v>14</v>
      </c>
      <c r="B24" s="50" t="s">
        <v>78</v>
      </c>
      <c r="C24" s="50" t="s">
        <v>78</v>
      </c>
      <c r="D24" s="50"/>
      <c r="E24" s="50"/>
      <c r="F24" s="50"/>
      <c r="G24" s="50" t="s">
        <v>124</v>
      </c>
      <c r="H24" s="50"/>
    </row>
    <row r="25" spans="1:8" s="4" customFormat="1" ht="12.75" x14ac:dyDescent="0.2">
      <c r="A25" s="63" t="s">
        <v>70</v>
      </c>
      <c r="B25" s="63" t="s">
        <v>106</v>
      </c>
      <c r="C25" s="63" t="s">
        <v>79</v>
      </c>
      <c r="D25" s="63"/>
      <c r="E25" s="63"/>
      <c r="F25" s="63"/>
      <c r="G25" s="63" t="s">
        <v>125</v>
      </c>
      <c r="H25" s="64"/>
    </row>
    <row r="26" spans="1:8" s="4" customFormat="1" ht="12.75" x14ac:dyDescent="0.2">
      <c r="A26" s="63" t="s">
        <v>8</v>
      </c>
      <c r="B26" s="63" t="s">
        <v>80</v>
      </c>
      <c r="C26" s="63" t="s">
        <v>80</v>
      </c>
      <c r="D26" s="63"/>
      <c r="E26" s="63"/>
      <c r="F26" s="63"/>
      <c r="G26" s="63" t="s">
        <v>109</v>
      </c>
      <c r="H26" s="64"/>
    </row>
    <row r="27" spans="1:8" s="4" customFormat="1" ht="12.75" x14ac:dyDescent="0.2">
      <c r="A27" s="63" t="s">
        <v>7</v>
      </c>
      <c r="B27" s="63" t="s">
        <v>24</v>
      </c>
      <c r="C27" s="63" t="s">
        <v>116</v>
      </c>
      <c r="D27" s="63"/>
      <c r="E27" s="63"/>
      <c r="F27" s="63"/>
      <c r="G27" s="63" t="s">
        <v>117</v>
      </c>
      <c r="H27" s="64"/>
    </row>
    <row r="28" spans="1:8" s="4" customFormat="1" ht="12.75" x14ac:dyDescent="0.2">
      <c r="A28" s="63" t="s">
        <v>70</v>
      </c>
      <c r="B28" s="63" t="s">
        <v>107</v>
      </c>
      <c r="C28" s="63" t="s">
        <v>107</v>
      </c>
      <c r="D28" s="63"/>
      <c r="E28" s="63"/>
      <c r="F28" s="63"/>
      <c r="G28" s="63" t="s">
        <v>166</v>
      </c>
      <c r="H28" s="64"/>
    </row>
    <row r="29" spans="1:8" s="4" customFormat="1" ht="12.75" x14ac:dyDescent="0.2">
      <c r="A29" s="63" t="s">
        <v>25</v>
      </c>
      <c r="B29" s="63" t="s">
        <v>81</v>
      </c>
      <c r="C29" s="63" t="s">
        <v>81</v>
      </c>
      <c r="D29" s="63"/>
      <c r="E29" s="63"/>
      <c r="F29" s="63"/>
      <c r="G29" s="65" t="s">
        <v>118</v>
      </c>
      <c r="H29" s="64"/>
    </row>
    <row r="30" spans="1:8" s="4" customFormat="1" ht="12.75" x14ac:dyDescent="0.2">
      <c r="A30" s="63" t="s">
        <v>70</v>
      </c>
      <c r="B30" s="63" t="s">
        <v>82</v>
      </c>
      <c r="C30" s="63" t="s">
        <v>82</v>
      </c>
      <c r="D30" s="63"/>
      <c r="E30" s="63"/>
      <c r="F30" s="63"/>
      <c r="G30" s="63" t="s">
        <v>121</v>
      </c>
      <c r="H30" s="64"/>
    </row>
    <row r="31" spans="1:8" s="4" customFormat="1" ht="12.75" x14ac:dyDescent="0.2">
      <c r="A31" s="63" t="s">
        <v>7</v>
      </c>
      <c r="B31" s="66" t="s">
        <v>26</v>
      </c>
      <c r="C31" s="63" t="s">
        <v>83</v>
      </c>
      <c r="D31" s="63"/>
      <c r="E31" s="63"/>
      <c r="F31" s="63"/>
      <c r="G31" s="67" t="s">
        <v>112</v>
      </c>
      <c r="H31" s="64"/>
    </row>
    <row r="32" spans="1:8" s="4" customFormat="1" ht="12.75" x14ac:dyDescent="0.2">
      <c r="A32" s="63" t="s">
        <v>8</v>
      </c>
      <c r="B32" s="63" t="s">
        <v>178</v>
      </c>
      <c r="C32" s="63" t="s">
        <v>178</v>
      </c>
      <c r="D32" s="63"/>
      <c r="E32" s="63"/>
      <c r="F32" s="63"/>
      <c r="G32" s="63" t="s">
        <v>177</v>
      </c>
      <c r="H32" s="63"/>
    </row>
    <row r="33" spans="1:8" s="4" customFormat="1" ht="12.75" x14ac:dyDescent="0.2">
      <c r="A33" s="63" t="s">
        <v>8</v>
      </c>
      <c r="B33" s="63" t="s">
        <v>174</v>
      </c>
      <c r="C33" s="63" t="s">
        <v>174</v>
      </c>
      <c r="D33" s="63"/>
      <c r="E33" s="63"/>
      <c r="F33" s="63"/>
      <c r="G33" s="63" t="s">
        <v>175</v>
      </c>
      <c r="H33" s="63"/>
    </row>
    <row r="34" spans="1:8" s="4" customFormat="1" ht="12.75" x14ac:dyDescent="0.2">
      <c r="A34" s="63" t="s">
        <v>8</v>
      </c>
      <c r="B34" s="63" t="s">
        <v>15</v>
      </c>
      <c r="C34" s="63" t="s">
        <v>173</v>
      </c>
      <c r="D34" s="63"/>
      <c r="E34" s="63"/>
      <c r="F34" s="63"/>
      <c r="G34" s="63" t="s">
        <v>176</v>
      </c>
      <c r="H34" s="63"/>
    </row>
    <row r="35" spans="1:8" s="4" customFormat="1" ht="12.75" x14ac:dyDescent="0.2">
      <c r="A35" s="63" t="s">
        <v>8</v>
      </c>
      <c r="B35" s="63" t="s">
        <v>130</v>
      </c>
      <c r="C35" s="63" t="s">
        <v>130</v>
      </c>
      <c r="D35" s="63"/>
      <c r="E35" s="63"/>
      <c r="F35" s="63"/>
      <c r="G35" s="63" t="s">
        <v>171</v>
      </c>
      <c r="H35" s="63"/>
    </row>
    <row r="36" spans="1:8" s="4" customFormat="1" ht="12.75" x14ac:dyDescent="0.2">
      <c r="A36" s="63" t="s">
        <v>7</v>
      </c>
      <c r="B36" s="63" t="s">
        <v>28</v>
      </c>
      <c r="C36" s="63" t="s">
        <v>168</v>
      </c>
      <c r="D36" s="63"/>
      <c r="E36" s="63"/>
      <c r="F36" s="63"/>
      <c r="G36" s="63" t="s">
        <v>169</v>
      </c>
      <c r="H36" s="63"/>
    </row>
    <row r="37" spans="1:8" s="4" customFormat="1" ht="12.75" x14ac:dyDescent="0.2">
      <c r="A37" s="63" t="s">
        <v>70</v>
      </c>
      <c r="B37" s="63" t="s">
        <v>163</v>
      </c>
      <c r="C37" s="63" t="s">
        <v>163</v>
      </c>
      <c r="D37" s="63"/>
      <c r="E37" s="63"/>
      <c r="F37" s="63"/>
      <c r="G37" s="63" t="s">
        <v>164</v>
      </c>
      <c r="H37" s="63"/>
    </row>
    <row r="38" spans="1:8" s="4" customFormat="1" ht="12.75" x14ac:dyDescent="0.2">
      <c r="A38" s="63" t="s">
        <v>8</v>
      </c>
      <c r="B38" s="63" t="s">
        <v>85</v>
      </c>
      <c r="C38" s="63" t="s">
        <v>110</v>
      </c>
      <c r="D38" s="63"/>
      <c r="E38" s="63"/>
      <c r="F38" s="63"/>
      <c r="G38" s="63"/>
      <c r="H38" s="64"/>
    </row>
    <row r="39" spans="1:8" s="4" customFormat="1" ht="12.75" x14ac:dyDescent="0.2">
      <c r="A39" s="63" t="s">
        <v>8</v>
      </c>
      <c r="B39" s="63" t="s">
        <v>88</v>
      </c>
      <c r="C39" s="63" t="s">
        <v>87</v>
      </c>
      <c r="D39" s="63"/>
      <c r="E39" s="63"/>
      <c r="F39" s="63"/>
      <c r="G39" s="67" t="s">
        <v>167</v>
      </c>
      <c r="H39" s="64"/>
    </row>
    <row r="40" spans="1:8" s="4" customFormat="1" ht="12.75" x14ac:dyDescent="0.2">
      <c r="A40" s="63" t="s">
        <v>8</v>
      </c>
      <c r="B40" s="63" t="s">
        <v>130</v>
      </c>
      <c r="C40" s="63" t="s">
        <v>129</v>
      </c>
      <c r="D40" s="63"/>
      <c r="E40" s="63"/>
      <c r="F40" s="63"/>
      <c r="G40" s="67" t="s">
        <v>130</v>
      </c>
      <c r="H40" s="64"/>
    </row>
    <row r="41" spans="1:8" s="4" customFormat="1" ht="12.75" x14ac:dyDescent="0.2">
      <c r="A41" s="63" t="s">
        <v>8</v>
      </c>
      <c r="B41" s="63" t="s">
        <v>131</v>
      </c>
      <c r="C41" s="63" t="s">
        <v>131</v>
      </c>
      <c r="D41" s="63"/>
      <c r="E41" s="63"/>
      <c r="F41" s="63"/>
      <c r="G41" s="67" t="s">
        <v>165</v>
      </c>
      <c r="H41" s="64"/>
    </row>
    <row r="42" spans="1:8" s="4" customFormat="1" ht="12.75" x14ac:dyDescent="0.2">
      <c r="A42" s="63" t="s">
        <v>70</v>
      </c>
      <c r="B42" s="63" t="s">
        <v>134</v>
      </c>
      <c r="C42" s="63" t="s">
        <v>134</v>
      </c>
      <c r="D42" s="63"/>
      <c r="E42" s="63"/>
      <c r="F42" s="63"/>
      <c r="G42" s="68" t="s">
        <v>135</v>
      </c>
      <c r="H42" s="64"/>
    </row>
    <row r="43" spans="1:8" s="4" customFormat="1" ht="12.75" x14ac:dyDescent="0.2">
      <c r="A43" s="63" t="s">
        <v>86</v>
      </c>
      <c r="B43" s="63" t="s">
        <v>157</v>
      </c>
      <c r="C43" s="63" t="s">
        <v>157</v>
      </c>
      <c r="D43" s="63"/>
      <c r="E43" s="63"/>
      <c r="F43" s="63"/>
      <c r="G43" s="67" t="s">
        <v>170</v>
      </c>
      <c r="H43" s="64"/>
    </row>
    <row r="44" spans="1:8" s="4" customFormat="1" ht="12.75" x14ac:dyDescent="0.2">
      <c r="A44" s="63" t="s">
        <v>11</v>
      </c>
      <c r="B44" s="63" t="s">
        <v>158</v>
      </c>
      <c r="C44" s="63" t="s">
        <v>158</v>
      </c>
      <c r="D44" s="63"/>
      <c r="E44" s="63"/>
      <c r="F44" s="63"/>
      <c r="G44" s="69"/>
      <c r="H44" s="64"/>
    </row>
    <row r="45" spans="1:8" s="4" customFormat="1" ht="12.75" x14ac:dyDescent="0.2">
      <c r="A45" s="63" t="s">
        <v>70</v>
      </c>
      <c r="B45" s="63" t="s">
        <v>84</v>
      </c>
      <c r="C45" s="63" t="s">
        <v>84</v>
      </c>
      <c r="D45" s="63"/>
      <c r="E45" s="63"/>
      <c r="F45" s="63"/>
      <c r="G45" s="65" t="s">
        <v>128</v>
      </c>
      <c r="H45" s="64"/>
    </row>
    <row r="46" spans="1:8" s="4" customFormat="1" ht="12.75" x14ac:dyDescent="0.2">
      <c r="A46" s="46" t="s">
        <v>8</v>
      </c>
      <c r="B46" s="46" t="s">
        <v>132</v>
      </c>
      <c r="C46" s="46" t="s">
        <v>132</v>
      </c>
      <c r="D46" s="46"/>
      <c r="E46" s="46"/>
      <c r="F46" s="46"/>
      <c r="G46" s="49" t="s">
        <v>133</v>
      </c>
      <c r="H46" s="47"/>
    </row>
    <row r="47" spans="1:8" s="4" customFormat="1" ht="12.75" x14ac:dyDescent="0.2">
      <c r="A47" s="46" t="s">
        <v>16</v>
      </c>
      <c r="B47" s="46" t="s">
        <v>13</v>
      </c>
      <c r="C47" s="46" t="s">
        <v>183</v>
      </c>
      <c r="D47" s="46"/>
      <c r="E47" s="46"/>
      <c r="F47" s="46"/>
      <c r="G47" s="48"/>
      <c r="H47" s="47"/>
    </row>
    <row r="48" spans="1:8" s="4" customFormat="1" ht="12.75" x14ac:dyDescent="0.2">
      <c r="A48" s="46"/>
      <c r="B48" s="46"/>
      <c r="C48" s="46" t="s">
        <v>21</v>
      </c>
      <c r="D48" s="46"/>
      <c r="E48" s="46"/>
      <c r="F48" s="46"/>
      <c r="G48" s="48"/>
      <c r="H48" s="47"/>
    </row>
    <row r="49" spans="1:8" s="4" customFormat="1" ht="12.75" x14ac:dyDescent="0.2">
      <c r="A49" s="46" t="s">
        <v>70</v>
      </c>
      <c r="B49" s="46" t="s">
        <v>90</v>
      </c>
      <c r="C49" s="46" t="s">
        <v>90</v>
      </c>
      <c r="D49" s="46"/>
      <c r="E49" s="46"/>
      <c r="F49" s="46"/>
      <c r="G49" s="48" t="s">
        <v>172</v>
      </c>
      <c r="H49" s="47"/>
    </row>
    <row r="50" spans="1:8" s="4" customFormat="1" ht="12.75" x14ac:dyDescent="0.2">
      <c r="A50" s="46"/>
      <c r="B50" s="46"/>
      <c r="C50" s="46" t="s">
        <v>91</v>
      </c>
      <c r="D50" s="46"/>
      <c r="E50" s="46"/>
      <c r="F50" s="46"/>
      <c r="G50" s="48"/>
      <c r="H50" s="47"/>
    </row>
    <row r="51" spans="1:8" s="4" customFormat="1" ht="12.75" x14ac:dyDescent="0.2">
      <c r="A51" s="46"/>
      <c r="B51" s="46"/>
      <c r="C51" s="46" t="s">
        <v>92</v>
      </c>
      <c r="D51" s="46"/>
      <c r="E51" s="46"/>
      <c r="F51" s="46"/>
      <c r="G51" s="48"/>
      <c r="H51" s="47"/>
    </row>
    <row r="52" spans="1:8" s="4" customFormat="1" ht="12.75" x14ac:dyDescent="0.2">
      <c r="A52" s="46"/>
      <c r="B52" s="46"/>
      <c r="C52" s="46" t="s">
        <v>93</v>
      </c>
      <c r="D52" s="46"/>
      <c r="E52" s="46"/>
      <c r="F52" s="46"/>
      <c r="G52" s="48"/>
      <c r="H52" s="47"/>
    </row>
    <row r="53" spans="1:8" s="2" customFormat="1" ht="12.75" x14ac:dyDescent="0.2">
      <c r="A53" s="46"/>
      <c r="B53" s="46"/>
      <c r="C53" s="46" t="s">
        <v>94</v>
      </c>
      <c r="D53" s="46"/>
      <c r="E53" s="46"/>
      <c r="F53" s="46"/>
      <c r="G53" s="48"/>
      <c r="H53" s="47"/>
    </row>
    <row r="54" spans="1:8" x14ac:dyDescent="0.25">
      <c r="A54" s="46"/>
      <c r="B54" s="46"/>
      <c r="C54" s="46" t="s">
        <v>95</v>
      </c>
      <c r="D54" s="46"/>
      <c r="E54" s="46"/>
      <c r="F54" s="46"/>
      <c r="G54" s="48"/>
      <c r="H54" s="70"/>
    </row>
    <row r="55" spans="1:8" x14ac:dyDescent="0.25">
      <c r="A55" s="46"/>
      <c r="B55" s="46"/>
      <c r="C55" s="46" t="s">
        <v>96</v>
      </c>
      <c r="D55" s="46"/>
      <c r="E55" s="46"/>
      <c r="F55" s="46"/>
      <c r="G55" s="71"/>
      <c r="H55" s="72"/>
    </row>
    <row r="56" spans="1:8" x14ac:dyDescent="0.25">
      <c r="A56" s="46"/>
      <c r="B56" s="46"/>
      <c r="C56" s="46" t="s">
        <v>97</v>
      </c>
      <c r="D56" s="46"/>
      <c r="E56" s="46"/>
      <c r="F56" s="46"/>
      <c r="G56" s="71"/>
      <c r="H56" s="72"/>
    </row>
    <row r="57" spans="1:8" x14ac:dyDescent="0.25">
      <c r="A57" s="46"/>
      <c r="B57" s="46"/>
      <c r="C57" s="46" t="s">
        <v>98</v>
      </c>
      <c r="D57" s="46"/>
      <c r="E57" s="46"/>
      <c r="F57" s="46"/>
      <c r="G57" s="71"/>
      <c r="H57" s="72"/>
    </row>
    <row r="58" spans="1:8" x14ac:dyDescent="0.25">
      <c r="A58" s="46"/>
      <c r="B58" s="46"/>
      <c r="C58" s="46" t="s">
        <v>99</v>
      </c>
      <c r="D58" s="46"/>
      <c r="E58" s="46"/>
      <c r="F58" s="46"/>
      <c r="G58" s="71"/>
      <c r="H58" s="72"/>
    </row>
    <row r="59" spans="1:8" x14ac:dyDescent="0.25">
      <c r="A59" s="46"/>
      <c r="B59" s="46"/>
      <c r="C59" s="46" t="s">
        <v>100</v>
      </c>
      <c r="D59" s="46"/>
      <c r="E59" s="46"/>
      <c r="F59" s="46"/>
      <c r="G59" s="71"/>
      <c r="H59" s="72"/>
    </row>
    <row r="60" spans="1:8" x14ac:dyDescent="0.25">
      <c r="A60" s="46"/>
      <c r="B60" s="46"/>
      <c r="C60" s="46" t="s">
        <v>101</v>
      </c>
      <c r="D60" s="46"/>
      <c r="E60" s="46"/>
      <c r="F60" s="46"/>
      <c r="G60" s="71"/>
      <c r="H60" s="72"/>
    </row>
    <row r="61" spans="1:8" x14ac:dyDescent="0.25">
      <c r="A61" s="46"/>
      <c r="B61" s="46"/>
      <c r="C61" s="46" t="s">
        <v>102</v>
      </c>
      <c r="D61" s="46"/>
      <c r="E61" s="46"/>
      <c r="F61" s="46"/>
      <c r="G61" s="71"/>
      <c r="H61" s="72"/>
    </row>
    <row r="62" spans="1:8" x14ac:dyDescent="0.25">
      <c r="A62" s="46"/>
      <c r="B62" s="46"/>
      <c r="C62" s="46" t="s">
        <v>103</v>
      </c>
      <c r="D62" s="46"/>
      <c r="E62" s="46"/>
      <c r="F62" s="46"/>
      <c r="G62" s="71"/>
      <c r="H62" s="72"/>
    </row>
    <row r="63" spans="1:8" x14ac:dyDescent="0.25">
      <c r="A63" s="46"/>
      <c r="B63" s="46"/>
      <c r="C63" s="46" t="s">
        <v>104</v>
      </c>
      <c r="D63" s="46"/>
      <c r="E63" s="46"/>
      <c r="F63" s="46"/>
      <c r="G63" s="71"/>
      <c r="H63" s="72"/>
    </row>
    <row r="64" spans="1:8" x14ac:dyDescent="0.25">
      <c r="A64" s="46"/>
      <c r="B64" s="46"/>
      <c r="C64" s="46" t="s">
        <v>105</v>
      </c>
      <c r="D64" s="46"/>
      <c r="E64" s="46"/>
      <c r="F64" s="46"/>
      <c r="G64" s="71"/>
      <c r="H64" s="72"/>
    </row>
  </sheetData>
  <autoFilter ref="C3:H64"/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workbookViewId="0">
      <selection activeCell="C18" sqref="C18"/>
    </sheetView>
  </sheetViews>
  <sheetFormatPr defaultRowHeight="15" x14ac:dyDescent="0.25"/>
  <cols>
    <col min="1" max="2" width="9.140625" style="3"/>
    <col min="3" max="3" width="20.28515625" style="3" customWidth="1"/>
    <col min="4" max="4" width="13" style="3" customWidth="1"/>
    <col min="5" max="5" width="27.5703125" style="3" customWidth="1"/>
    <col min="6" max="6" width="13.42578125" style="30" customWidth="1"/>
    <col min="7" max="8" width="9.140625" style="3" customWidth="1"/>
    <col min="9" max="9" width="13.5703125" style="3" customWidth="1"/>
    <col min="10" max="10" width="13.85546875" style="3" customWidth="1"/>
    <col min="11" max="11" width="12.42578125" style="3" customWidth="1"/>
    <col min="12" max="12" width="11.85546875" style="3" customWidth="1"/>
    <col min="13" max="13" width="19.7109375" style="3" bestFit="1" customWidth="1"/>
    <col min="14" max="14" width="14.140625" style="3" customWidth="1"/>
    <col min="15" max="15" width="16.140625" style="3" customWidth="1"/>
    <col min="16" max="16" width="24.28515625" style="3" customWidth="1"/>
    <col min="17" max="17" width="82.85546875" style="3" bestFit="1" customWidth="1"/>
    <col min="18" max="18" width="40.7109375" style="31" hidden="1" customWidth="1"/>
    <col min="19" max="19" width="10.7109375" style="3" customWidth="1"/>
    <col min="20" max="16384" width="9.140625" style="3"/>
  </cols>
  <sheetData>
    <row r="1" spans="1:19" s="15" customFormat="1" ht="26.25" x14ac:dyDescent="0.4">
      <c r="A1" s="15" t="s">
        <v>46</v>
      </c>
      <c r="F1" s="33"/>
      <c r="R1" s="34"/>
    </row>
    <row r="2" spans="1:19" s="18" customFormat="1" ht="15.75" x14ac:dyDescent="0.25">
      <c r="F2" s="35"/>
      <c r="R2" s="31"/>
    </row>
    <row r="3" spans="1:19" s="21" customFormat="1" ht="47.25" x14ac:dyDescent="0.25">
      <c r="A3" s="10" t="s">
        <v>0</v>
      </c>
      <c r="B3" s="10" t="s">
        <v>18</v>
      </c>
      <c r="C3" s="10" t="s">
        <v>17</v>
      </c>
      <c r="D3" s="10" t="s">
        <v>35</v>
      </c>
      <c r="E3" s="10" t="s">
        <v>1</v>
      </c>
      <c r="F3" s="20" t="s">
        <v>45</v>
      </c>
      <c r="G3" s="10" t="s">
        <v>2</v>
      </c>
      <c r="H3" s="10" t="s">
        <v>44</v>
      </c>
      <c r="I3" s="10" t="s">
        <v>38</v>
      </c>
      <c r="J3" s="10" t="s">
        <v>32</v>
      </c>
      <c r="K3" s="10" t="s">
        <v>31</v>
      </c>
      <c r="L3" s="10" t="s">
        <v>29</v>
      </c>
      <c r="M3" s="10" t="s">
        <v>36</v>
      </c>
      <c r="N3" s="10" t="s">
        <v>6</v>
      </c>
      <c r="O3" s="10" t="s">
        <v>9</v>
      </c>
      <c r="P3" s="10" t="s">
        <v>5</v>
      </c>
      <c r="Q3" s="10" t="s">
        <v>3</v>
      </c>
      <c r="R3" s="21" t="s">
        <v>37</v>
      </c>
      <c r="S3" s="10" t="s">
        <v>30</v>
      </c>
    </row>
    <row r="4" spans="1:19" x14ac:dyDescent="0.25">
      <c r="A4" s="3">
        <v>1</v>
      </c>
      <c r="C4" s="3" t="s">
        <v>43</v>
      </c>
      <c r="E4" s="3" t="str">
        <f t="shared" ref="E4:E23" si="0">P4</f>
        <v>Boxer Lusikisiki</v>
      </c>
      <c r="F4" s="30">
        <v>10000</v>
      </c>
      <c r="H4" s="39" t="e">
        <f>F4/G4</f>
        <v>#DIV/0!</v>
      </c>
      <c r="K4" s="29"/>
      <c r="N4" s="3" t="s">
        <v>11</v>
      </c>
      <c r="O4" s="36" t="s">
        <v>136</v>
      </c>
      <c r="P4" s="36" t="s">
        <v>140</v>
      </c>
      <c r="Q4" s="36" t="s">
        <v>153</v>
      </c>
    </row>
    <row r="5" spans="1:19" x14ac:dyDescent="0.25">
      <c r="A5" s="3">
        <f>A4+1</f>
        <v>2</v>
      </c>
      <c r="C5" s="3" t="s">
        <v>43</v>
      </c>
      <c r="E5" s="3" t="str">
        <f t="shared" si="0"/>
        <v>Boxer Mthatha 3</v>
      </c>
      <c r="F5" s="30">
        <v>10000</v>
      </c>
      <c r="H5" s="39" t="e">
        <f t="shared" ref="H5:H23" si="1">F5/G5</f>
        <v>#DIV/0!</v>
      </c>
      <c r="K5" s="29"/>
      <c r="N5" s="3" t="s">
        <v>11</v>
      </c>
      <c r="O5" s="36" t="s">
        <v>137</v>
      </c>
      <c r="P5" s="36" t="s">
        <v>141</v>
      </c>
      <c r="Q5" s="36" t="s">
        <v>152</v>
      </c>
    </row>
    <row r="6" spans="1:19" x14ac:dyDescent="0.25">
      <c r="A6" s="3">
        <f t="shared" ref="A6:A23" si="2">A5+1</f>
        <v>3</v>
      </c>
      <c r="C6" s="3" t="s">
        <v>43</v>
      </c>
      <c r="E6" s="3" t="str">
        <f t="shared" si="0"/>
        <v>Boxer Cofimvaba</v>
      </c>
      <c r="F6" s="30">
        <v>10000</v>
      </c>
      <c r="H6" s="39" t="e">
        <f t="shared" si="1"/>
        <v>#DIV/0!</v>
      </c>
      <c r="K6" s="29"/>
      <c r="N6" s="3" t="s">
        <v>11</v>
      </c>
      <c r="O6" s="36" t="s">
        <v>138</v>
      </c>
      <c r="P6" s="36" t="s">
        <v>142</v>
      </c>
      <c r="Q6" s="36" t="s">
        <v>151</v>
      </c>
    </row>
    <row r="7" spans="1:19" x14ac:dyDescent="0.25">
      <c r="A7" s="3">
        <f t="shared" si="2"/>
        <v>4</v>
      </c>
      <c r="C7" s="3" t="s">
        <v>43</v>
      </c>
      <c r="E7" s="3" t="str">
        <f t="shared" si="0"/>
        <v>Boxer Matatiele</v>
      </c>
      <c r="F7" s="30">
        <v>10000</v>
      </c>
      <c r="H7" s="39" t="e">
        <f t="shared" si="1"/>
        <v>#DIV/0!</v>
      </c>
      <c r="K7" s="29"/>
      <c r="N7" s="3" t="s">
        <v>11</v>
      </c>
      <c r="O7" s="36" t="s">
        <v>139</v>
      </c>
      <c r="P7" s="36" t="s">
        <v>143</v>
      </c>
      <c r="Q7" s="36" t="s">
        <v>150</v>
      </c>
    </row>
    <row r="8" spans="1:19" x14ac:dyDescent="0.25">
      <c r="A8" s="3">
        <f t="shared" si="2"/>
        <v>5</v>
      </c>
      <c r="C8" s="3" t="s">
        <v>34</v>
      </c>
      <c r="E8" s="3" t="str">
        <f t="shared" si="0"/>
        <v>Boxer Sundumbili</v>
      </c>
      <c r="F8" s="30">
        <v>10000</v>
      </c>
      <c r="H8" s="39" t="e">
        <f t="shared" si="1"/>
        <v>#DIV/0!</v>
      </c>
      <c r="K8" s="29"/>
      <c r="N8" s="3" t="s">
        <v>8</v>
      </c>
      <c r="O8" s="36" t="s">
        <v>147</v>
      </c>
      <c r="P8" s="32" t="s">
        <v>144</v>
      </c>
      <c r="Q8" s="32" t="s">
        <v>154</v>
      </c>
    </row>
    <row r="9" spans="1:19" x14ac:dyDescent="0.25">
      <c r="A9" s="3">
        <f t="shared" si="2"/>
        <v>6</v>
      </c>
      <c r="C9" s="3" t="s">
        <v>34</v>
      </c>
      <c r="E9" s="3" t="str">
        <f t="shared" si="0"/>
        <v>Boxer Mtubatuba</v>
      </c>
      <c r="F9" s="30">
        <v>10000</v>
      </c>
      <c r="H9" s="39" t="e">
        <f t="shared" si="1"/>
        <v>#DIV/0!</v>
      </c>
      <c r="N9" s="3" t="s">
        <v>8</v>
      </c>
      <c r="O9" s="36" t="s">
        <v>148</v>
      </c>
      <c r="P9" s="32" t="s">
        <v>145</v>
      </c>
      <c r="Q9" s="32" t="s">
        <v>155</v>
      </c>
    </row>
    <row r="10" spans="1:19" x14ac:dyDescent="0.25">
      <c r="A10" s="3">
        <f t="shared" si="2"/>
        <v>7</v>
      </c>
      <c r="C10" s="3" t="s">
        <v>34</v>
      </c>
      <c r="E10" s="3" t="str">
        <f t="shared" si="0"/>
        <v>Boxer Stanger</v>
      </c>
      <c r="F10" s="30">
        <v>10000</v>
      </c>
      <c r="H10" s="39" t="e">
        <f t="shared" si="1"/>
        <v>#DIV/0!</v>
      </c>
      <c r="N10" s="3" t="s">
        <v>8</v>
      </c>
      <c r="O10" s="36" t="s">
        <v>149</v>
      </c>
      <c r="P10" s="32" t="s">
        <v>146</v>
      </c>
      <c r="Q10" s="32" t="s">
        <v>156</v>
      </c>
    </row>
    <row r="11" spans="1:19" x14ac:dyDescent="0.25">
      <c r="A11" s="3">
        <f t="shared" si="2"/>
        <v>8</v>
      </c>
      <c r="E11" s="3">
        <f t="shared" si="0"/>
        <v>0</v>
      </c>
      <c r="F11" s="30">
        <v>10000</v>
      </c>
      <c r="H11" s="39" t="e">
        <f t="shared" si="1"/>
        <v>#DIV/0!</v>
      </c>
      <c r="O11" s="36"/>
      <c r="P11" s="32"/>
      <c r="Q11" s="32"/>
    </row>
    <row r="12" spans="1:19" x14ac:dyDescent="0.25">
      <c r="A12" s="3">
        <f t="shared" si="2"/>
        <v>9</v>
      </c>
      <c r="E12" s="3">
        <f t="shared" si="0"/>
        <v>0</v>
      </c>
      <c r="F12" s="30">
        <v>10000</v>
      </c>
      <c r="H12" s="39" t="e">
        <f t="shared" si="1"/>
        <v>#DIV/0!</v>
      </c>
      <c r="P12" s="37"/>
      <c r="Q12" s="38"/>
    </row>
    <row r="13" spans="1:19" x14ac:dyDescent="0.25">
      <c r="A13" s="3">
        <f t="shared" si="2"/>
        <v>10</v>
      </c>
      <c r="E13" s="3">
        <f t="shared" si="0"/>
        <v>0</v>
      </c>
      <c r="F13" s="30">
        <v>10000</v>
      </c>
      <c r="H13" s="39" t="e">
        <f t="shared" si="1"/>
        <v>#DIV/0!</v>
      </c>
      <c r="K13" s="29"/>
      <c r="P13" s="32"/>
    </row>
    <row r="14" spans="1:19" x14ac:dyDescent="0.25">
      <c r="A14" s="3">
        <f t="shared" si="2"/>
        <v>11</v>
      </c>
      <c r="E14" s="3">
        <f t="shared" si="0"/>
        <v>0</v>
      </c>
      <c r="F14" s="30">
        <v>10000</v>
      </c>
      <c r="H14" s="39" t="e">
        <f t="shared" si="1"/>
        <v>#DIV/0!</v>
      </c>
      <c r="K14" s="29"/>
      <c r="Q14" s="32"/>
    </row>
    <row r="15" spans="1:19" x14ac:dyDescent="0.25">
      <c r="A15" s="3">
        <f t="shared" si="2"/>
        <v>12</v>
      </c>
      <c r="E15" s="3">
        <f t="shared" si="0"/>
        <v>0</v>
      </c>
      <c r="F15" s="30">
        <v>10000</v>
      </c>
      <c r="H15" s="39" t="e">
        <f t="shared" si="1"/>
        <v>#DIV/0!</v>
      </c>
      <c r="P15" s="32"/>
    </row>
    <row r="16" spans="1:19" x14ac:dyDescent="0.25">
      <c r="A16" s="3">
        <f t="shared" si="2"/>
        <v>13</v>
      </c>
      <c r="E16" s="3">
        <f t="shared" si="0"/>
        <v>0</v>
      </c>
      <c r="F16" s="30">
        <v>10000</v>
      </c>
      <c r="H16" s="39" t="e">
        <f t="shared" si="1"/>
        <v>#DIV/0!</v>
      </c>
      <c r="K16" s="29"/>
      <c r="P16" s="32"/>
    </row>
    <row r="17" spans="1:18" x14ac:dyDescent="0.25">
      <c r="A17" s="3">
        <f t="shared" si="2"/>
        <v>14</v>
      </c>
      <c r="E17" s="3">
        <f t="shared" si="0"/>
        <v>0</v>
      </c>
      <c r="F17" s="30">
        <v>10000</v>
      </c>
      <c r="H17" s="39" t="e">
        <f t="shared" si="1"/>
        <v>#DIV/0!</v>
      </c>
      <c r="P17" s="32"/>
      <c r="Q17" s="32"/>
    </row>
    <row r="18" spans="1:18" x14ac:dyDescent="0.25">
      <c r="A18" s="3">
        <f t="shared" si="2"/>
        <v>15</v>
      </c>
      <c r="E18" s="3">
        <f t="shared" si="0"/>
        <v>0</v>
      </c>
      <c r="F18" s="30">
        <v>10000</v>
      </c>
      <c r="H18" s="39" t="e">
        <f t="shared" si="1"/>
        <v>#DIV/0!</v>
      </c>
      <c r="K18" s="29"/>
      <c r="Q18" s="32"/>
    </row>
    <row r="19" spans="1:18" x14ac:dyDescent="0.25">
      <c r="A19" s="3">
        <f t="shared" si="2"/>
        <v>16</v>
      </c>
      <c r="E19" s="3">
        <f t="shared" si="0"/>
        <v>0</v>
      </c>
      <c r="F19" s="30">
        <v>10000</v>
      </c>
      <c r="H19" s="39" t="e">
        <f t="shared" si="1"/>
        <v>#DIV/0!</v>
      </c>
      <c r="K19" s="29"/>
      <c r="P19" s="32"/>
      <c r="Q19" s="32"/>
    </row>
    <row r="20" spans="1:18" x14ac:dyDescent="0.25">
      <c r="A20" s="3">
        <f t="shared" si="2"/>
        <v>17</v>
      </c>
      <c r="E20" s="3">
        <f t="shared" si="0"/>
        <v>0</v>
      </c>
      <c r="F20" s="30">
        <v>10000</v>
      </c>
      <c r="H20" s="39" t="e">
        <f t="shared" si="1"/>
        <v>#DIV/0!</v>
      </c>
      <c r="K20" s="29"/>
    </row>
    <row r="21" spans="1:18" x14ac:dyDescent="0.25">
      <c r="A21" s="3">
        <f t="shared" si="2"/>
        <v>18</v>
      </c>
      <c r="E21" s="3">
        <f t="shared" si="0"/>
        <v>0</v>
      </c>
      <c r="H21" s="39" t="e">
        <f t="shared" si="1"/>
        <v>#DIV/0!</v>
      </c>
      <c r="Q21" s="32"/>
    </row>
    <row r="22" spans="1:18" x14ac:dyDescent="0.25">
      <c r="A22" s="3">
        <f t="shared" si="2"/>
        <v>19</v>
      </c>
      <c r="E22" s="3">
        <f t="shared" si="0"/>
        <v>0</v>
      </c>
      <c r="H22" s="39" t="e">
        <f t="shared" si="1"/>
        <v>#DIV/0!</v>
      </c>
      <c r="Q22" s="32"/>
    </row>
    <row r="23" spans="1:18" s="4" customFormat="1" x14ac:dyDescent="0.25">
      <c r="A23" s="3">
        <f t="shared" si="2"/>
        <v>20</v>
      </c>
      <c r="E23" s="3">
        <f t="shared" si="0"/>
        <v>0</v>
      </c>
      <c r="F23" s="19"/>
      <c r="H23" s="39" t="e">
        <f t="shared" si="1"/>
        <v>#DIV/0!</v>
      </c>
      <c r="K23" s="9"/>
      <c r="O23" s="6"/>
      <c r="P23" s="6"/>
      <c r="Q23" s="6"/>
      <c r="R23" s="11"/>
    </row>
    <row r="24" spans="1:18" s="4" customFormat="1" ht="12.75" x14ac:dyDescent="0.2">
      <c r="F24" s="19"/>
      <c r="Q24" s="6"/>
      <c r="R24" s="11"/>
    </row>
    <row r="25" spans="1:18" s="4" customFormat="1" ht="12.75" x14ac:dyDescent="0.2">
      <c r="F25" s="19"/>
      <c r="P25" s="6"/>
      <c r="Q25" s="6"/>
      <c r="R25" s="11"/>
    </row>
    <row r="26" spans="1:18" s="4" customFormat="1" ht="12.75" x14ac:dyDescent="0.2">
      <c r="F26" s="19"/>
      <c r="K26" s="9"/>
      <c r="P26" s="6"/>
      <c r="Q26" s="6"/>
      <c r="R26" s="11"/>
    </row>
    <row r="27" spans="1:18" s="4" customFormat="1" ht="12.75" x14ac:dyDescent="0.2">
      <c r="F27" s="19"/>
      <c r="K27" s="9"/>
      <c r="Q27" s="6"/>
      <c r="R27" s="11"/>
    </row>
    <row r="28" spans="1:18" s="4" customFormat="1" ht="12.75" x14ac:dyDescent="0.2">
      <c r="F28" s="19"/>
      <c r="K28" s="9"/>
      <c r="P28" s="6"/>
      <c r="R28" s="11"/>
    </row>
    <row r="29" spans="1:18" s="4" customFormat="1" ht="12.75" x14ac:dyDescent="0.2">
      <c r="F29" s="19"/>
      <c r="K29" s="9"/>
      <c r="Q29" s="6"/>
      <c r="R29" s="12"/>
    </row>
    <row r="30" spans="1:18" s="4" customFormat="1" ht="12.75" x14ac:dyDescent="0.2">
      <c r="F30" s="19"/>
      <c r="P30" s="6"/>
      <c r="Q30" s="6"/>
      <c r="R30" s="11"/>
    </row>
    <row r="31" spans="1:18" s="4" customFormat="1" ht="12.75" x14ac:dyDescent="0.2">
      <c r="F31" s="19"/>
      <c r="P31" s="6"/>
      <c r="Q31" s="6"/>
      <c r="R31" s="11"/>
    </row>
    <row r="32" spans="1:18" s="4" customFormat="1" ht="12.75" x14ac:dyDescent="0.2">
      <c r="F32" s="19"/>
      <c r="P32" s="6"/>
      <c r="Q32" s="6"/>
      <c r="R32" s="11"/>
    </row>
    <row r="33" spans="2:22" s="4" customFormat="1" ht="12.75" x14ac:dyDescent="0.2">
      <c r="F33" s="19"/>
      <c r="K33" s="9"/>
      <c r="P33" s="6"/>
      <c r="R33" s="11"/>
    </row>
    <row r="34" spans="2:22" s="4" customFormat="1" ht="12.75" x14ac:dyDescent="0.2">
      <c r="F34" s="19"/>
      <c r="K34" s="9"/>
      <c r="P34" s="6"/>
      <c r="Q34" s="6"/>
      <c r="R34" s="11"/>
    </row>
    <row r="35" spans="2:22" s="4" customFormat="1" ht="12.75" x14ac:dyDescent="0.2">
      <c r="B35" s="5"/>
      <c r="D35" s="5"/>
      <c r="F35" s="19"/>
      <c r="G35" s="5"/>
      <c r="H35" s="5"/>
      <c r="I35" s="5"/>
      <c r="J35" s="5"/>
      <c r="K35" s="5"/>
      <c r="L35" s="5"/>
      <c r="N35" s="5"/>
      <c r="O35" s="5"/>
      <c r="P35" s="6"/>
      <c r="Q35" s="6"/>
      <c r="R35" s="25"/>
      <c r="S35" s="5"/>
      <c r="T35" s="5"/>
      <c r="U35" s="5"/>
      <c r="V35" s="5"/>
    </row>
    <row r="36" spans="2:22" s="4" customFormat="1" ht="12.75" x14ac:dyDescent="0.2">
      <c r="F36" s="19"/>
      <c r="P36" s="22"/>
      <c r="Q36" s="23"/>
      <c r="R36" s="11"/>
    </row>
    <row r="37" spans="2:22" s="4" customFormat="1" ht="12.75" x14ac:dyDescent="0.2">
      <c r="F37" s="19"/>
      <c r="K37" s="9"/>
      <c r="P37" s="6"/>
      <c r="Q37" s="6"/>
      <c r="R37" s="11"/>
    </row>
    <row r="38" spans="2:22" s="4" customFormat="1" ht="12.75" x14ac:dyDescent="0.2">
      <c r="F38" s="19"/>
      <c r="K38" s="9"/>
      <c r="P38" s="6"/>
      <c r="Q38" s="6"/>
      <c r="R38" s="11"/>
    </row>
    <row r="39" spans="2:22" s="4" customFormat="1" ht="12.75" x14ac:dyDescent="0.2">
      <c r="F39" s="19"/>
      <c r="P39" s="6"/>
      <c r="Q39" s="8"/>
      <c r="R39" s="11"/>
    </row>
    <row r="40" spans="2:22" s="4" customFormat="1" ht="12.75" x14ac:dyDescent="0.2">
      <c r="F40" s="19"/>
      <c r="K40" s="9"/>
      <c r="P40" s="6"/>
      <c r="R40" s="11"/>
    </row>
    <row r="41" spans="2:22" s="4" customFormat="1" ht="12.75" x14ac:dyDescent="0.2">
      <c r="F41" s="19"/>
      <c r="Q41" s="6"/>
      <c r="R41" s="11"/>
    </row>
    <row r="42" spans="2:22" s="4" customFormat="1" ht="12.75" x14ac:dyDescent="0.2">
      <c r="F42" s="19"/>
      <c r="Q42" s="6"/>
      <c r="R42" s="12"/>
    </row>
    <row r="43" spans="2:22" s="4" customFormat="1" ht="12.75" x14ac:dyDescent="0.2">
      <c r="F43" s="19"/>
      <c r="O43" s="6"/>
      <c r="P43" s="6"/>
      <c r="R43" s="11"/>
    </row>
    <row r="44" spans="2:22" s="4" customFormat="1" ht="12.75" x14ac:dyDescent="0.2">
      <c r="F44" s="19"/>
      <c r="Q44" s="6"/>
      <c r="R44" s="11"/>
    </row>
    <row r="45" spans="2:22" s="4" customFormat="1" ht="12.75" x14ac:dyDescent="0.2">
      <c r="F45" s="19"/>
      <c r="R45" s="11"/>
    </row>
    <row r="46" spans="2:22" s="4" customFormat="1" ht="12.75" x14ac:dyDescent="0.2">
      <c r="F46" s="19"/>
      <c r="P46" s="6"/>
      <c r="Q46" s="6"/>
      <c r="R46" s="11"/>
    </row>
    <row r="47" spans="2:22" s="4" customFormat="1" ht="12.75" x14ac:dyDescent="0.2">
      <c r="F47" s="19"/>
      <c r="Q47" s="6"/>
      <c r="R47" s="11"/>
    </row>
    <row r="48" spans="2:22" s="4" customFormat="1" ht="12.75" x14ac:dyDescent="0.2">
      <c r="F48" s="19"/>
      <c r="O48" s="24"/>
      <c r="P48" s="24"/>
      <c r="Q48" s="23"/>
      <c r="R48" s="11"/>
    </row>
    <row r="49" spans="1:22" s="4" customFormat="1" ht="12.75" x14ac:dyDescent="0.2">
      <c r="F49" s="19"/>
      <c r="P49" s="6"/>
      <c r="Q49" s="6"/>
      <c r="R49" s="11"/>
    </row>
    <row r="50" spans="1:22" s="4" customFormat="1" ht="12.75" x14ac:dyDescent="0.2">
      <c r="F50" s="19"/>
      <c r="P50" s="22"/>
      <c r="Q50" s="23"/>
      <c r="R50" s="11"/>
    </row>
    <row r="51" spans="1:22" s="4" customFormat="1" ht="12.75" x14ac:dyDescent="0.2">
      <c r="F51" s="19"/>
      <c r="P51" s="24"/>
      <c r="Q51" s="23"/>
      <c r="R51" s="11"/>
    </row>
    <row r="52" spans="1:22" s="4" customFormat="1" ht="12.75" x14ac:dyDescent="0.2">
      <c r="F52" s="19"/>
      <c r="Q52" s="6"/>
      <c r="R52" s="11"/>
    </row>
    <row r="53" spans="1:22" s="4" customFormat="1" ht="12.75" x14ac:dyDescent="0.2">
      <c r="F53" s="19"/>
      <c r="K53" s="9"/>
      <c r="P53" s="6"/>
      <c r="Q53" s="6"/>
      <c r="R53" s="11"/>
    </row>
    <row r="54" spans="1:22" s="4" customFormat="1" ht="12.75" x14ac:dyDescent="0.2">
      <c r="F54" s="19"/>
      <c r="Q54" s="6"/>
      <c r="R54" s="11"/>
    </row>
    <row r="55" spans="1:22" s="4" customFormat="1" ht="12.75" x14ac:dyDescent="0.2">
      <c r="F55" s="19"/>
      <c r="K55" s="9"/>
      <c r="Q55" s="6"/>
      <c r="R55" s="11"/>
    </row>
    <row r="56" spans="1:22" s="4" customFormat="1" ht="12.75" x14ac:dyDescent="0.2">
      <c r="F56" s="19"/>
      <c r="K56" s="9"/>
      <c r="P56" s="7"/>
      <c r="R56" s="12"/>
    </row>
    <row r="57" spans="1:22" s="5" customFormat="1" ht="12.75" x14ac:dyDescent="0.2">
      <c r="A57" s="4"/>
      <c r="B57" s="4"/>
      <c r="C57" s="4"/>
      <c r="D57" s="4"/>
      <c r="E57" s="4"/>
      <c r="F57" s="19"/>
      <c r="G57" s="4"/>
      <c r="H57" s="4"/>
      <c r="I57" s="4"/>
      <c r="J57" s="4"/>
      <c r="K57" s="9"/>
      <c r="L57" s="4"/>
      <c r="M57" s="4"/>
      <c r="N57" s="4"/>
      <c r="O57" s="4"/>
      <c r="P57" s="6"/>
      <c r="Q57" s="6"/>
      <c r="R57" s="11"/>
      <c r="S57" s="4"/>
      <c r="T57" s="4"/>
      <c r="U57" s="4"/>
      <c r="V57" s="4"/>
    </row>
    <row r="58" spans="1:22" s="4" customFormat="1" ht="12.75" x14ac:dyDescent="0.2">
      <c r="F58" s="19"/>
      <c r="K58" s="9"/>
      <c r="P58" s="6"/>
      <c r="R58" s="11"/>
    </row>
    <row r="59" spans="1:22" s="4" customFormat="1" ht="12.75" x14ac:dyDescent="0.2">
      <c r="F59" s="19"/>
      <c r="P59" s="6"/>
      <c r="Q59" s="6"/>
      <c r="R59" s="11"/>
    </row>
    <row r="60" spans="1:22" s="4" customFormat="1" ht="12.75" x14ac:dyDescent="0.2">
      <c r="F60" s="19"/>
      <c r="P60" s="6"/>
    </row>
    <row r="61" spans="1:22" s="4" customFormat="1" ht="12.75" x14ac:dyDescent="0.2">
      <c r="F61" s="19"/>
      <c r="P61" s="6"/>
      <c r="Q61" s="6"/>
      <c r="R61" s="11"/>
    </row>
    <row r="62" spans="1:22" s="4" customFormat="1" ht="12.75" x14ac:dyDescent="0.2">
      <c r="F62" s="19"/>
      <c r="K62" s="9"/>
      <c r="O62" s="6"/>
      <c r="P62" s="6"/>
      <c r="Q62" s="6"/>
      <c r="R62" s="11"/>
    </row>
    <row r="63" spans="1:22" s="4" customFormat="1" ht="12.75" x14ac:dyDescent="0.2">
      <c r="F63" s="19"/>
      <c r="K63" s="9"/>
      <c r="Q63" s="6"/>
      <c r="R63" s="11"/>
    </row>
    <row r="64" spans="1:22" s="4" customFormat="1" ht="12.75" x14ac:dyDescent="0.2">
      <c r="F64" s="19"/>
      <c r="K64" s="9"/>
      <c r="P64" s="6"/>
      <c r="R64" s="11"/>
    </row>
    <row r="65" spans="6:18" s="4" customFormat="1" ht="12.75" x14ac:dyDescent="0.2">
      <c r="F65" s="19"/>
      <c r="K65" s="9"/>
      <c r="O65" s="6"/>
      <c r="P65" s="6"/>
      <c r="Q65" s="6"/>
      <c r="R65" s="11"/>
    </row>
    <row r="66" spans="6:18" s="4" customFormat="1" ht="12.75" x14ac:dyDescent="0.2">
      <c r="F66" s="19"/>
      <c r="K66" s="9"/>
      <c r="P66" s="6"/>
      <c r="Q66" s="6"/>
      <c r="R66" s="11"/>
    </row>
    <row r="67" spans="6:18" s="4" customFormat="1" ht="12.75" x14ac:dyDescent="0.2">
      <c r="F67" s="19"/>
      <c r="K67" s="9"/>
      <c r="O67" s="6"/>
      <c r="P67" s="6"/>
      <c r="Q67" s="6"/>
      <c r="R67" s="11"/>
    </row>
    <row r="68" spans="6:18" s="4" customFormat="1" ht="12.75" x14ac:dyDescent="0.2">
      <c r="F68" s="19"/>
      <c r="K68" s="9"/>
      <c r="O68" s="6"/>
      <c r="P68" s="6"/>
      <c r="R68" s="11"/>
    </row>
    <row r="69" spans="6:18" s="4" customFormat="1" ht="12.75" x14ac:dyDescent="0.2">
      <c r="F69" s="19"/>
      <c r="P69" s="6"/>
      <c r="Q69" s="6"/>
      <c r="R69" s="11"/>
    </row>
    <row r="70" spans="6:18" s="4" customFormat="1" ht="12.75" x14ac:dyDescent="0.2">
      <c r="F70" s="19"/>
      <c r="Q70" s="6"/>
      <c r="R70" s="11"/>
    </row>
    <row r="71" spans="6:18" s="4" customFormat="1" ht="12.75" x14ac:dyDescent="0.2">
      <c r="F71" s="19"/>
      <c r="P71" s="6"/>
      <c r="Q71" s="6"/>
      <c r="R71" s="11"/>
    </row>
    <row r="72" spans="6:18" s="4" customFormat="1" ht="12.75" x14ac:dyDescent="0.2">
      <c r="F72" s="19"/>
      <c r="P72" s="6"/>
      <c r="R72" s="11"/>
    </row>
    <row r="73" spans="6:18" s="4" customFormat="1" ht="12.75" x14ac:dyDescent="0.2">
      <c r="F73" s="19"/>
      <c r="K73" s="9"/>
      <c r="R73" s="11"/>
    </row>
    <row r="74" spans="6:18" s="4" customFormat="1" ht="12.75" x14ac:dyDescent="0.2">
      <c r="F74" s="19"/>
      <c r="R74" s="11"/>
    </row>
    <row r="75" spans="6:18" s="4" customFormat="1" ht="12.75" x14ac:dyDescent="0.2">
      <c r="F75" s="19"/>
      <c r="R75" s="11"/>
    </row>
    <row r="76" spans="6:18" s="4" customFormat="1" ht="12.75" x14ac:dyDescent="0.2">
      <c r="F76" s="19"/>
      <c r="R76" s="11"/>
    </row>
    <row r="77" spans="6:18" s="4" customFormat="1" ht="12.75" x14ac:dyDescent="0.2">
      <c r="F77" s="19"/>
      <c r="R77" s="11"/>
    </row>
    <row r="78" spans="6:18" s="4" customFormat="1" ht="12.75" x14ac:dyDescent="0.2">
      <c r="F78" s="19"/>
      <c r="R78" s="11"/>
    </row>
    <row r="79" spans="6:18" s="4" customFormat="1" ht="12.75" x14ac:dyDescent="0.2">
      <c r="F79" s="19"/>
      <c r="R79" s="11"/>
    </row>
    <row r="80" spans="6:18" s="4" customFormat="1" ht="12.75" x14ac:dyDescent="0.2">
      <c r="F80" s="19"/>
      <c r="R80" s="11"/>
    </row>
    <row r="81" spans="6:18" s="4" customFormat="1" ht="12.75" x14ac:dyDescent="0.2">
      <c r="F81" s="19"/>
      <c r="R81" s="11"/>
    </row>
    <row r="82" spans="6:18" s="4" customFormat="1" ht="12.75" x14ac:dyDescent="0.2">
      <c r="F82" s="19"/>
      <c r="R82" s="11"/>
    </row>
    <row r="83" spans="6:18" s="4" customFormat="1" ht="12.75" x14ac:dyDescent="0.2">
      <c r="F83" s="19"/>
      <c r="R83" s="11"/>
    </row>
    <row r="84" spans="6:18" s="4" customFormat="1" ht="12.75" x14ac:dyDescent="0.2">
      <c r="F84" s="19"/>
      <c r="R84" s="11"/>
    </row>
    <row r="85" spans="6:18" s="4" customFormat="1" ht="12.75" x14ac:dyDescent="0.2">
      <c r="F85" s="19"/>
      <c r="R85" s="11"/>
    </row>
    <row r="86" spans="6:18" s="4" customFormat="1" ht="12.75" x14ac:dyDescent="0.2">
      <c r="F86" s="19"/>
      <c r="R86" s="11"/>
    </row>
    <row r="87" spans="6:18" s="4" customFormat="1" ht="12.75" x14ac:dyDescent="0.2">
      <c r="F87" s="19"/>
      <c r="R87" s="11"/>
    </row>
    <row r="88" spans="6:18" s="4" customFormat="1" ht="12.75" x14ac:dyDescent="0.2">
      <c r="F88" s="19"/>
      <c r="R88" s="11"/>
    </row>
    <row r="89" spans="6:18" s="4" customFormat="1" ht="12.75" x14ac:dyDescent="0.2">
      <c r="F89" s="19"/>
      <c r="R89" s="11"/>
    </row>
    <row r="90" spans="6:18" s="4" customFormat="1" ht="12.75" x14ac:dyDescent="0.2">
      <c r="F90" s="19"/>
      <c r="R90" s="11"/>
    </row>
    <row r="91" spans="6:18" s="4" customFormat="1" ht="12.75" x14ac:dyDescent="0.2">
      <c r="F91" s="19"/>
      <c r="R91" s="11"/>
    </row>
    <row r="92" spans="6:18" s="4" customFormat="1" ht="12.75" x14ac:dyDescent="0.2">
      <c r="F92" s="19"/>
      <c r="R92" s="11"/>
    </row>
    <row r="93" spans="6:18" s="4" customFormat="1" ht="12.75" x14ac:dyDescent="0.2">
      <c r="F93" s="19"/>
      <c r="R93" s="11"/>
    </row>
    <row r="94" spans="6:18" s="4" customFormat="1" ht="12.75" x14ac:dyDescent="0.2">
      <c r="F94" s="19"/>
      <c r="R94" s="11"/>
    </row>
    <row r="95" spans="6:18" s="4" customFormat="1" ht="12.75" x14ac:dyDescent="0.2">
      <c r="F95" s="19"/>
      <c r="R95" s="11"/>
    </row>
    <row r="96" spans="6:18" s="4" customFormat="1" ht="12.75" x14ac:dyDescent="0.2">
      <c r="F96" s="19"/>
      <c r="R96" s="11"/>
    </row>
    <row r="97" spans="6:18" s="4" customFormat="1" ht="12.75" x14ac:dyDescent="0.2">
      <c r="F97" s="19"/>
      <c r="R97" s="11"/>
    </row>
    <row r="98" spans="6:18" s="4" customFormat="1" ht="12.75" x14ac:dyDescent="0.2">
      <c r="F98" s="19"/>
      <c r="R98" s="11"/>
    </row>
    <row r="99" spans="6:18" s="4" customFormat="1" ht="12.75" x14ac:dyDescent="0.2">
      <c r="F99" s="19"/>
      <c r="R99" s="11"/>
    </row>
    <row r="100" spans="6:18" s="4" customFormat="1" ht="12.75" x14ac:dyDescent="0.2">
      <c r="F100" s="19"/>
      <c r="R100" s="11"/>
    </row>
    <row r="101" spans="6:18" s="4" customFormat="1" ht="12.75" x14ac:dyDescent="0.2">
      <c r="F101" s="19"/>
      <c r="R101" s="11"/>
    </row>
  </sheetData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8" sqref="D18"/>
    </sheetView>
  </sheetViews>
  <sheetFormatPr defaultRowHeight="15" x14ac:dyDescent="0.25"/>
  <cols>
    <col min="1" max="1" width="17.140625" style="1" customWidth="1"/>
    <col min="2" max="2" width="9.140625" style="1"/>
    <col min="3" max="5" width="12.85546875" style="1" customWidth="1"/>
    <col min="6" max="6" width="10.42578125" style="1" customWidth="1"/>
    <col min="7" max="16384" width="9.140625" style="1"/>
  </cols>
  <sheetData>
    <row r="3" spans="1:8" s="41" customFormat="1" ht="30" x14ac:dyDescent="0.25">
      <c r="B3" s="44" t="s">
        <v>179</v>
      </c>
      <c r="C3" s="44" t="s">
        <v>40</v>
      </c>
      <c r="D3" s="44" t="s">
        <v>182</v>
      </c>
      <c r="E3" s="44"/>
      <c r="F3" s="44" t="s">
        <v>181</v>
      </c>
    </row>
    <row r="4" spans="1:8" x14ac:dyDescent="0.25">
      <c r="A4" s="1" t="s">
        <v>33</v>
      </c>
      <c r="B4" s="1">
        <v>20</v>
      </c>
      <c r="C4" s="1">
        <v>17</v>
      </c>
      <c r="D4" s="1">
        <v>1</v>
      </c>
      <c r="E4" s="43">
        <f>D4/B4</f>
        <v>0.05</v>
      </c>
      <c r="F4" s="43">
        <f>C4/B4</f>
        <v>0.85</v>
      </c>
    </row>
    <row r="5" spans="1:8" x14ac:dyDescent="0.25">
      <c r="A5" s="1" t="s">
        <v>159</v>
      </c>
      <c r="B5" s="1">
        <v>20</v>
      </c>
      <c r="C5" s="1">
        <v>16</v>
      </c>
      <c r="D5" s="1">
        <v>2</v>
      </c>
      <c r="E5" s="43">
        <f t="shared" ref="E5:E16" si="0">D5/B5</f>
        <v>0.1</v>
      </c>
      <c r="F5" s="43">
        <f t="shared" ref="F5:F17" si="1">C5/B5</f>
        <v>0.8</v>
      </c>
    </row>
    <row r="6" spans="1:8" x14ac:dyDescent="0.25">
      <c r="A6" s="1" t="s">
        <v>34</v>
      </c>
      <c r="B6" s="1">
        <v>20</v>
      </c>
      <c r="C6" s="1">
        <v>15</v>
      </c>
      <c r="D6" s="1">
        <v>3</v>
      </c>
      <c r="E6" s="43">
        <f t="shared" si="0"/>
        <v>0.15</v>
      </c>
      <c r="F6" s="43">
        <f t="shared" si="1"/>
        <v>0.75</v>
      </c>
    </row>
    <row r="7" spans="1:8" x14ac:dyDescent="0.25">
      <c r="A7" s="1" t="s">
        <v>20</v>
      </c>
      <c r="B7" s="1">
        <v>20</v>
      </c>
      <c r="C7" s="1">
        <v>11</v>
      </c>
      <c r="D7" s="1">
        <v>2</v>
      </c>
      <c r="E7" s="43">
        <f t="shared" si="0"/>
        <v>0.1</v>
      </c>
      <c r="F7" s="43">
        <f t="shared" si="1"/>
        <v>0.55000000000000004</v>
      </c>
    </row>
    <row r="8" spans="1:8" x14ac:dyDescent="0.25">
      <c r="A8" s="1" t="s">
        <v>43</v>
      </c>
      <c r="B8" s="1">
        <v>20</v>
      </c>
      <c r="C8" s="1">
        <v>10</v>
      </c>
      <c r="D8" s="1">
        <v>1</v>
      </c>
      <c r="E8" s="43">
        <f t="shared" si="0"/>
        <v>0.05</v>
      </c>
      <c r="F8" s="43">
        <f t="shared" si="1"/>
        <v>0.5</v>
      </c>
    </row>
    <row r="9" spans="1:8" x14ac:dyDescent="0.25">
      <c r="A9" s="1" t="s">
        <v>41</v>
      </c>
      <c r="B9" s="1">
        <v>20</v>
      </c>
      <c r="C9" s="1">
        <v>8</v>
      </c>
      <c r="D9" s="1">
        <v>1</v>
      </c>
      <c r="E9" s="43">
        <f t="shared" si="0"/>
        <v>0.05</v>
      </c>
      <c r="F9" s="43">
        <f t="shared" si="1"/>
        <v>0.4</v>
      </c>
    </row>
    <row r="10" spans="1:8" x14ac:dyDescent="0.25">
      <c r="A10" s="1" t="s">
        <v>39</v>
      </c>
      <c r="B10" s="1">
        <v>20</v>
      </c>
      <c r="C10" s="1">
        <v>8</v>
      </c>
      <c r="D10" s="1">
        <v>0</v>
      </c>
      <c r="E10" s="43">
        <f t="shared" si="0"/>
        <v>0</v>
      </c>
      <c r="F10" s="43">
        <f t="shared" si="1"/>
        <v>0.4</v>
      </c>
    </row>
    <row r="11" spans="1:8" x14ac:dyDescent="0.25">
      <c r="A11" s="1" t="s">
        <v>42</v>
      </c>
      <c r="B11" s="1">
        <v>20</v>
      </c>
      <c r="C11" s="1">
        <v>8</v>
      </c>
      <c r="D11" s="1">
        <v>0</v>
      </c>
      <c r="E11" s="43">
        <f t="shared" si="0"/>
        <v>0</v>
      </c>
      <c r="F11" s="43">
        <f t="shared" si="1"/>
        <v>0.4</v>
      </c>
    </row>
    <row r="12" spans="1:8" x14ac:dyDescent="0.25">
      <c r="A12" s="1" t="s">
        <v>62</v>
      </c>
      <c r="B12" s="1">
        <v>20</v>
      </c>
      <c r="C12" s="1">
        <v>3</v>
      </c>
      <c r="D12" s="1">
        <v>5</v>
      </c>
      <c r="E12" s="43">
        <f t="shared" si="0"/>
        <v>0.25</v>
      </c>
      <c r="F12" s="43">
        <f t="shared" si="1"/>
        <v>0.15</v>
      </c>
    </row>
    <row r="13" spans="1:8" x14ac:dyDescent="0.25">
      <c r="A13" s="1" t="s">
        <v>4</v>
      </c>
      <c r="B13" s="1">
        <v>2</v>
      </c>
      <c r="C13" s="1">
        <v>2</v>
      </c>
      <c r="E13" s="43">
        <f t="shared" si="0"/>
        <v>0</v>
      </c>
      <c r="F13" s="43">
        <f t="shared" si="1"/>
        <v>1</v>
      </c>
    </row>
    <row r="14" spans="1:8" x14ac:dyDescent="0.25">
      <c r="A14" s="3" t="s">
        <v>127</v>
      </c>
      <c r="B14" s="1">
        <v>20</v>
      </c>
      <c r="C14" s="1">
        <v>2</v>
      </c>
      <c r="D14" s="1">
        <v>1</v>
      </c>
      <c r="E14" s="43">
        <f t="shared" si="0"/>
        <v>0.05</v>
      </c>
      <c r="F14" s="43">
        <f t="shared" si="1"/>
        <v>0.1</v>
      </c>
      <c r="H14" s="1" t="s">
        <v>185</v>
      </c>
    </row>
    <row r="15" spans="1:8" x14ac:dyDescent="0.25">
      <c r="A15" s="1" t="s">
        <v>89</v>
      </c>
      <c r="C15" s="1">
        <v>1</v>
      </c>
      <c r="E15" s="43" t="e">
        <f t="shared" si="0"/>
        <v>#DIV/0!</v>
      </c>
      <c r="F15" s="43" t="e">
        <f t="shared" si="1"/>
        <v>#DIV/0!</v>
      </c>
    </row>
    <row r="16" spans="1:8" x14ac:dyDescent="0.25">
      <c r="A16" s="1" t="s">
        <v>180</v>
      </c>
      <c r="B16" s="1">
        <v>20</v>
      </c>
      <c r="C16" s="1">
        <v>1</v>
      </c>
      <c r="D16" s="1">
        <v>1</v>
      </c>
      <c r="E16" s="43">
        <f t="shared" si="0"/>
        <v>0.05</v>
      </c>
      <c r="F16" s="43">
        <f t="shared" si="1"/>
        <v>0.05</v>
      </c>
    </row>
    <row r="17" spans="1:6" s="42" customFormat="1" x14ac:dyDescent="0.25">
      <c r="A17" s="42" t="s">
        <v>184</v>
      </c>
      <c r="B17" s="42">
        <f>SUM(B4:B16)</f>
        <v>222</v>
      </c>
      <c r="C17" s="42">
        <f>SUM(C4:C16)</f>
        <v>102</v>
      </c>
      <c r="D17" s="42">
        <f>SUM(D4:D16)</f>
        <v>17</v>
      </c>
      <c r="E17" s="1"/>
      <c r="F17" s="43">
        <f t="shared" si="1"/>
        <v>0.45945945945945948</v>
      </c>
    </row>
  </sheetData>
  <sortState ref="A4:D16">
    <sortCondition descending="1" ref="C4:C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Hollard Branches</vt:lpstr>
      <vt:lpstr>Boxer</vt:lpstr>
      <vt:lpstr>Summary</vt:lpstr>
      <vt:lpstr>Boxer!OLE_LINK1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Marx</dc:creator>
  <cp:lastModifiedBy>Gert</cp:lastModifiedBy>
  <cp:lastPrinted>2016-05-30T12:45:42Z</cp:lastPrinted>
  <dcterms:created xsi:type="dcterms:W3CDTF">2016-05-23T11:23:42Z</dcterms:created>
  <dcterms:modified xsi:type="dcterms:W3CDTF">2017-03-13T18:31:46Z</dcterms:modified>
</cp:coreProperties>
</file>