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D:\workspace\BlockChain_TransactionManager\"/>
    </mc:Choice>
  </mc:AlternateContent>
  <xr:revisionPtr revIDLastSave="0" documentId="13_ncr:1_{BA1D0E91-22CD-41E9-85EB-6574D0FF233D}" xr6:coauthVersionLast="45" xr6:coauthVersionMax="45" xr10:uidLastSave="{00000000-0000-0000-0000-000000000000}"/>
  <bookViews>
    <workbookView xWindow="11265" yWindow="2145" windowWidth="38700" windowHeight="14790" activeTab="1" xr2:uid="{00000000-000D-0000-FFFF-FFFF00000000}"/>
  </bookViews>
  <sheets>
    <sheet name="Arbeitsrapport_Bruno" sheetId="11" r:id="rId1"/>
    <sheet name="Arbeitsrapport_Maikoff" sheetId="19" r:id="rId2"/>
  </sheets>
  <definedNames>
    <definedName name="_xlnm._FilterDatabase" localSheetId="0" hidden="1">Arbeitsrapport_Bruno!$A$5:$B$5</definedName>
    <definedName name="_xlnm._FilterDatabase" localSheetId="1" hidden="1">Arbeitsrapport_Maikoff!$A$5:$B$5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" i="19" l="1"/>
  <c r="C6" i="19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B7" i="19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A7" i="19"/>
  <c r="A8" i="19" s="1"/>
  <c r="A9" i="19" s="1"/>
  <c r="H3" i="19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G4" i="19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G4" i="1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C6" i="1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D34" i="11"/>
  <c r="B7" i="1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A7" i="11"/>
  <c r="A8" i="11" s="1"/>
  <c r="A9" i="11" s="1"/>
  <c r="A10" i="11" s="1"/>
  <c r="H3" i="1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11" i="11" l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G5" i="1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10" i="19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G5" i="19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</calcChain>
</file>

<file path=xl/sharedStrings.xml><?xml version="1.0" encoding="utf-8"?>
<sst xmlns="http://schemas.openxmlformats.org/spreadsheetml/2006/main" count="75" uniqueCount="54">
  <si>
    <t>Aufwand in h</t>
  </si>
  <si>
    <t>Ist-h
kum</t>
  </si>
  <si>
    <t>Aufwand Total (in h):</t>
  </si>
  <si>
    <t xml:space="preserve">Arbeitsrapport  </t>
  </si>
  <si>
    <t>Soll-h</t>
  </si>
  <si>
    <t>Zeitraum (Datum von / Datum bis):</t>
  </si>
  <si>
    <t>Woche</t>
  </si>
  <si>
    <t>Soll-h
kum</t>
  </si>
  <si>
    <t>Datum</t>
  </si>
  <si>
    <t xml:space="preserve">       Wichtige Arbeitsschritte  </t>
  </si>
  <si>
    <t>Vorname, Name:</t>
  </si>
  <si>
    <t xml:space="preserve"> Abgabe</t>
  </si>
  <si>
    <t>Sergejurij, Maikoff</t>
  </si>
  <si>
    <t>Faustina, Bruno</t>
  </si>
  <si>
    <t>Kick-Off, Organisation, Planung, Literatur,EinlesenLektüre, Planung und Organisation</t>
  </si>
  <si>
    <t>Projektvereinbarung,GitHub&amp;Projects aufsetzten, Projekvereinbarung, Todos in Tasks, Arbeiten mit Latex, Meilensteine definieren, zeiterfassung, Emails</t>
  </si>
  <si>
    <t>Einlesen, Aufgabenstellung, Terminfindung, Organisation, Arbeitsplanung im Semester</t>
  </si>
  <si>
    <t>Organisation, Planung, Literatur, Aufgabenstellung</t>
  </si>
  <si>
    <t>Kickoff, EinlesenLektüre, Planung und Organisation</t>
  </si>
  <si>
    <t>Template, Projektvereinbarung</t>
  </si>
  <si>
    <t>Test Blockchain Netzwerk aufgesetzt, Sitzung feedback, Protokoll schreiben/schicken, Vereinbarung, Meilensteine, Tsks</t>
  </si>
  <si>
    <t>2tes Meeting, Projektvereinbarung, Protokoll, Testumgebung aufsetzen, Einarbeiten in Materie</t>
  </si>
  <si>
    <t>Einlesen, First Smart contract, Projektvereinbarung überarbeitet</t>
  </si>
  <si>
    <t>Projektvereinbarung finalisiert, First Smart contract, Vereinbarung Feedback einfliessen lassen, know how</t>
  </si>
  <si>
    <t>Analyse; Besprechung; Protokoll; Feedback einbauen; Bericht</t>
  </si>
  <si>
    <t>Einlesen, Meeting, Report</t>
  </si>
  <si>
    <t>Parity, Report</t>
  </si>
  <si>
    <t>Coachmeetign</t>
  </si>
  <si>
    <t>Parity, Coachmeeting, Updating Contracts to Solidity 0.5.12</t>
  </si>
  <si>
    <t>Updating Contracts to Solidity 0.5.12</t>
  </si>
  <si>
    <t>FlowCharts+Zummanen in Brugg</t>
  </si>
  <si>
    <t>Architektur+Zwischenpräsi+Protokoll+Bilder verbessert</t>
  </si>
  <si>
    <t>Report, Präsi,, Coachmeeting</t>
  </si>
  <si>
    <t>Projektwoche, Zwischenpräsentation</t>
  </si>
  <si>
    <t>Report</t>
  </si>
  <si>
    <t>Projektwoche/ Präsentation/Vorbereitung/Nachbearbeitung</t>
  </si>
  <si>
    <t>Parity</t>
  </si>
  <si>
    <t>Einesen /arbeiten in Web3J</t>
  </si>
  <si>
    <t>Treffen und Nachbearbeitungen vom Treffen</t>
  </si>
  <si>
    <t>Nachbearbeitungen + Einlesen</t>
  </si>
  <si>
    <t>Partiy, Docker; Java</t>
  </si>
  <si>
    <t>Einarbeiten in Parity+Web3J, Status Meeting + Verbessern der FlowCharts, Docker, Versucht UnCertified Account Transaktionen zu blockieren wenn Transaktions Gas null ist</t>
  </si>
  <si>
    <t xml:space="preserve">Parity, Docker, Java, Remote Access </t>
  </si>
  <si>
    <t>Java Programm</t>
  </si>
  <si>
    <t>Toml File</t>
  </si>
  <si>
    <t>Report, Docker, Parity</t>
  </si>
  <si>
    <t>JavaProgramm, Besprechung, FlowCharts, Abnahmekriterien, AK TestReport, Meilensteine</t>
  </si>
  <si>
    <t>Meeting, Report</t>
  </si>
  <si>
    <t>Raport korrigiert, Algo weiter, Tests, Java fehler korrigiert, Manuelle tests, Abnahmekriterien, testreport</t>
  </si>
  <si>
    <t>Programm, Report, Statusmeeting; Deployable, Tests</t>
  </si>
  <si>
    <t>8+8+8+8+8+6+6</t>
  </si>
  <si>
    <t xml:space="preserve"> Abgabe--&gt; 10+9+8+8+4</t>
  </si>
  <si>
    <t>10+9+8+6+6+8 JAVA CODE</t>
  </si>
  <si>
    <t>Report 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</si>
</sst>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u/>
      <sz val="10"/>
      <color indexed="12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u/>
      <sz val="14"/>
      <color indexed="12"/>
      <name val="Arial"/>
      <family val="2"/>
    </font>
    <font>
      <sz val="14"/>
      <color indexed="12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55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/>
    <xf numFmtId="0" fontId="2" fillId="0" borderId="5" xfId="0" applyFont="1" applyBorder="1"/>
    <xf numFmtId="0" fontId="0" fillId="2" borderId="5" xfId="0" applyFont="1" applyFill="1" applyBorder="1" applyAlignment="1">
      <alignment vertical="center" wrapText="1"/>
    </xf>
    <xf numFmtId="1" fontId="0" fillId="2" borderId="5" xfId="0" applyNumberForma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2" xfId="0" applyFont="1" applyBorder="1" applyAlignment="1"/>
    <xf numFmtId="0" fontId="1" fillId="4" borderId="9" xfId="0" applyFont="1" applyFill="1" applyBorder="1" applyAlignment="1">
      <alignment horizontal="right" vertical="center" wrapText="1"/>
    </xf>
    <xf numFmtId="0" fontId="1" fillId="4" borderId="10" xfId="0" applyFont="1" applyFill="1" applyBorder="1" applyAlignment="1">
      <alignment vertical="center" wrapText="1"/>
    </xf>
    <xf numFmtId="14" fontId="1" fillId="4" borderId="10" xfId="0" applyNumberFormat="1" applyFont="1" applyFill="1" applyBorder="1" applyAlignment="1">
      <alignment vertical="center" wrapText="1"/>
    </xf>
    <xf numFmtId="4" fontId="1" fillId="4" borderId="10" xfId="0" applyNumberFormat="1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vertical="center" wrapText="1"/>
    </xf>
    <xf numFmtId="0" fontId="5" fillId="0" borderId="12" xfId="0" applyFont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5" fillId="6" borderId="8" xfId="0" applyFont="1" applyFill="1" applyBorder="1" applyAlignment="1">
      <alignment vertical="top"/>
    </xf>
    <xf numFmtId="14" fontId="5" fillId="6" borderId="13" xfId="0" applyNumberFormat="1" applyFont="1" applyFill="1" applyBorder="1" applyAlignment="1">
      <alignment vertical="center"/>
    </xf>
    <xf numFmtId="0" fontId="6" fillId="6" borderId="14" xfId="0" applyFont="1" applyFill="1" applyBorder="1" applyAlignment="1">
      <alignment vertical="top" wrapText="1"/>
    </xf>
    <xf numFmtId="0" fontId="0" fillId="0" borderId="0" xfId="0" applyFont="1" applyBorder="1" applyAlignment="1"/>
    <xf numFmtId="0" fontId="2" fillId="0" borderId="5" xfId="0" applyNumberFormat="1" applyFont="1" applyBorder="1" applyAlignment="1">
      <alignment horizontal="center"/>
    </xf>
    <xf numFmtId="0" fontId="0" fillId="0" borderId="15" xfId="0" applyBorder="1" applyAlignment="1"/>
    <xf numFmtId="4" fontId="5" fillId="0" borderId="12" xfId="0" applyNumberFormat="1" applyFont="1" applyBorder="1" applyAlignment="1">
      <alignment horizontal="center" vertical="center"/>
    </xf>
    <xf numFmtId="4" fontId="5" fillId="6" borderId="13" xfId="0" applyNumberFormat="1" applyFont="1" applyFill="1" applyBorder="1" applyAlignment="1">
      <alignment horizontal="center" vertical="center"/>
    </xf>
    <xf numFmtId="4" fontId="0" fillId="0" borderId="0" xfId="0" applyNumberFormat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14" fontId="5" fillId="7" borderId="12" xfId="0" applyNumberFormat="1" applyFont="1" applyFill="1" applyBorder="1" applyAlignment="1">
      <alignment horizontal="center" vertical="center"/>
    </xf>
    <xf numFmtId="4" fontId="5" fillId="7" borderId="12" xfId="0" applyNumberFormat="1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horizontal="center" vertical="center"/>
    </xf>
    <xf numFmtId="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vertical="center" wrapText="1"/>
    </xf>
    <xf numFmtId="0" fontId="2" fillId="0" borderId="5" xfId="0" applyNumberFormat="1" applyFont="1" applyFill="1" applyBorder="1" applyAlignment="1">
      <alignment horizontal="center"/>
    </xf>
    <xf numFmtId="14" fontId="5" fillId="0" borderId="12" xfId="2" applyNumberFormat="1" applyFont="1" applyFill="1" applyBorder="1" applyAlignment="1">
      <alignment horizontal="center" vertical="center"/>
    </xf>
    <xf numFmtId="0" fontId="0" fillId="0" borderId="2" xfId="0" applyFont="1" applyBorder="1" applyAlignment="1"/>
    <xf numFmtId="14" fontId="10" fillId="7" borderId="12" xfId="0" applyNumberFormat="1" applyFont="1" applyFill="1" applyBorder="1" applyAlignment="1">
      <alignment horizontal="center" vertical="center"/>
    </xf>
    <xf numFmtId="3" fontId="0" fillId="3" borderId="5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/>
    <xf numFmtId="0" fontId="7" fillId="0" borderId="0" xfId="1" applyNumberFormat="1" applyFont="1" applyFill="1" applyBorder="1" applyAlignment="1" applyProtection="1">
      <alignment horizontal="center"/>
    </xf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2" xfId="0" applyFont="1" applyBorder="1" applyAlignment="1"/>
    <xf numFmtId="0" fontId="0" fillId="0" borderId="4" xfId="0" applyBorder="1" applyAlignment="1">
      <alignment horizontal="right" vertical="center"/>
    </xf>
  </cellXfs>
  <cellStyles count="3">
    <cellStyle name="Link" xfId="1" builtinId="8"/>
    <cellStyle name="Standard" xfId="0" builtinId="0"/>
    <cellStyle name="Standard 2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Arbeitsrapport_Bruno!$F$4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Arbeitsrapport_Bruno!$G$4:$AG$4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F-2748-82D0-81A5755AE275}"/>
            </c:ext>
          </c:extLst>
        </c:ser>
        <c:ser>
          <c:idx val="2"/>
          <c:order val="1"/>
          <c:tx>
            <c:strRef>
              <c:f>Arbeitsrapport_Bruno!$F$5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Arbeitsrapport_Bruno!$G$5:$AG$5</c:f>
              <c:numCache>
                <c:formatCode>#,##0</c:formatCode>
                <c:ptCount val="27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32</c:v>
                </c:pt>
                <c:pt idx="4">
                  <c:v>43</c:v>
                </c:pt>
                <c:pt idx="5">
                  <c:v>52</c:v>
                </c:pt>
                <c:pt idx="6">
                  <c:v>57</c:v>
                </c:pt>
                <c:pt idx="7">
                  <c:v>64</c:v>
                </c:pt>
                <c:pt idx="8">
                  <c:v>76</c:v>
                </c:pt>
                <c:pt idx="9">
                  <c:v>94</c:v>
                </c:pt>
                <c:pt idx="10">
                  <c:v>109</c:v>
                </c:pt>
                <c:pt idx="11">
                  <c:v>112</c:v>
                </c:pt>
                <c:pt idx="12">
                  <c:v>112</c:v>
                </c:pt>
                <c:pt idx="13">
                  <c:v>122</c:v>
                </c:pt>
                <c:pt idx="14">
                  <c:v>126</c:v>
                </c:pt>
                <c:pt idx="15">
                  <c:v>126</c:v>
                </c:pt>
                <c:pt idx="16">
                  <c:v>131</c:v>
                </c:pt>
                <c:pt idx="17">
                  <c:v>147</c:v>
                </c:pt>
                <c:pt idx="18">
                  <c:v>163</c:v>
                </c:pt>
                <c:pt idx="19">
                  <c:v>167</c:v>
                </c:pt>
                <c:pt idx="20">
                  <c:v>191</c:v>
                </c:pt>
                <c:pt idx="21">
                  <c:v>217</c:v>
                </c:pt>
                <c:pt idx="22">
                  <c:v>249</c:v>
                </c:pt>
                <c:pt idx="23">
                  <c:v>271</c:v>
                </c:pt>
                <c:pt idx="24">
                  <c:v>290</c:v>
                </c:pt>
                <c:pt idx="25">
                  <c:v>290</c:v>
                </c:pt>
                <c:pt idx="26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F-2748-82D0-81A5755A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Arbeitsrapport_Maikoff!$F$4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Arbeitsrapport_Maikoff!$G$4:$AG$4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0-BE49-B7B1-D4E64D1E5C54}"/>
            </c:ext>
          </c:extLst>
        </c:ser>
        <c:ser>
          <c:idx val="2"/>
          <c:order val="1"/>
          <c:tx>
            <c:strRef>
              <c:f>Arbeitsrapport_Maikoff!$F$5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Arbeitsrapport_Maikoff!$G$5:$AG$5</c:f>
              <c:numCache>
                <c:formatCode>#,##0</c:formatCode>
                <c:ptCount val="27"/>
                <c:pt idx="0">
                  <c:v>3</c:v>
                </c:pt>
                <c:pt idx="1">
                  <c:v>9</c:v>
                </c:pt>
                <c:pt idx="2">
                  <c:v>31</c:v>
                </c:pt>
                <c:pt idx="3">
                  <c:v>49</c:v>
                </c:pt>
                <c:pt idx="4">
                  <c:v>63</c:v>
                </c:pt>
                <c:pt idx="5">
                  <c:v>75</c:v>
                </c:pt>
                <c:pt idx="6">
                  <c:v>84</c:v>
                </c:pt>
                <c:pt idx="7">
                  <c:v>97</c:v>
                </c:pt>
                <c:pt idx="8">
                  <c:v>105</c:v>
                </c:pt>
                <c:pt idx="9">
                  <c:v>118</c:v>
                </c:pt>
                <c:pt idx="10">
                  <c:v>125</c:v>
                </c:pt>
                <c:pt idx="11">
                  <c:v>134</c:v>
                </c:pt>
                <c:pt idx="12">
                  <c:v>150</c:v>
                </c:pt>
                <c:pt idx="13">
                  <c:v>160</c:v>
                </c:pt>
                <c:pt idx="14">
                  <c:v>160</c:v>
                </c:pt>
                <c:pt idx="15">
                  <c:v>175</c:v>
                </c:pt>
                <c:pt idx="16">
                  <c:v>183</c:v>
                </c:pt>
                <c:pt idx="17">
                  <c:v>202</c:v>
                </c:pt>
                <c:pt idx="18">
                  <c:v>218</c:v>
                </c:pt>
                <c:pt idx="19">
                  <c:v>230</c:v>
                </c:pt>
                <c:pt idx="20">
                  <c:v>247</c:v>
                </c:pt>
                <c:pt idx="21">
                  <c:v>267</c:v>
                </c:pt>
                <c:pt idx="22">
                  <c:v>297</c:v>
                </c:pt>
                <c:pt idx="23">
                  <c:v>330</c:v>
                </c:pt>
                <c:pt idx="24">
                  <c:v>350</c:v>
                </c:pt>
                <c:pt idx="25">
                  <c:v>350</c:v>
                </c:pt>
                <c:pt idx="26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0-BE49-B7B1-D4E64D1E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716937" name="Chart 3">
          <a:extLst>
            <a:ext uri="{FF2B5EF4-FFF2-40B4-BE49-F238E27FC236}">
              <a16:creationId xmlns:a16="http://schemas.microsoft.com/office/drawing/2014/main" id="{13497666-731C-EA4D-BC5B-D9F87719E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8608144-7F43-A146-B90C-B3234B209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6"/>
  <sheetViews>
    <sheetView topLeftCell="A13" zoomScaleNormal="100" workbookViewId="0">
      <selection activeCell="E39" sqref="E39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16.710937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13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D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ref="AE3" si="1">AD3+1</f>
        <v>25</v>
      </c>
      <c r="AF3" s="29">
        <f t="shared" ref="AF3" si="2">AE3+1</f>
        <v>26</v>
      </c>
      <c r="AG3" s="29">
        <f t="shared" ref="AG3" si="3">AF3+1</f>
        <v>27</v>
      </c>
    </row>
    <row r="4" spans="1:33" ht="25.5" x14ac:dyDescent="0.2">
      <c r="A4" s="16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" si="4">H4+I2</f>
        <v>39</v>
      </c>
      <c r="J4" s="6">
        <f t="shared" ref="J4" si="5">I4+J2</f>
        <v>52</v>
      </c>
      <c r="K4" s="6">
        <f t="shared" ref="K4" si="6">J4+K2</f>
        <v>65</v>
      </c>
      <c r="L4" s="6">
        <f t="shared" ref="L4" si="7">K4+L2</f>
        <v>78</v>
      </c>
      <c r="M4" s="6">
        <f t="shared" ref="M4" si="8">L4+M2</f>
        <v>91</v>
      </c>
      <c r="N4" s="6">
        <f t="shared" ref="N4" si="9">M4+N2</f>
        <v>104</v>
      </c>
      <c r="O4" s="6">
        <f t="shared" ref="O4" si="10">N4+O2</f>
        <v>117</v>
      </c>
      <c r="P4" s="6">
        <f t="shared" ref="P4" si="11">O4+P2</f>
        <v>130</v>
      </c>
      <c r="Q4" s="6">
        <f t="shared" ref="Q4" si="12">P4+Q2</f>
        <v>143</v>
      </c>
      <c r="R4" s="6">
        <f t="shared" ref="R4" si="13">Q4+R2</f>
        <v>156</v>
      </c>
      <c r="S4" s="6">
        <f t="shared" ref="S4" si="14">R4+S2</f>
        <v>169</v>
      </c>
      <c r="T4" s="6">
        <f t="shared" ref="T4" si="15">S4+T2</f>
        <v>182</v>
      </c>
      <c r="U4" s="6">
        <f t="shared" ref="U4" si="16">T4+U2</f>
        <v>195</v>
      </c>
      <c r="V4" s="6">
        <f t="shared" ref="V4" si="17">U4+V2</f>
        <v>208</v>
      </c>
      <c r="W4" s="6">
        <f t="shared" ref="W4" si="18">V4+W2</f>
        <v>221</v>
      </c>
      <c r="X4" s="6">
        <f t="shared" ref="X4" si="19">W4+X2</f>
        <v>234</v>
      </c>
      <c r="Y4" s="6">
        <f t="shared" ref="Y4" si="20">X4+Y2</f>
        <v>248</v>
      </c>
      <c r="Z4" s="6">
        <f t="shared" ref="Z4" si="21">Y4+Z2</f>
        <v>262</v>
      </c>
      <c r="AA4" s="6">
        <f t="shared" ref="AA4" si="22">Z4+AA2</f>
        <v>276</v>
      </c>
      <c r="AB4" s="6">
        <f t="shared" ref="AB4" si="23">AA4+AB2</f>
        <v>290</v>
      </c>
      <c r="AC4" s="6">
        <f t="shared" ref="AC4" si="24">AB4+AC2</f>
        <v>304</v>
      </c>
      <c r="AD4" s="6">
        <f t="shared" ref="AD4" si="25">AC4+AD2</f>
        <v>318</v>
      </c>
      <c r="AE4" s="6">
        <f t="shared" ref="AE4" si="26">AD4+AE2</f>
        <v>332</v>
      </c>
      <c r="AF4" s="6">
        <f t="shared" ref="AF4" si="27">AE4+AF2</f>
        <v>346</v>
      </c>
      <c r="AG4" s="6">
        <f t="shared" ref="AG4" si="28">AF4+AG2</f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4</v>
      </c>
      <c r="H5" s="45">
        <f t="shared" ref="H5:AD5" si="29">G5+SUMIF($A$6:$A$33,H3,$D$6:$D$33)</f>
        <v>10</v>
      </c>
      <c r="I5" s="45">
        <f t="shared" si="29"/>
        <v>20</v>
      </c>
      <c r="J5" s="45">
        <f t="shared" si="29"/>
        <v>32</v>
      </c>
      <c r="K5" s="45">
        <f t="shared" si="29"/>
        <v>43</v>
      </c>
      <c r="L5" s="45">
        <f t="shared" si="29"/>
        <v>52</v>
      </c>
      <c r="M5" s="45">
        <f t="shared" si="29"/>
        <v>57</v>
      </c>
      <c r="N5" s="45">
        <f t="shared" si="29"/>
        <v>64</v>
      </c>
      <c r="O5" s="45">
        <f t="shared" si="29"/>
        <v>76</v>
      </c>
      <c r="P5" s="45">
        <f t="shared" si="29"/>
        <v>94</v>
      </c>
      <c r="Q5" s="45">
        <f t="shared" si="29"/>
        <v>109</v>
      </c>
      <c r="R5" s="45">
        <f t="shared" si="29"/>
        <v>112</v>
      </c>
      <c r="S5" s="45">
        <f t="shared" si="29"/>
        <v>112</v>
      </c>
      <c r="T5" s="45">
        <f t="shared" si="29"/>
        <v>122</v>
      </c>
      <c r="U5" s="45">
        <f t="shared" si="29"/>
        <v>126</v>
      </c>
      <c r="V5" s="45">
        <f t="shared" si="29"/>
        <v>126</v>
      </c>
      <c r="W5" s="45">
        <f t="shared" si="29"/>
        <v>131</v>
      </c>
      <c r="X5" s="45">
        <f t="shared" si="29"/>
        <v>147</v>
      </c>
      <c r="Y5" s="45">
        <f t="shared" si="29"/>
        <v>163</v>
      </c>
      <c r="Z5" s="45">
        <f t="shared" si="29"/>
        <v>167</v>
      </c>
      <c r="AA5" s="45">
        <f t="shared" si="29"/>
        <v>191</v>
      </c>
      <c r="AB5" s="45">
        <f t="shared" si="29"/>
        <v>217</v>
      </c>
      <c r="AC5" s="45">
        <f t="shared" si="29"/>
        <v>249</v>
      </c>
      <c r="AD5" s="45">
        <f t="shared" si="29"/>
        <v>271</v>
      </c>
      <c r="AE5" s="45">
        <f t="shared" ref="AE5" si="30">AD5+SUMIF($A$6:$A$33,AE3,$D$6:$D$33)</f>
        <v>290</v>
      </c>
      <c r="AF5" s="45">
        <f t="shared" ref="AF5" si="31">AE5+SUMIF($A$6:$A$33,AF3,$D$6:$D$33)</f>
        <v>290</v>
      </c>
      <c r="AG5" s="45">
        <f t="shared" ref="AG5" si="32">AF5+SUMIF($A$6:$A$33,AG3,$D$6:$D$33)</f>
        <v>290</v>
      </c>
    </row>
    <row r="6" spans="1:33" s="10" customFormat="1" ht="22.5" x14ac:dyDescent="0.2">
      <c r="A6" s="22">
        <v>1</v>
      </c>
      <c r="B6" s="42">
        <v>43724</v>
      </c>
      <c r="C6" s="42">
        <f>B6+6</f>
        <v>43730</v>
      </c>
      <c r="D6" s="39">
        <v>4</v>
      </c>
      <c r="E6" s="24" t="s">
        <v>16</v>
      </c>
      <c r="F6" s="9"/>
    </row>
    <row r="7" spans="1:33" s="10" customFormat="1" ht="22.5" x14ac:dyDescent="0.2">
      <c r="A7" s="22">
        <f t="shared" ref="A7:A22" si="3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14</v>
      </c>
      <c r="F7" s="9"/>
    </row>
    <row r="8" spans="1:33" s="10" customFormat="1" ht="33.75" x14ac:dyDescent="0.2">
      <c r="A8" s="22">
        <f t="shared" si="33"/>
        <v>3</v>
      </c>
      <c r="B8" s="23">
        <f t="shared" ref="B8:C23" si="34">B7+7</f>
        <v>43738</v>
      </c>
      <c r="C8" s="23">
        <f t="shared" si="34"/>
        <v>43744</v>
      </c>
      <c r="D8" s="31">
        <v>10</v>
      </c>
      <c r="E8" s="24" t="s">
        <v>15</v>
      </c>
      <c r="F8" s="9"/>
    </row>
    <row r="9" spans="1:33" s="10" customFormat="1" ht="22.5" x14ac:dyDescent="0.2">
      <c r="A9" s="22">
        <f t="shared" si="33"/>
        <v>4</v>
      </c>
      <c r="B9" s="23">
        <f t="shared" si="34"/>
        <v>43745</v>
      </c>
      <c r="C9" s="23">
        <f t="shared" si="34"/>
        <v>43751</v>
      </c>
      <c r="D9" s="31">
        <v>12</v>
      </c>
      <c r="E9" s="24" t="s">
        <v>20</v>
      </c>
      <c r="F9" s="9"/>
    </row>
    <row r="10" spans="1:33" s="11" customFormat="1" ht="22.5" x14ac:dyDescent="0.2">
      <c r="A10" s="22">
        <f t="shared" si="33"/>
        <v>5</v>
      </c>
      <c r="B10" s="23">
        <f t="shared" si="34"/>
        <v>43752</v>
      </c>
      <c r="C10" s="23">
        <f t="shared" si="34"/>
        <v>43758</v>
      </c>
      <c r="D10" s="31">
        <v>11</v>
      </c>
      <c r="E10" s="24" t="s">
        <v>23</v>
      </c>
      <c r="F10" s="9"/>
    </row>
    <row r="11" spans="1:33" s="11" customFormat="1" ht="11.25" x14ac:dyDescent="0.2">
      <c r="A11" s="22">
        <f t="shared" si="33"/>
        <v>6</v>
      </c>
      <c r="B11" s="23">
        <f t="shared" si="34"/>
        <v>43759</v>
      </c>
      <c r="C11" s="23">
        <f t="shared" si="34"/>
        <v>43765</v>
      </c>
      <c r="D11" s="31">
        <v>9</v>
      </c>
      <c r="E11" s="24" t="s">
        <v>24</v>
      </c>
      <c r="F11" s="9"/>
    </row>
    <row r="12" spans="1:33" s="11" customFormat="1" ht="11.25" x14ac:dyDescent="0.2">
      <c r="A12" s="22">
        <f t="shared" si="33"/>
        <v>7</v>
      </c>
      <c r="B12" s="23">
        <f t="shared" si="34"/>
        <v>43766</v>
      </c>
      <c r="C12" s="23">
        <f t="shared" si="34"/>
        <v>43772</v>
      </c>
      <c r="D12" s="11">
        <v>5</v>
      </c>
    </row>
    <row r="13" spans="1:33" s="11" customFormat="1" ht="11.25" x14ac:dyDescent="0.2">
      <c r="A13" s="22">
        <f t="shared" si="33"/>
        <v>8</v>
      </c>
      <c r="B13" s="23">
        <f t="shared" si="34"/>
        <v>43773</v>
      </c>
      <c r="C13" s="23">
        <f t="shared" si="34"/>
        <v>43779</v>
      </c>
      <c r="D13" s="31">
        <v>7</v>
      </c>
      <c r="E13" s="24" t="s">
        <v>27</v>
      </c>
    </row>
    <row r="14" spans="1:33" s="11" customFormat="1" ht="11.25" x14ac:dyDescent="0.2">
      <c r="A14" s="22">
        <f t="shared" si="33"/>
        <v>9</v>
      </c>
      <c r="B14" s="23">
        <f t="shared" si="34"/>
        <v>43780</v>
      </c>
      <c r="C14" s="23">
        <f t="shared" si="34"/>
        <v>43786</v>
      </c>
      <c r="D14" s="31">
        <v>12</v>
      </c>
      <c r="E14" s="24" t="s">
        <v>31</v>
      </c>
    </row>
    <row r="15" spans="1:33" s="11" customFormat="1" ht="11.25" x14ac:dyDescent="0.2">
      <c r="A15" s="22">
        <f t="shared" si="33"/>
        <v>10</v>
      </c>
      <c r="B15" s="23">
        <f t="shared" si="34"/>
        <v>43787</v>
      </c>
      <c r="C15" s="23">
        <f t="shared" si="34"/>
        <v>43793</v>
      </c>
      <c r="D15" s="31">
        <v>18</v>
      </c>
      <c r="E15" s="24" t="s">
        <v>30</v>
      </c>
    </row>
    <row r="16" spans="1:33" s="11" customFormat="1" ht="11.25" x14ac:dyDescent="0.2">
      <c r="A16" s="34">
        <f t="shared" si="33"/>
        <v>11</v>
      </c>
      <c r="B16" s="35">
        <f t="shared" si="34"/>
        <v>43794</v>
      </c>
      <c r="C16" s="35">
        <f t="shared" si="34"/>
        <v>43800</v>
      </c>
      <c r="D16" s="36">
        <v>15</v>
      </c>
      <c r="E16" s="37" t="s">
        <v>35</v>
      </c>
    </row>
    <row r="17" spans="1:5" s="11" customFormat="1" ht="11.25" x14ac:dyDescent="0.2">
      <c r="A17" s="38">
        <f t="shared" si="33"/>
        <v>12</v>
      </c>
      <c r="B17" s="23">
        <f t="shared" si="34"/>
        <v>43801</v>
      </c>
      <c r="C17" s="23">
        <f t="shared" si="34"/>
        <v>43807</v>
      </c>
      <c r="D17" s="31">
        <v>3</v>
      </c>
    </row>
    <row r="18" spans="1:5" s="11" customFormat="1" ht="11.25" x14ac:dyDescent="0.2">
      <c r="A18" s="22">
        <f t="shared" si="33"/>
        <v>13</v>
      </c>
      <c r="B18" s="23">
        <f t="shared" si="34"/>
        <v>43808</v>
      </c>
      <c r="C18" s="23">
        <f t="shared" si="34"/>
        <v>43814</v>
      </c>
      <c r="D18" s="31"/>
      <c r="E18" s="24"/>
    </row>
    <row r="19" spans="1:5" s="11" customFormat="1" ht="11.25" x14ac:dyDescent="0.2">
      <c r="A19" s="22">
        <f t="shared" si="33"/>
        <v>14</v>
      </c>
      <c r="B19" s="23">
        <f t="shared" si="34"/>
        <v>43815</v>
      </c>
      <c r="C19" s="23">
        <f t="shared" si="34"/>
        <v>43821</v>
      </c>
      <c r="D19" s="31">
        <v>10</v>
      </c>
      <c r="E19" s="24" t="s">
        <v>38</v>
      </c>
    </row>
    <row r="20" spans="1:5" s="11" customFormat="1" ht="11.25" x14ac:dyDescent="0.2">
      <c r="A20" s="22">
        <f t="shared" si="33"/>
        <v>15</v>
      </c>
      <c r="B20" s="23">
        <f t="shared" si="34"/>
        <v>43822</v>
      </c>
      <c r="C20" s="23">
        <f t="shared" si="34"/>
        <v>43828</v>
      </c>
      <c r="D20" s="31">
        <v>4</v>
      </c>
      <c r="E20" s="24" t="s">
        <v>39</v>
      </c>
    </row>
    <row r="21" spans="1:5" s="11" customFormat="1" ht="11.25" x14ac:dyDescent="0.2">
      <c r="A21" s="22">
        <f t="shared" si="33"/>
        <v>16</v>
      </c>
      <c r="B21" s="23">
        <f t="shared" si="34"/>
        <v>43829</v>
      </c>
      <c r="C21" s="23">
        <f t="shared" si="34"/>
        <v>43835</v>
      </c>
      <c r="D21" s="31"/>
      <c r="E21" s="24"/>
    </row>
    <row r="22" spans="1:5" s="11" customFormat="1" ht="11.25" x14ac:dyDescent="0.2">
      <c r="A22" s="38">
        <f t="shared" si="33"/>
        <v>17</v>
      </c>
      <c r="B22" s="23">
        <f>B21+7</f>
        <v>43836</v>
      </c>
      <c r="C22" s="23">
        <f>C21+7</f>
        <v>43842</v>
      </c>
      <c r="D22" s="31">
        <v>5</v>
      </c>
      <c r="E22" s="40" t="s">
        <v>37</v>
      </c>
    </row>
    <row r="23" spans="1:5" s="11" customFormat="1" ht="33.75" x14ac:dyDescent="0.2">
      <c r="A23" s="22">
        <v>18</v>
      </c>
      <c r="B23" s="23">
        <f t="shared" si="34"/>
        <v>43843</v>
      </c>
      <c r="C23" s="23">
        <f t="shared" si="34"/>
        <v>43849</v>
      </c>
      <c r="D23" s="31">
        <v>16</v>
      </c>
      <c r="E23" s="24" t="s">
        <v>41</v>
      </c>
    </row>
    <row r="24" spans="1:5" s="11" customFormat="1" ht="11.25" x14ac:dyDescent="0.2">
      <c r="A24" s="22">
        <v>19</v>
      </c>
      <c r="B24" s="23">
        <f t="shared" ref="B24:C32" si="35">B23+7</f>
        <v>43850</v>
      </c>
      <c r="C24" s="23">
        <f t="shared" si="35"/>
        <v>43856</v>
      </c>
      <c r="D24" s="31">
        <v>16</v>
      </c>
      <c r="E24" s="24" t="s">
        <v>44</v>
      </c>
    </row>
    <row r="25" spans="1:5" s="11" customFormat="1" ht="11.25" x14ac:dyDescent="0.2">
      <c r="A25" s="22">
        <v>20</v>
      </c>
      <c r="B25" s="23">
        <f t="shared" si="35"/>
        <v>43857</v>
      </c>
      <c r="C25" s="23">
        <f t="shared" si="35"/>
        <v>43863</v>
      </c>
      <c r="D25" s="31">
        <v>4</v>
      </c>
      <c r="E25" s="24"/>
    </row>
    <row r="26" spans="1:5" s="11" customFormat="1" ht="11.25" x14ac:dyDescent="0.2">
      <c r="A26" s="22">
        <v>21</v>
      </c>
      <c r="B26" s="23">
        <f t="shared" si="35"/>
        <v>43864</v>
      </c>
      <c r="C26" s="23">
        <f t="shared" si="35"/>
        <v>43870</v>
      </c>
      <c r="D26" s="31">
        <v>24</v>
      </c>
      <c r="E26" s="24" t="s">
        <v>43</v>
      </c>
    </row>
    <row r="27" spans="1:5" s="11" customFormat="1" ht="22.5" x14ac:dyDescent="0.2">
      <c r="A27" s="22">
        <v>22</v>
      </c>
      <c r="B27" s="23">
        <f t="shared" si="35"/>
        <v>43871</v>
      </c>
      <c r="C27" s="23">
        <f t="shared" si="35"/>
        <v>43877</v>
      </c>
      <c r="D27" s="31">
        <v>26</v>
      </c>
      <c r="E27" s="24" t="s">
        <v>46</v>
      </c>
    </row>
    <row r="28" spans="1:5" s="11" customFormat="1" ht="22.5" x14ac:dyDescent="0.2">
      <c r="A28" s="22">
        <v>23</v>
      </c>
      <c r="B28" s="23">
        <f t="shared" si="35"/>
        <v>43878</v>
      </c>
      <c r="C28" s="23">
        <f t="shared" si="35"/>
        <v>43884</v>
      </c>
      <c r="D28" s="31">
        <v>32</v>
      </c>
      <c r="E28" s="24" t="s">
        <v>48</v>
      </c>
    </row>
    <row r="29" spans="1:5" s="11" customFormat="1" ht="11.25" x14ac:dyDescent="0.2">
      <c r="A29" s="22">
        <v>24</v>
      </c>
      <c r="B29" s="23">
        <f t="shared" si="35"/>
        <v>43885</v>
      </c>
      <c r="C29" s="23">
        <f t="shared" si="35"/>
        <v>43891</v>
      </c>
      <c r="D29" s="31">
        <v>22</v>
      </c>
      <c r="E29" s="24" t="s">
        <v>49</v>
      </c>
    </row>
    <row r="30" spans="1:5" s="11" customFormat="1" ht="11.25" x14ac:dyDescent="0.2">
      <c r="A30" s="22">
        <v>25</v>
      </c>
      <c r="B30" s="23">
        <f t="shared" si="35"/>
        <v>43892</v>
      </c>
      <c r="C30" s="23">
        <f t="shared" si="35"/>
        <v>43898</v>
      </c>
      <c r="D30" s="31">
        <v>19</v>
      </c>
      <c r="E30" s="24" t="s">
        <v>52</v>
      </c>
    </row>
    <row r="31" spans="1:5" s="11" customFormat="1" ht="11.25" x14ac:dyDescent="0.2">
      <c r="A31" s="22">
        <v>26</v>
      </c>
      <c r="B31" s="23">
        <f t="shared" si="35"/>
        <v>43899</v>
      </c>
      <c r="C31" s="23">
        <f t="shared" si="35"/>
        <v>43905</v>
      </c>
      <c r="D31" s="31"/>
      <c r="E31" s="11" t="s">
        <v>50</v>
      </c>
    </row>
    <row r="32" spans="1:5" s="11" customFormat="1" ht="11.25" x14ac:dyDescent="0.2">
      <c r="A32" s="34">
        <v>27</v>
      </c>
      <c r="B32" s="35">
        <f t="shared" si="35"/>
        <v>43906</v>
      </c>
      <c r="C32" s="44">
        <f>C31+5</f>
        <v>43910</v>
      </c>
      <c r="D32" s="36"/>
      <c r="E32" s="37" t="s">
        <v>51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290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0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0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6"/>
  <sheetViews>
    <sheetView tabSelected="1" topLeftCell="A10" zoomScale="120" zoomScaleNormal="120" workbookViewId="0">
      <selection activeCell="E30" sqref="E30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12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ht="12.95" customHeight="1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G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si="0"/>
        <v>25</v>
      </c>
      <c r="AF3" s="29">
        <f t="shared" si="0"/>
        <v>26</v>
      </c>
      <c r="AG3" s="29">
        <f t="shared" si="0"/>
        <v>27</v>
      </c>
    </row>
    <row r="4" spans="1:33" ht="25.5" x14ac:dyDescent="0.2">
      <c r="A4" s="43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:AG4" si="1">H4+I2</f>
        <v>39</v>
      </c>
      <c r="J4" s="6">
        <f t="shared" si="1"/>
        <v>52</v>
      </c>
      <c r="K4" s="6">
        <f t="shared" si="1"/>
        <v>65</v>
      </c>
      <c r="L4" s="6">
        <f t="shared" si="1"/>
        <v>78</v>
      </c>
      <c r="M4" s="6">
        <f t="shared" si="1"/>
        <v>91</v>
      </c>
      <c r="N4" s="6">
        <f t="shared" si="1"/>
        <v>104</v>
      </c>
      <c r="O4" s="6">
        <f t="shared" si="1"/>
        <v>117</v>
      </c>
      <c r="P4" s="6">
        <f t="shared" si="1"/>
        <v>130</v>
      </c>
      <c r="Q4" s="6">
        <f t="shared" si="1"/>
        <v>143</v>
      </c>
      <c r="R4" s="6">
        <f t="shared" si="1"/>
        <v>156</v>
      </c>
      <c r="S4" s="6">
        <f t="shared" si="1"/>
        <v>169</v>
      </c>
      <c r="T4" s="6">
        <f t="shared" si="1"/>
        <v>182</v>
      </c>
      <c r="U4" s="6">
        <f t="shared" si="1"/>
        <v>195</v>
      </c>
      <c r="V4" s="6">
        <f t="shared" si="1"/>
        <v>208</v>
      </c>
      <c r="W4" s="6">
        <f t="shared" si="1"/>
        <v>221</v>
      </c>
      <c r="X4" s="6">
        <f t="shared" si="1"/>
        <v>234</v>
      </c>
      <c r="Y4" s="6">
        <f t="shared" si="1"/>
        <v>248</v>
      </c>
      <c r="Z4" s="6">
        <f t="shared" si="1"/>
        <v>262</v>
      </c>
      <c r="AA4" s="6">
        <f t="shared" si="1"/>
        <v>276</v>
      </c>
      <c r="AB4" s="6">
        <f t="shared" si="1"/>
        <v>290</v>
      </c>
      <c r="AC4" s="6">
        <f t="shared" si="1"/>
        <v>304</v>
      </c>
      <c r="AD4" s="6">
        <f t="shared" si="1"/>
        <v>318</v>
      </c>
      <c r="AE4" s="6">
        <f t="shared" si="1"/>
        <v>332</v>
      </c>
      <c r="AF4" s="6">
        <f t="shared" si="1"/>
        <v>346</v>
      </c>
      <c r="AG4" s="6">
        <f t="shared" si="1"/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3</v>
      </c>
      <c r="H5" s="45">
        <f t="shared" ref="H5:AG5" si="2">G5+SUMIF($A$6:$A$33,H3,$D$6:$D$33)</f>
        <v>9</v>
      </c>
      <c r="I5" s="45">
        <f t="shared" si="2"/>
        <v>31</v>
      </c>
      <c r="J5" s="45">
        <f t="shared" si="2"/>
        <v>49</v>
      </c>
      <c r="K5" s="45">
        <f t="shared" si="2"/>
        <v>63</v>
      </c>
      <c r="L5" s="45">
        <f t="shared" si="2"/>
        <v>75</v>
      </c>
      <c r="M5" s="45">
        <f t="shared" si="2"/>
        <v>84</v>
      </c>
      <c r="N5" s="45">
        <f t="shared" si="2"/>
        <v>97</v>
      </c>
      <c r="O5" s="45">
        <f t="shared" si="2"/>
        <v>105</v>
      </c>
      <c r="P5" s="45">
        <f t="shared" si="2"/>
        <v>118</v>
      </c>
      <c r="Q5" s="45">
        <f t="shared" si="2"/>
        <v>125</v>
      </c>
      <c r="R5" s="45">
        <f t="shared" si="2"/>
        <v>134</v>
      </c>
      <c r="S5" s="45">
        <f t="shared" si="2"/>
        <v>150</v>
      </c>
      <c r="T5" s="45">
        <f t="shared" si="2"/>
        <v>160</v>
      </c>
      <c r="U5" s="45">
        <f t="shared" si="2"/>
        <v>160</v>
      </c>
      <c r="V5" s="45">
        <f t="shared" si="2"/>
        <v>175</v>
      </c>
      <c r="W5" s="45">
        <f t="shared" si="2"/>
        <v>183</v>
      </c>
      <c r="X5" s="45">
        <f t="shared" si="2"/>
        <v>202</v>
      </c>
      <c r="Y5" s="45">
        <f t="shared" si="2"/>
        <v>218</v>
      </c>
      <c r="Z5" s="45">
        <f t="shared" si="2"/>
        <v>230</v>
      </c>
      <c r="AA5" s="45">
        <f t="shared" si="2"/>
        <v>247</v>
      </c>
      <c r="AB5" s="45">
        <f t="shared" si="2"/>
        <v>267</v>
      </c>
      <c r="AC5" s="45">
        <f t="shared" si="2"/>
        <v>297</v>
      </c>
      <c r="AD5" s="45">
        <f t="shared" si="2"/>
        <v>330</v>
      </c>
      <c r="AE5" s="45">
        <f t="shared" si="2"/>
        <v>350</v>
      </c>
      <c r="AF5" s="45">
        <f t="shared" si="2"/>
        <v>350</v>
      </c>
      <c r="AG5" s="45">
        <f t="shared" si="2"/>
        <v>350</v>
      </c>
    </row>
    <row r="6" spans="1:33" s="10" customFormat="1" ht="11.25" x14ac:dyDescent="0.2">
      <c r="A6" s="22">
        <v>1</v>
      </c>
      <c r="B6" s="42">
        <v>43724</v>
      </c>
      <c r="C6" s="42">
        <f>B6+6</f>
        <v>43730</v>
      </c>
      <c r="D6" s="39">
        <v>3</v>
      </c>
      <c r="E6" s="24" t="s">
        <v>17</v>
      </c>
      <c r="F6" s="9"/>
    </row>
    <row r="7" spans="1:33" s="10" customFormat="1" ht="11.25" x14ac:dyDescent="0.2">
      <c r="A7" s="22">
        <f t="shared" ref="A7:A22" si="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18</v>
      </c>
      <c r="F7" s="9"/>
    </row>
    <row r="8" spans="1:33" s="10" customFormat="1" ht="11.25" x14ac:dyDescent="0.2">
      <c r="A8" s="22">
        <f t="shared" si="3"/>
        <v>3</v>
      </c>
      <c r="B8" s="23">
        <f t="shared" ref="B8:C23" si="4">B7+7</f>
        <v>43738</v>
      </c>
      <c r="C8" s="23">
        <f t="shared" si="4"/>
        <v>43744</v>
      </c>
      <c r="D8" s="31">
        <v>22</v>
      </c>
      <c r="E8" s="24" t="s">
        <v>19</v>
      </c>
      <c r="F8" s="9"/>
    </row>
    <row r="9" spans="1:33" s="10" customFormat="1" ht="22.5" x14ac:dyDescent="0.2">
      <c r="A9" s="22">
        <f t="shared" si="3"/>
        <v>4</v>
      </c>
      <c r="B9" s="23">
        <f t="shared" si="4"/>
        <v>43745</v>
      </c>
      <c r="C9" s="23">
        <f t="shared" si="4"/>
        <v>43751</v>
      </c>
      <c r="D9" s="31">
        <v>18</v>
      </c>
      <c r="E9" s="24" t="s">
        <v>21</v>
      </c>
      <c r="F9" s="9"/>
    </row>
    <row r="10" spans="1:33" s="11" customFormat="1" ht="11.25" x14ac:dyDescent="0.2">
      <c r="A10" s="22">
        <f t="shared" si="3"/>
        <v>5</v>
      </c>
      <c r="B10" s="23">
        <f t="shared" si="4"/>
        <v>43752</v>
      </c>
      <c r="C10" s="23">
        <f t="shared" si="4"/>
        <v>43758</v>
      </c>
      <c r="D10" s="31">
        <v>14</v>
      </c>
      <c r="E10" s="24" t="s">
        <v>22</v>
      </c>
      <c r="F10" s="9"/>
    </row>
    <row r="11" spans="1:33" s="11" customFormat="1" ht="11.25" x14ac:dyDescent="0.2">
      <c r="A11" s="22">
        <f t="shared" si="3"/>
        <v>6</v>
      </c>
      <c r="B11" s="23">
        <f t="shared" si="4"/>
        <v>43759</v>
      </c>
      <c r="C11" s="23">
        <f t="shared" si="4"/>
        <v>43765</v>
      </c>
      <c r="D11" s="31">
        <v>12</v>
      </c>
      <c r="E11" s="24" t="s">
        <v>25</v>
      </c>
      <c r="F11" s="9"/>
    </row>
    <row r="12" spans="1:33" s="11" customFormat="1" ht="11.25" x14ac:dyDescent="0.2">
      <c r="A12" s="22">
        <f t="shared" si="3"/>
        <v>7</v>
      </c>
      <c r="B12" s="23">
        <f t="shared" si="4"/>
        <v>43766</v>
      </c>
      <c r="C12" s="23">
        <f t="shared" si="4"/>
        <v>43772</v>
      </c>
      <c r="D12" s="31">
        <v>9</v>
      </c>
      <c r="E12" s="24" t="s">
        <v>26</v>
      </c>
    </row>
    <row r="13" spans="1:33" s="11" customFormat="1" ht="11.25" x14ac:dyDescent="0.2">
      <c r="A13" s="22">
        <f t="shared" si="3"/>
        <v>8</v>
      </c>
      <c r="B13" s="23">
        <f t="shared" si="4"/>
        <v>43773</v>
      </c>
      <c r="C13" s="23">
        <f t="shared" si="4"/>
        <v>43779</v>
      </c>
      <c r="D13" s="31">
        <v>13</v>
      </c>
      <c r="E13" s="24" t="s">
        <v>28</v>
      </c>
    </row>
    <row r="14" spans="1:33" s="11" customFormat="1" ht="11.25" x14ac:dyDescent="0.2">
      <c r="A14" s="22">
        <f t="shared" si="3"/>
        <v>9</v>
      </c>
      <c r="B14" s="23">
        <f t="shared" si="4"/>
        <v>43780</v>
      </c>
      <c r="C14" s="23">
        <f t="shared" si="4"/>
        <v>43786</v>
      </c>
      <c r="D14" s="31">
        <v>8</v>
      </c>
      <c r="E14" s="24" t="s">
        <v>29</v>
      </c>
    </row>
    <row r="15" spans="1:33" s="11" customFormat="1" ht="11.25" x14ac:dyDescent="0.2">
      <c r="A15" s="22">
        <f t="shared" si="3"/>
        <v>10</v>
      </c>
      <c r="B15" s="23">
        <f t="shared" si="4"/>
        <v>43787</v>
      </c>
      <c r="C15" s="23">
        <f t="shared" si="4"/>
        <v>43793</v>
      </c>
      <c r="D15" s="31">
        <v>13</v>
      </c>
      <c r="E15" s="24" t="s">
        <v>32</v>
      </c>
    </row>
    <row r="16" spans="1:33" s="11" customFormat="1" ht="11.25" x14ac:dyDescent="0.2">
      <c r="A16" s="34">
        <f t="shared" si="3"/>
        <v>11</v>
      </c>
      <c r="B16" s="35">
        <f t="shared" si="4"/>
        <v>43794</v>
      </c>
      <c r="C16" s="35">
        <f t="shared" si="4"/>
        <v>43800</v>
      </c>
      <c r="D16" s="36">
        <v>7</v>
      </c>
      <c r="E16" s="37" t="s">
        <v>33</v>
      </c>
    </row>
    <row r="17" spans="1:5" s="11" customFormat="1" ht="11.25" x14ac:dyDescent="0.2">
      <c r="A17" s="38">
        <f t="shared" si="3"/>
        <v>12</v>
      </c>
      <c r="B17" s="23">
        <f t="shared" si="4"/>
        <v>43801</v>
      </c>
      <c r="C17" s="23">
        <f t="shared" si="4"/>
        <v>43807</v>
      </c>
      <c r="D17" s="31">
        <v>9</v>
      </c>
      <c r="E17" s="11" t="s">
        <v>34</v>
      </c>
    </row>
    <row r="18" spans="1:5" s="11" customFormat="1" ht="11.25" x14ac:dyDescent="0.2">
      <c r="A18" s="22">
        <f t="shared" si="3"/>
        <v>13</v>
      </c>
      <c r="B18" s="23">
        <f t="shared" si="4"/>
        <v>43808</v>
      </c>
      <c r="C18" s="23">
        <f t="shared" si="4"/>
        <v>43814</v>
      </c>
      <c r="D18" s="31">
        <v>16</v>
      </c>
      <c r="E18" s="24" t="s">
        <v>34</v>
      </c>
    </row>
    <row r="19" spans="1:5" s="11" customFormat="1" ht="11.25" x14ac:dyDescent="0.2">
      <c r="A19" s="22">
        <f t="shared" si="3"/>
        <v>14</v>
      </c>
      <c r="B19" s="23">
        <f t="shared" si="4"/>
        <v>43815</v>
      </c>
      <c r="C19" s="23">
        <f t="shared" si="4"/>
        <v>43821</v>
      </c>
      <c r="D19" s="31">
        <v>10</v>
      </c>
      <c r="E19" s="24" t="s">
        <v>34</v>
      </c>
    </row>
    <row r="20" spans="1:5" s="11" customFormat="1" ht="11.25" x14ac:dyDescent="0.2">
      <c r="A20" s="22">
        <f t="shared" si="3"/>
        <v>15</v>
      </c>
      <c r="B20" s="23">
        <f t="shared" si="4"/>
        <v>43822</v>
      </c>
      <c r="C20" s="23">
        <f t="shared" si="4"/>
        <v>43828</v>
      </c>
      <c r="D20" s="31">
        <v>0</v>
      </c>
      <c r="E20" s="24"/>
    </row>
    <row r="21" spans="1:5" s="11" customFormat="1" ht="11.25" x14ac:dyDescent="0.2">
      <c r="A21" s="22">
        <f t="shared" si="3"/>
        <v>16</v>
      </c>
      <c r="B21" s="23">
        <f t="shared" si="4"/>
        <v>43829</v>
      </c>
      <c r="C21" s="23">
        <f t="shared" si="4"/>
        <v>43835</v>
      </c>
      <c r="D21" s="31">
        <v>15</v>
      </c>
      <c r="E21" s="24" t="s">
        <v>26</v>
      </c>
    </row>
    <row r="22" spans="1:5" s="11" customFormat="1" ht="11.25" x14ac:dyDescent="0.2">
      <c r="A22" s="38">
        <f t="shared" si="3"/>
        <v>17</v>
      </c>
      <c r="B22" s="23">
        <f>B21+7</f>
        <v>43836</v>
      </c>
      <c r="C22" s="23">
        <f>C21+7</f>
        <v>43842</v>
      </c>
      <c r="D22" s="31">
        <v>8</v>
      </c>
      <c r="E22" s="40" t="s">
        <v>36</v>
      </c>
    </row>
    <row r="23" spans="1:5" s="11" customFormat="1" ht="11.25" x14ac:dyDescent="0.2">
      <c r="A23" s="22">
        <v>18</v>
      </c>
      <c r="B23" s="23">
        <f t="shared" si="4"/>
        <v>43843</v>
      </c>
      <c r="C23" s="23">
        <f t="shared" si="4"/>
        <v>43849</v>
      </c>
      <c r="D23" s="31">
        <v>19</v>
      </c>
      <c r="E23" s="24" t="s">
        <v>40</v>
      </c>
    </row>
    <row r="24" spans="1:5" s="11" customFormat="1" ht="11.25" x14ac:dyDescent="0.2">
      <c r="A24" s="22">
        <v>19</v>
      </c>
      <c r="B24" s="23">
        <f t="shared" ref="B24:C32" si="5">B23+7</f>
        <v>43850</v>
      </c>
      <c r="C24" s="23">
        <f t="shared" si="5"/>
        <v>43856</v>
      </c>
      <c r="D24" s="31">
        <v>16</v>
      </c>
      <c r="E24" s="24" t="s">
        <v>42</v>
      </c>
    </row>
    <row r="25" spans="1:5" s="11" customFormat="1" ht="11.25" x14ac:dyDescent="0.2">
      <c r="A25" s="22">
        <v>20</v>
      </c>
      <c r="B25" s="23">
        <f t="shared" si="5"/>
        <v>43857</v>
      </c>
      <c r="C25" s="23">
        <f t="shared" si="5"/>
        <v>43863</v>
      </c>
      <c r="D25" s="31">
        <v>12</v>
      </c>
      <c r="E25" s="24" t="s">
        <v>45</v>
      </c>
    </row>
    <row r="26" spans="1:5" s="11" customFormat="1" ht="11.25" x14ac:dyDescent="0.2">
      <c r="A26" s="22">
        <v>21</v>
      </c>
      <c r="B26" s="23">
        <f t="shared" si="5"/>
        <v>43864</v>
      </c>
      <c r="C26" s="23">
        <f t="shared" si="5"/>
        <v>43870</v>
      </c>
      <c r="D26" s="31">
        <v>17</v>
      </c>
      <c r="E26" s="24" t="s">
        <v>34</v>
      </c>
    </row>
    <row r="27" spans="1:5" s="11" customFormat="1" ht="11.25" x14ac:dyDescent="0.2">
      <c r="A27" s="22">
        <v>22</v>
      </c>
      <c r="B27" s="23">
        <f t="shared" si="5"/>
        <v>43871</v>
      </c>
      <c r="C27" s="23">
        <f t="shared" si="5"/>
        <v>43877</v>
      </c>
      <c r="D27" s="31">
        <v>20</v>
      </c>
      <c r="E27" s="24" t="s">
        <v>47</v>
      </c>
    </row>
    <row r="28" spans="1:5" s="11" customFormat="1" ht="11.25" x14ac:dyDescent="0.2">
      <c r="A28" s="22">
        <v>23</v>
      </c>
      <c r="B28" s="23">
        <f t="shared" si="5"/>
        <v>43878</v>
      </c>
      <c r="C28" s="23">
        <f t="shared" si="5"/>
        <v>43884</v>
      </c>
      <c r="D28" s="31">
        <v>30</v>
      </c>
      <c r="E28" s="24" t="s">
        <v>34</v>
      </c>
    </row>
    <row r="29" spans="1:5" s="11" customFormat="1" ht="11.25" x14ac:dyDescent="0.2">
      <c r="A29" s="22">
        <v>24</v>
      </c>
      <c r="B29" s="23">
        <f t="shared" si="5"/>
        <v>43885</v>
      </c>
      <c r="C29" s="23">
        <f t="shared" si="5"/>
        <v>43891</v>
      </c>
      <c r="D29" s="31">
        <v>33</v>
      </c>
      <c r="E29" s="24" t="s">
        <v>34</v>
      </c>
    </row>
    <row r="30" spans="1:5" s="11" customFormat="1" ht="11.25" x14ac:dyDescent="0.2">
      <c r="A30" s="22">
        <v>25</v>
      </c>
      <c r="B30" s="23">
        <f t="shared" si="5"/>
        <v>43892</v>
      </c>
      <c r="C30" s="23">
        <f t="shared" si="5"/>
        <v>43898</v>
      </c>
      <c r="D30" s="31">
        <v>20</v>
      </c>
      <c r="E30" s="24" t="s">
        <v>53</v>
      </c>
    </row>
    <row r="31" spans="1:5" s="11" customFormat="1" ht="11.25" x14ac:dyDescent="0.2">
      <c r="A31" s="22">
        <v>26</v>
      </c>
      <c r="B31" s="23">
        <f t="shared" si="5"/>
        <v>43899</v>
      </c>
      <c r="C31" s="23">
        <f t="shared" si="5"/>
        <v>43905</v>
      </c>
      <c r="D31" s="31"/>
    </row>
    <row r="32" spans="1:5" s="11" customFormat="1" ht="11.25" x14ac:dyDescent="0.2">
      <c r="A32" s="34">
        <v>27</v>
      </c>
      <c r="B32" s="35">
        <f t="shared" si="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350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1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1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Arbeitsrapport_Bruno</vt:lpstr>
      <vt:lpstr>Arbeitsrapport_Maikoff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Vogel Manfred</dc:creator>
  <cp:lastModifiedBy>Jurij Maikoff</cp:lastModifiedBy>
  <cp:lastPrinted>2011-02-08T06:42:40Z</cp:lastPrinted>
  <dcterms:created xsi:type="dcterms:W3CDTF">2010-02-23T15:12:02Z</dcterms:created>
  <dcterms:modified xsi:type="dcterms:W3CDTF">2020-03-05T01:03:07Z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057a3729-6f24-4910-bb47-afcc6f922784</vt:lpwstr>
  </property>
</Properties>
</file>