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mai714\Documents\Workspace\BlockChain_TransactionManager\"/>
    </mc:Choice>
  </mc:AlternateContent>
  <bookViews>
    <workbookView xWindow="-105" yWindow="-105" windowWidth="28995" windowHeight="15795" activeTab="1"/>
  </bookViews>
  <sheets>
    <sheet name="Arbeitsrapport_Bruno" sheetId="11" r:id="rId1"/>
    <sheet name="Arbeitsrapport_Maikoff" sheetId="19" r:id="rId2"/>
  </sheets>
  <definedNames>
    <definedName name="_xlnm._FilterDatabase" localSheetId="0" hidden="1">Arbeitsrapport_Bruno!$A$5:$B$5</definedName>
    <definedName name="_xlnm._FilterDatabase" localSheetId="1" hidden="1">Arbeitsrapport_Maikoff!$A$5:$B$5</definedName>
    <definedName name="LOCAL_MYSQL_DATE_FORMAT" localSheetId="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4" i="19" l="1"/>
  <c r="C6" i="19"/>
  <c r="C7" i="19" s="1"/>
  <c r="C8" i="19" s="1"/>
  <c r="C9" i="19" s="1"/>
  <c r="C10" i="19" s="1"/>
  <c r="C11" i="19" s="1"/>
  <c r="C12" i="19" s="1"/>
  <c r="C13" i="19" s="1"/>
  <c r="C14" i="19" s="1"/>
  <c r="C15" i="19" s="1"/>
  <c r="C16" i="19" s="1"/>
  <c r="C17" i="19" s="1"/>
  <c r="C18" i="19" s="1"/>
  <c r="C19" i="19" s="1"/>
  <c r="C20" i="19" s="1"/>
  <c r="C21" i="19" s="1"/>
  <c r="C22" i="19" s="1"/>
  <c r="C23" i="19" s="1"/>
  <c r="C24" i="19" s="1"/>
  <c r="C25" i="19" s="1"/>
  <c r="C26" i="19" s="1"/>
  <c r="C27" i="19" s="1"/>
  <c r="C28" i="19" s="1"/>
  <c r="C29" i="19" s="1"/>
  <c r="C30" i="19" s="1"/>
  <c r="C31" i="19" s="1"/>
  <c r="C32" i="19" s="1"/>
  <c r="B7" i="19"/>
  <c r="B8" i="19" s="1"/>
  <c r="B9" i="19" s="1"/>
  <c r="B10" i="19" s="1"/>
  <c r="B11" i="19" s="1"/>
  <c r="B12" i="19" s="1"/>
  <c r="B13" i="19" s="1"/>
  <c r="B14" i="19" s="1"/>
  <c r="B15" i="19" s="1"/>
  <c r="B16" i="19" s="1"/>
  <c r="B17" i="19" s="1"/>
  <c r="B18" i="19" s="1"/>
  <c r="B19" i="19" s="1"/>
  <c r="B20" i="19" s="1"/>
  <c r="B21" i="19" s="1"/>
  <c r="B22" i="19" s="1"/>
  <c r="B23" i="19" s="1"/>
  <c r="B24" i="19" s="1"/>
  <c r="B25" i="19" s="1"/>
  <c r="B26" i="19" s="1"/>
  <c r="B27" i="19" s="1"/>
  <c r="B28" i="19" s="1"/>
  <c r="B29" i="19" s="1"/>
  <c r="B30" i="19" s="1"/>
  <c r="B31" i="19" s="1"/>
  <c r="B32" i="19" s="1"/>
  <c r="A7" i="19"/>
  <c r="A8" i="19" s="1"/>
  <c r="A9" i="19" s="1"/>
  <c r="H3" i="19"/>
  <c r="I3" i="19" s="1"/>
  <c r="J3" i="19" s="1"/>
  <c r="K3" i="19" s="1"/>
  <c r="L3" i="19" s="1"/>
  <c r="M3" i="19" s="1"/>
  <c r="N3" i="19" s="1"/>
  <c r="O3" i="19" s="1"/>
  <c r="P3" i="19" s="1"/>
  <c r="Q3" i="19" s="1"/>
  <c r="R3" i="19" s="1"/>
  <c r="S3" i="19" s="1"/>
  <c r="T3" i="19" s="1"/>
  <c r="U3" i="19" s="1"/>
  <c r="V3" i="19" s="1"/>
  <c r="W3" i="19" s="1"/>
  <c r="X3" i="19" s="1"/>
  <c r="Y3" i="19" s="1"/>
  <c r="Z3" i="19" s="1"/>
  <c r="AA3" i="19" s="1"/>
  <c r="AB3" i="19" s="1"/>
  <c r="AC3" i="19" s="1"/>
  <c r="AD3" i="19" s="1"/>
  <c r="AE3" i="19" s="1"/>
  <c r="AF3" i="19" s="1"/>
  <c r="AG3" i="19" s="1"/>
  <c r="G4" i="19"/>
  <c r="H4" i="19"/>
  <c r="I4" i="19" s="1"/>
  <c r="J4" i="19" s="1"/>
  <c r="K4" i="19" s="1"/>
  <c r="L4" i="19" s="1"/>
  <c r="M4" i="19" s="1"/>
  <c r="N4" i="19" s="1"/>
  <c r="O4" i="19" s="1"/>
  <c r="P4" i="19" s="1"/>
  <c r="Q4" i="19" s="1"/>
  <c r="R4" i="19" s="1"/>
  <c r="S4" i="19" s="1"/>
  <c r="T4" i="19" s="1"/>
  <c r="U4" i="19" s="1"/>
  <c r="V4" i="19" s="1"/>
  <c r="W4" i="19" s="1"/>
  <c r="X4" i="19" s="1"/>
  <c r="Y4" i="19" s="1"/>
  <c r="Z4" i="19" s="1"/>
  <c r="AA4" i="19" s="1"/>
  <c r="AB4" i="19" s="1"/>
  <c r="AC4" i="19" s="1"/>
  <c r="AD4" i="19" s="1"/>
  <c r="AE4" i="19" s="1"/>
  <c r="AF4" i="19" s="1"/>
  <c r="AG4" i="19" s="1"/>
  <c r="G4" i="11"/>
  <c r="H4" i="11" s="1"/>
  <c r="I4" i="11" s="1"/>
  <c r="J4" i="11" s="1"/>
  <c r="K4" i="11" s="1"/>
  <c r="L4" i="11" s="1"/>
  <c r="M4" i="11" s="1"/>
  <c r="N4" i="11" s="1"/>
  <c r="O4" i="11" s="1"/>
  <c r="P4" i="11" s="1"/>
  <c r="Q4" i="11" s="1"/>
  <c r="R4" i="11" s="1"/>
  <c r="S4" i="11" s="1"/>
  <c r="T4" i="11" s="1"/>
  <c r="U4" i="11" s="1"/>
  <c r="V4" i="11" s="1"/>
  <c r="W4" i="11" s="1"/>
  <c r="X4" i="11" s="1"/>
  <c r="Y4" i="11" s="1"/>
  <c r="Z4" i="11" s="1"/>
  <c r="AA4" i="11" s="1"/>
  <c r="AB4" i="11" s="1"/>
  <c r="AC4" i="11" s="1"/>
  <c r="AD4" i="11" s="1"/>
  <c r="AE4" i="11" s="1"/>
  <c r="AF4" i="11" s="1"/>
  <c r="AG4" i="11" s="1"/>
  <c r="C6" i="11"/>
  <c r="C7" i="11"/>
  <c r="C8" i="11" s="1"/>
  <c r="C9" i="11" s="1"/>
  <c r="C10" i="11" s="1"/>
  <c r="C11" i="11" s="1"/>
  <c r="C12" i="11" s="1"/>
  <c r="C13" i="11" s="1"/>
  <c r="C14" i="11" s="1"/>
  <c r="C15" i="11" s="1"/>
  <c r="C16" i="11" s="1"/>
  <c r="C17" i="11" s="1"/>
  <c r="C18" i="11" s="1"/>
  <c r="C19" i="11" s="1"/>
  <c r="C20" i="11" s="1"/>
  <c r="C21" i="11" s="1"/>
  <c r="C22" i="11" s="1"/>
  <c r="C23" i="11" s="1"/>
  <c r="C24" i="11" s="1"/>
  <c r="C25" i="11" s="1"/>
  <c r="C26" i="11" s="1"/>
  <c r="C27" i="11" s="1"/>
  <c r="C28" i="11" s="1"/>
  <c r="C29" i="11" s="1"/>
  <c r="C30" i="11" s="1"/>
  <c r="C31" i="11" s="1"/>
  <c r="C32" i="11" s="1"/>
  <c r="D34" i="11"/>
  <c r="B7" i="11"/>
  <c r="B8" i="11" s="1"/>
  <c r="B9" i="11" s="1"/>
  <c r="B10" i="11" s="1"/>
  <c r="B11" i="11" s="1"/>
  <c r="B12" i="11" s="1"/>
  <c r="B13" i="11" s="1"/>
  <c r="B14" i="11" s="1"/>
  <c r="B15" i="11" s="1"/>
  <c r="B16" i="11" s="1"/>
  <c r="B17" i="11" s="1"/>
  <c r="B18" i="11" s="1"/>
  <c r="B19" i="11" s="1"/>
  <c r="B20" i="11" s="1"/>
  <c r="B21" i="11" s="1"/>
  <c r="B22" i="11" s="1"/>
  <c r="B23" i="11" s="1"/>
  <c r="B24" i="11" s="1"/>
  <c r="B25" i="11" s="1"/>
  <c r="B26" i="11" s="1"/>
  <c r="B27" i="11" s="1"/>
  <c r="B28" i="11" s="1"/>
  <c r="B29" i="11" s="1"/>
  <c r="B30" i="11" s="1"/>
  <c r="B31" i="11" s="1"/>
  <c r="B32" i="11" s="1"/>
  <c r="A7" i="11"/>
  <c r="A8" i="11"/>
  <c r="A9" i="11" s="1"/>
  <c r="A10" i="11" s="1"/>
  <c r="H3" i="11"/>
  <c r="I3" i="11" s="1"/>
  <c r="J3" i="11" s="1"/>
  <c r="K3" i="11" s="1"/>
  <c r="L3" i="11"/>
  <c r="M3" i="11" s="1"/>
  <c r="N3" i="11" s="1"/>
  <c r="O3" i="11" s="1"/>
  <c r="P3" i="11" s="1"/>
  <c r="Q3" i="11" s="1"/>
  <c r="R3" i="11" s="1"/>
  <c r="S3" i="11" s="1"/>
  <c r="T3" i="11" s="1"/>
  <c r="U3" i="11" s="1"/>
  <c r="V3" i="11" s="1"/>
  <c r="W3" i="11" s="1"/>
  <c r="X3" i="11" s="1"/>
  <c r="Y3" i="11" s="1"/>
  <c r="Z3" i="11" s="1"/>
  <c r="AA3" i="11" s="1"/>
  <c r="AB3" i="11" s="1"/>
  <c r="AC3" i="11" s="1"/>
  <c r="AD3" i="11" s="1"/>
  <c r="AE3" i="11" s="1"/>
  <c r="AF3" i="11" s="1"/>
  <c r="AG3" i="11" s="1"/>
  <c r="A11" i="11" l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G5" i="11"/>
  <c r="H5" i="11" s="1"/>
  <c r="I5" i="11" s="1"/>
  <c r="J5" i="11" s="1"/>
  <c r="K5" i="11" s="1"/>
  <c r="L5" i="11" s="1"/>
  <c r="M5" i="11" s="1"/>
  <c r="N5" i="11" s="1"/>
  <c r="O5" i="11" s="1"/>
  <c r="P5" i="11" s="1"/>
  <c r="Q5" i="11" s="1"/>
  <c r="R5" i="11" s="1"/>
  <c r="S5" i="11" s="1"/>
  <c r="T5" i="11" s="1"/>
  <c r="U5" i="11" s="1"/>
  <c r="V5" i="11" s="1"/>
  <c r="W5" i="11" s="1"/>
  <c r="X5" i="11" s="1"/>
  <c r="Y5" i="11" s="1"/>
  <c r="Z5" i="11" s="1"/>
  <c r="AA5" i="11" s="1"/>
  <c r="AB5" i="11" s="1"/>
  <c r="AC5" i="11" s="1"/>
  <c r="AD5" i="11" s="1"/>
  <c r="AE5" i="11" s="1"/>
  <c r="AF5" i="11" s="1"/>
  <c r="AG5" i="11" s="1"/>
  <c r="A10" i="19"/>
  <c r="A11" i="19" s="1"/>
  <c r="A12" i="19" s="1"/>
  <c r="A13" i="19" s="1"/>
  <c r="A14" i="19" s="1"/>
  <c r="A15" i="19" s="1"/>
  <c r="A16" i="19" s="1"/>
  <c r="A17" i="19" s="1"/>
  <c r="A18" i="19" s="1"/>
  <c r="A19" i="19" s="1"/>
  <c r="A20" i="19" s="1"/>
  <c r="A21" i="19" s="1"/>
  <c r="A22" i="19" s="1"/>
  <c r="G5" i="19"/>
  <c r="H5" i="19" s="1"/>
  <c r="I5" i="19" s="1"/>
  <c r="J5" i="19" s="1"/>
  <c r="K5" i="19" s="1"/>
  <c r="L5" i="19" s="1"/>
  <c r="M5" i="19" s="1"/>
  <c r="N5" i="19" s="1"/>
  <c r="O5" i="19" s="1"/>
  <c r="P5" i="19" s="1"/>
  <c r="Q5" i="19" s="1"/>
  <c r="R5" i="19" s="1"/>
  <c r="S5" i="19" s="1"/>
  <c r="T5" i="19" s="1"/>
  <c r="U5" i="19" s="1"/>
  <c r="V5" i="19" s="1"/>
  <c r="W5" i="19" s="1"/>
  <c r="X5" i="19" s="1"/>
  <c r="Y5" i="19" s="1"/>
  <c r="Z5" i="19" s="1"/>
  <c r="AA5" i="19" s="1"/>
  <c r="AB5" i="19" s="1"/>
  <c r="AC5" i="19" s="1"/>
  <c r="AD5" i="19" s="1"/>
  <c r="AE5" i="19" s="1"/>
  <c r="AF5" i="19" s="1"/>
  <c r="AG5" i="19" s="1"/>
</calcChain>
</file>

<file path=xl/sharedStrings.xml><?xml version="1.0" encoding="utf-8"?>
<sst xmlns="http://schemas.openxmlformats.org/spreadsheetml/2006/main" count="44" uniqueCount="27">
  <si>
    <t>Aufwand in h</t>
  </si>
  <si>
    <t>Ist-h
kum</t>
  </si>
  <si>
    <t>Aufwand Total (in h):</t>
  </si>
  <si>
    <t xml:space="preserve">Arbeitsrapport  </t>
  </si>
  <si>
    <t>Soll-h</t>
  </si>
  <si>
    <t>Zeitraum (Datum von / Datum bis):</t>
  </si>
  <si>
    <t>Woche</t>
  </si>
  <si>
    <t>Soll-h
kum</t>
  </si>
  <si>
    <t>Datum</t>
  </si>
  <si>
    <t xml:space="preserve">       Wichtige Arbeitsschritte  </t>
  </si>
  <si>
    <t>Vorname, Name:</t>
  </si>
  <si>
    <t xml:space="preserve"> Abgabe</t>
  </si>
  <si>
    <t>Projektwoche</t>
  </si>
  <si>
    <t>Sergejurij, Maikoff</t>
  </si>
  <si>
    <t>Faustina, Bruno</t>
  </si>
  <si>
    <t>Kick-Off, Organisation, Planung, Literatur,EinlesenLektüre, Planung und Organisation</t>
  </si>
  <si>
    <t>Projektvereinbarung,GitHub&amp;Projects aufsetzten, Projekvereinbarung, Todos in Tasks, Arbeiten mit Latex, Meilensteine definieren, zeiterfassung, Emails</t>
  </si>
  <si>
    <t>Einlesen, Aufgabenstellung, Terminfindung, Organisation, Arbeitsplanung im Semester</t>
  </si>
  <si>
    <t>Organisation, Planung, Literatur, Aufgabenstellung</t>
  </si>
  <si>
    <t>Kickoff, EinlesenLektüre, Planung und Organisation</t>
  </si>
  <si>
    <t>Template, Projektvereinbarung</t>
  </si>
  <si>
    <t>Test Blockchain Netzwerk aufgesetzt, Sitzung feedback, Protokoll schreiben/schicken, Vereinbarung, Meilensteine, Tsks</t>
  </si>
  <si>
    <t>2tes Meeting, Projektvereinbarung, Protokoll, Testumgebung aufsetzen, Einarbeiten in Materie</t>
  </si>
  <si>
    <t>Einlesen, First Smart contract, Projektvereinbarung überarbeitet</t>
  </si>
  <si>
    <t>Projektvereinbarung finalisiert, First Smart contract, Vereinbarung Feedback einfliessen lassen, know how</t>
  </si>
  <si>
    <t>Analyse; Besprechung; Protokoll; Feedback einbauen; Bericht</t>
  </si>
  <si>
    <t>Einlesen, Meeting,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</si>
</sst>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sz val="16"/>
      <name val="Arial"/>
      <family val="2"/>
    </font>
    <font>
      <u/>
      <sz val="10"/>
      <color indexed="12"/>
      <name val="Arial"/>
      <family val="2"/>
    </font>
    <font>
      <sz val="8"/>
      <color indexed="12"/>
      <name val="Arial"/>
      <family val="2"/>
    </font>
    <font>
      <sz val="8"/>
      <color indexed="10"/>
      <name val="Arial"/>
      <family val="2"/>
    </font>
    <font>
      <u/>
      <sz val="14"/>
      <color indexed="12"/>
      <name val="Arial"/>
      <family val="2"/>
    </font>
    <font>
      <sz val="14"/>
      <color indexed="12"/>
      <name val="Arial"/>
      <family val="2"/>
    </font>
    <font>
      <sz val="10"/>
      <name val="Arial"/>
      <family val="2"/>
    </font>
    <font>
      <b/>
      <sz val="8"/>
      <color indexed="12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13"/>
        <bgColor indexed="34"/>
      </patternFill>
    </fill>
    <fill>
      <patternFill patternType="solid">
        <fgColor indexed="44"/>
        <bgColor indexed="31"/>
      </patternFill>
    </fill>
    <fill>
      <patternFill patternType="solid">
        <fgColor indexed="22"/>
        <bgColor indexed="31"/>
      </patternFill>
    </fill>
    <fill>
      <patternFill patternType="solid">
        <fgColor indexed="43"/>
        <bgColor indexed="26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/>
      <top style="thin">
        <color indexed="55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55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9" fillId="0" borderId="0"/>
  </cellStyleXfs>
  <cellXfs count="52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 applyBorder="1" applyAlignment="1">
      <alignment horizontal="center"/>
    </xf>
    <xf numFmtId="0" fontId="3" fillId="0" borderId="0" xfId="0" applyFont="1"/>
    <xf numFmtId="0" fontId="2" fillId="0" borderId="5" xfId="0" applyFont="1" applyBorder="1"/>
    <xf numFmtId="0" fontId="0" fillId="2" borderId="5" xfId="0" applyFont="1" applyFill="1" applyBorder="1" applyAlignment="1">
      <alignment vertical="center" wrapText="1"/>
    </xf>
    <xf numFmtId="1" fontId="0" fillId="2" borderId="5" xfId="0" applyNumberFormat="1" applyFill="1" applyBorder="1" applyAlignment="1">
      <alignment vertical="center" wrapText="1"/>
    </xf>
    <xf numFmtId="0" fontId="0" fillId="3" borderId="5" xfId="0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2" fillId="0" borderId="0" xfId="0" applyFont="1" applyFill="1" applyAlignment="1">
      <alignment vertical="center"/>
    </xf>
    <xf numFmtId="0" fontId="2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0" fillId="0" borderId="6" xfId="0" applyBorder="1"/>
    <xf numFmtId="0" fontId="0" fillId="0" borderId="7" xfId="0" applyBorder="1" applyAlignment="1">
      <alignment vertical="center"/>
    </xf>
    <xf numFmtId="0" fontId="0" fillId="0" borderId="0" xfId="0" applyAlignment="1">
      <alignment wrapText="1"/>
    </xf>
    <xf numFmtId="14" fontId="0" fillId="0" borderId="0" xfId="0" applyNumberFormat="1"/>
    <xf numFmtId="0" fontId="0" fillId="0" borderId="2" xfId="0" applyFont="1" applyBorder="1" applyAlignment="1"/>
    <xf numFmtId="0" fontId="1" fillId="4" borderId="9" xfId="0" applyFont="1" applyFill="1" applyBorder="1" applyAlignment="1">
      <alignment horizontal="right" vertical="center" wrapText="1"/>
    </xf>
    <xf numFmtId="0" fontId="1" fillId="4" borderId="10" xfId="0" applyFont="1" applyFill="1" applyBorder="1" applyAlignment="1">
      <alignment vertical="center" wrapText="1"/>
    </xf>
    <xf numFmtId="14" fontId="1" fillId="4" borderId="10" xfId="0" applyNumberFormat="1" applyFont="1" applyFill="1" applyBorder="1" applyAlignment="1">
      <alignment vertical="center" wrapText="1"/>
    </xf>
    <xf numFmtId="4" fontId="1" fillId="4" borderId="10" xfId="0" applyNumberFormat="1" applyFont="1" applyFill="1" applyBorder="1" applyAlignment="1">
      <alignment horizontal="center" vertical="center" wrapText="1"/>
    </xf>
    <xf numFmtId="0" fontId="1" fillId="4" borderId="11" xfId="0" applyFont="1" applyFill="1" applyBorder="1" applyAlignment="1">
      <alignment vertical="center" wrapText="1"/>
    </xf>
    <xf numFmtId="0" fontId="5" fillId="0" borderId="12" xfId="0" applyFont="1" applyBorder="1" applyAlignment="1">
      <alignment horizontal="center" vertical="center"/>
    </xf>
    <xf numFmtId="14" fontId="5" fillId="0" borderId="12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vertical="center" wrapText="1"/>
    </xf>
    <xf numFmtId="0" fontId="5" fillId="6" borderId="8" xfId="0" applyFont="1" applyFill="1" applyBorder="1" applyAlignment="1">
      <alignment vertical="top"/>
    </xf>
    <xf numFmtId="14" fontId="5" fillId="6" borderId="13" xfId="0" applyNumberFormat="1" applyFont="1" applyFill="1" applyBorder="1" applyAlignment="1">
      <alignment vertical="center"/>
    </xf>
    <xf numFmtId="0" fontId="6" fillId="6" borderId="14" xfId="0" applyFont="1" applyFill="1" applyBorder="1" applyAlignment="1">
      <alignment vertical="top" wrapText="1"/>
    </xf>
    <xf numFmtId="0" fontId="0" fillId="0" borderId="0" xfId="0" applyFont="1" applyBorder="1" applyAlignment="1"/>
    <xf numFmtId="0" fontId="2" fillId="0" borderId="5" xfId="0" applyNumberFormat="1" applyFont="1" applyBorder="1" applyAlignment="1">
      <alignment horizontal="center"/>
    </xf>
    <xf numFmtId="0" fontId="0" fillId="0" borderId="15" xfId="0" applyBorder="1" applyAlignment="1"/>
    <xf numFmtId="4" fontId="5" fillId="0" borderId="12" xfId="0" applyNumberFormat="1" applyFont="1" applyBorder="1" applyAlignment="1">
      <alignment horizontal="center" vertical="center"/>
    </xf>
    <xf numFmtId="4" fontId="5" fillId="6" borderId="13" xfId="0" applyNumberFormat="1" applyFont="1" applyFill="1" applyBorder="1" applyAlignment="1">
      <alignment horizontal="center" vertical="center"/>
    </xf>
    <xf numFmtId="4" fontId="0" fillId="0" borderId="0" xfId="0" applyNumberFormat="1" applyBorder="1" applyAlignment="1">
      <alignment horizontal="center"/>
    </xf>
    <xf numFmtId="0" fontId="5" fillId="7" borderId="12" xfId="0" applyFont="1" applyFill="1" applyBorder="1" applyAlignment="1">
      <alignment horizontal="center" vertical="center"/>
    </xf>
    <xf numFmtId="14" fontId="5" fillId="7" borderId="12" xfId="0" applyNumberFormat="1" applyFont="1" applyFill="1" applyBorder="1" applyAlignment="1">
      <alignment horizontal="center" vertical="center"/>
    </xf>
    <xf numFmtId="4" fontId="5" fillId="7" borderId="12" xfId="0" applyNumberFormat="1" applyFont="1" applyFill="1" applyBorder="1" applyAlignment="1">
      <alignment horizontal="center" vertical="center"/>
    </xf>
    <xf numFmtId="0" fontId="5" fillId="7" borderId="12" xfId="0" applyFont="1" applyFill="1" applyBorder="1" applyAlignment="1">
      <alignment vertical="center" wrapText="1"/>
    </xf>
    <xf numFmtId="0" fontId="5" fillId="0" borderId="12" xfId="0" applyFont="1" applyFill="1" applyBorder="1" applyAlignment="1">
      <alignment horizontal="center" vertical="center"/>
    </xf>
    <xf numFmtId="4" fontId="5" fillId="0" borderId="12" xfId="0" applyNumberFormat="1" applyFont="1" applyFill="1" applyBorder="1" applyAlignment="1">
      <alignment horizontal="center" vertical="center"/>
    </xf>
    <xf numFmtId="0" fontId="5" fillId="0" borderId="12" xfId="0" applyFont="1" applyFill="1" applyBorder="1" applyAlignment="1">
      <alignment vertical="center" wrapText="1"/>
    </xf>
    <xf numFmtId="0" fontId="2" fillId="0" borderId="5" xfId="0" applyNumberFormat="1" applyFont="1" applyFill="1" applyBorder="1" applyAlignment="1">
      <alignment horizontal="center"/>
    </xf>
    <xf numFmtId="14" fontId="5" fillId="0" borderId="12" xfId="2" applyNumberFormat="1" applyFont="1" applyFill="1" applyBorder="1" applyAlignment="1">
      <alignment horizontal="center" vertical="center"/>
    </xf>
    <xf numFmtId="0" fontId="0" fillId="0" borderId="2" xfId="0" applyFont="1" applyBorder="1" applyAlignment="1"/>
    <xf numFmtId="14" fontId="10" fillId="7" borderId="12" xfId="0" applyNumberFormat="1" applyFont="1" applyFill="1" applyBorder="1" applyAlignment="1">
      <alignment horizontal="center" vertical="center"/>
    </xf>
    <xf numFmtId="3" fontId="0" fillId="3" borderId="5" xfId="0" applyNumberFormat="1" applyFont="1" applyFill="1" applyBorder="1" applyAlignment="1">
      <alignment vertical="center" wrapText="1"/>
    </xf>
    <xf numFmtId="0" fontId="3" fillId="5" borderId="1" xfId="0" applyFont="1" applyFill="1" applyBorder="1" applyAlignment="1"/>
    <xf numFmtId="0" fontId="7" fillId="0" borderId="0" xfId="1" applyNumberFormat="1" applyFont="1" applyFill="1" applyBorder="1" applyAlignment="1" applyProtection="1">
      <alignment horizontal="center"/>
    </xf>
    <xf numFmtId="0" fontId="8" fillId="0" borderId="0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0" fontId="0" fillId="0" borderId="2" xfId="0" applyFont="1" applyBorder="1" applyAlignment="1"/>
    <xf numFmtId="0" fontId="0" fillId="0" borderId="4" xfId="0" applyBorder="1" applyAlignment="1">
      <alignment horizontal="right" vertical="center"/>
    </xf>
  </cellXfs>
  <cellStyles count="3">
    <cellStyle name="Hyperlink" xfId="1" builtinId="8"/>
    <cellStyle name="Normal" xfId="0" builtinId="0"/>
    <cellStyle name="Standard 2" xfId="2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788600924508271E-2"/>
          <c:y val="7.5408196765355595E-2"/>
          <c:w val="0.92121236332286482"/>
          <c:h val="0.77124429139952111"/>
        </c:manualLayout>
      </c:layout>
      <c:lineChart>
        <c:grouping val="standard"/>
        <c:varyColors val="0"/>
        <c:ser>
          <c:idx val="1"/>
          <c:order val="0"/>
          <c:tx>
            <c:strRef>
              <c:f>Arbeitsrapport_Bruno!$F$4</c:f>
              <c:strCache>
                <c:ptCount val="1"/>
                <c:pt idx="0">
                  <c:v>Soll-h
kum</c:v>
                </c:pt>
              </c:strCache>
            </c:strRef>
          </c:tx>
          <c:spPr>
            <a:ln w="38100">
              <a:solidFill>
                <a:srgbClr val="FFFF00"/>
              </a:solidFill>
              <a:prstDash val="solid"/>
            </a:ln>
          </c:spPr>
          <c:marker>
            <c:symbol val="none"/>
          </c:marker>
          <c:val>
            <c:numRef>
              <c:f>Arbeitsrapport_Bruno!$G$4:$AG$4</c:f>
              <c:numCache>
                <c:formatCode>0</c:formatCode>
                <c:ptCount val="27"/>
                <c:pt idx="0">
                  <c:v>13</c:v>
                </c:pt>
                <c:pt idx="1">
                  <c:v>26</c:v>
                </c:pt>
                <c:pt idx="2">
                  <c:v>39</c:v>
                </c:pt>
                <c:pt idx="3">
                  <c:v>52</c:v>
                </c:pt>
                <c:pt idx="4">
                  <c:v>65</c:v>
                </c:pt>
                <c:pt idx="5">
                  <c:v>78</c:v>
                </c:pt>
                <c:pt idx="6">
                  <c:v>91</c:v>
                </c:pt>
                <c:pt idx="7">
                  <c:v>104</c:v>
                </c:pt>
                <c:pt idx="8">
                  <c:v>117</c:v>
                </c:pt>
                <c:pt idx="9">
                  <c:v>130</c:v>
                </c:pt>
                <c:pt idx="10">
                  <c:v>143</c:v>
                </c:pt>
                <c:pt idx="11">
                  <c:v>156</c:v>
                </c:pt>
                <c:pt idx="12">
                  <c:v>169</c:v>
                </c:pt>
                <c:pt idx="13">
                  <c:v>182</c:v>
                </c:pt>
                <c:pt idx="14">
                  <c:v>195</c:v>
                </c:pt>
                <c:pt idx="15">
                  <c:v>208</c:v>
                </c:pt>
                <c:pt idx="16">
                  <c:v>221</c:v>
                </c:pt>
                <c:pt idx="17">
                  <c:v>234</c:v>
                </c:pt>
                <c:pt idx="18">
                  <c:v>248</c:v>
                </c:pt>
                <c:pt idx="19">
                  <c:v>262</c:v>
                </c:pt>
                <c:pt idx="20">
                  <c:v>276</c:v>
                </c:pt>
                <c:pt idx="21">
                  <c:v>290</c:v>
                </c:pt>
                <c:pt idx="22">
                  <c:v>304</c:v>
                </c:pt>
                <c:pt idx="23">
                  <c:v>318</c:v>
                </c:pt>
                <c:pt idx="24">
                  <c:v>332</c:v>
                </c:pt>
                <c:pt idx="25">
                  <c:v>346</c:v>
                </c:pt>
                <c:pt idx="26">
                  <c:v>360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5F-2748-82D0-81A5755AE275}"/>
            </c:ext>
          </c:extLst>
        </c:ser>
        <c:ser>
          <c:idx val="2"/>
          <c:order val="1"/>
          <c:tx>
            <c:strRef>
              <c:f>Arbeitsrapport_Bruno!$F$5</c:f>
              <c:strCache>
                <c:ptCount val="1"/>
                <c:pt idx="0">
                  <c:v>Ist-h
kum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Arbeitsrapport_Bruno!$G$5:$AG$5</c:f>
              <c:numCache>
                <c:formatCode>#,##0</c:formatCode>
                <c:ptCount val="27"/>
                <c:pt idx="0">
                  <c:v>4</c:v>
                </c:pt>
                <c:pt idx="1">
                  <c:v>10</c:v>
                </c:pt>
                <c:pt idx="2">
                  <c:v>20</c:v>
                </c:pt>
                <c:pt idx="3">
                  <c:v>32</c:v>
                </c:pt>
                <c:pt idx="4">
                  <c:v>43</c:v>
                </c:pt>
                <c:pt idx="5">
                  <c:v>52</c:v>
                </c:pt>
                <c:pt idx="6">
                  <c:v>52</c:v>
                </c:pt>
                <c:pt idx="7">
                  <c:v>52</c:v>
                </c:pt>
                <c:pt idx="8">
                  <c:v>52</c:v>
                </c:pt>
                <c:pt idx="9">
                  <c:v>52</c:v>
                </c:pt>
                <c:pt idx="10">
                  <c:v>52</c:v>
                </c:pt>
                <c:pt idx="11">
                  <c:v>52</c:v>
                </c:pt>
                <c:pt idx="12">
                  <c:v>52</c:v>
                </c:pt>
                <c:pt idx="13">
                  <c:v>52</c:v>
                </c:pt>
                <c:pt idx="14">
                  <c:v>52</c:v>
                </c:pt>
                <c:pt idx="15">
                  <c:v>52</c:v>
                </c:pt>
                <c:pt idx="16">
                  <c:v>52</c:v>
                </c:pt>
                <c:pt idx="17">
                  <c:v>52</c:v>
                </c:pt>
                <c:pt idx="18">
                  <c:v>52</c:v>
                </c:pt>
                <c:pt idx="19">
                  <c:v>52</c:v>
                </c:pt>
                <c:pt idx="20">
                  <c:v>52</c:v>
                </c:pt>
                <c:pt idx="21">
                  <c:v>52</c:v>
                </c:pt>
                <c:pt idx="22">
                  <c:v>52</c:v>
                </c:pt>
                <c:pt idx="23">
                  <c:v>52</c:v>
                </c:pt>
                <c:pt idx="24">
                  <c:v>52</c:v>
                </c:pt>
                <c:pt idx="25">
                  <c:v>52</c:v>
                </c:pt>
                <c:pt idx="26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5F-2748-82D0-81A5755AE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7145632"/>
        <c:axId val="1"/>
      </c:lineChart>
      <c:catAx>
        <c:axId val="2067145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20671456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0.98425196899999989" l="0.78740157499999996" r="0.78740157499999996" t="0.98425196899999989" header="0.51180555555555607" footer="0.51180555555555607"/>
    <c:pageSetup paperSize="9" firstPageNumber="0" orientation="landscape" horizontalDpi="-3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788600924508271E-2"/>
          <c:y val="7.5408196765355595E-2"/>
          <c:w val="0.92121236332286482"/>
          <c:h val="0.77124429139952111"/>
        </c:manualLayout>
      </c:layout>
      <c:lineChart>
        <c:grouping val="standard"/>
        <c:varyColors val="0"/>
        <c:ser>
          <c:idx val="1"/>
          <c:order val="0"/>
          <c:tx>
            <c:strRef>
              <c:f>Arbeitsrapport_Maikoff!$F$4</c:f>
              <c:strCache>
                <c:ptCount val="1"/>
                <c:pt idx="0">
                  <c:v>Soll-h
kum</c:v>
                </c:pt>
              </c:strCache>
            </c:strRef>
          </c:tx>
          <c:spPr>
            <a:ln w="38100">
              <a:solidFill>
                <a:srgbClr val="FFFF00"/>
              </a:solidFill>
              <a:prstDash val="solid"/>
            </a:ln>
          </c:spPr>
          <c:marker>
            <c:symbol val="none"/>
          </c:marker>
          <c:val>
            <c:numRef>
              <c:f>Arbeitsrapport_Maikoff!$G$4:$AG$4</c:f>
              <c:numCache>
                <c:formatCode>0</c:formatCode>
                <c:ptCount val="27"/>
                <c:pt idx="0">
                  <c:v>13</c:v>
                </c:pt>
                <c:pt idx="1">
                  <c:v>26</c:v>
                </c:pt>
                <c:pt idx="2">
                  <c:v>39</c:v>
                </c:pt>
                <c:pt idx="3">
                  <c:v>52</c:v>
                </c:pt>
                <c:pt idx="4">
                  <c:v>65</c:v>
                </c:pt>
                <c:pt idx="5">
                  <c:v>78</c:v>
                </c:pt>
                <c:pt idx="6">
                  <c:v>91</c:v>
                </c:pt>
                <c:pt idx="7">
                  <c:v>104</c:v>
                </c:pt>
                <c:pt idx="8">
                  <c:v>117</c:v>
                </c:pt>
                <c:pt idx="9">
                  <c:v>130</c:v>
                </c:pt>
                <c:pt idx="10">
                  <c:v>143</c:v>
                </c:pt>
                <c:pt idx="11">
                  <c:v>156</c:v>
                </c:pt>
                <c:pt idx="12">
                  <c:v>169</c:v>
                </c:pt>
                <c:pt idx="13">
                  <c:v>182</c:v>
                </c:pt>
                <c:pt idx="14">
                  <c:v>195</c:v>
                </c:pt>
                <c:pt idx="15">
                  <c:v>208</c:v>
                </c:pt>
                <c:pt idx="16">
                  <c:v>221</c:v>
                </c:pt>
                <c:pt idx="17">
                  <c:v>234</c:v>
                </c:pt>
                <c:pt idx="18">
                  <c:v>248</c:v>
                </c:pt>
                <c:pt idx="19">
                  <c:v>262</c:v>
                </c:pt>
                <c:pt idx="20">
                  <c:v>276</c:v>
                </c:pt>
                <c:pt idx="21">
                  <c:v>290</c:v>
                </c:pt>
                <c:pt idx="22">
                  <c:v>304</c:v>
                </c:pt>
                <c:pt idx="23">
                  <c:v>318</c:v>
                </c:pt>
                <c:pt idx="24">
                  <c:v>332</c:v>
                </c:pt>
                <c:pt idx="25">
                  <c:v>346</c:v>
                </c:pt>
                <c:pt idx="26">
                  <c:v>360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90-BE49-B7B1-D4E64D1E5C54}"/>
            </c:ext>
          </c:extLst>
        </c:ser>
        <c:ser>
          <c:idx val="2"/>
          <c:order val="1"/>
          <c:tx>
            <c:strRef>
              <c:f>Arbeitsrapport_Maikoff!$F$5</c:f>
              <c:strCache>
                <c:ptCount val="1"/>
                <c:pt idx="0">
                  <c:v>Ist-h
kum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Arbeitsrapport_Maikoff!$G$5:$AG$5</c:f>
              <c:numCache>
                <c:formatCode>#,##0</c:formatCode>
                <c:ptCount val="27"/>
                <c:pt idx="0">
                  <c:v>3</c:v>
                </c:pt>
                <c:pt idx="1">
                  <c:v>9</c:v>
                </c:pt>
                <c:pt idx="2">
                  <c:v>31</c:v>
                </c:pt>
                <c:pt idx="3">
                  <c:v>49</c:v>
                </c:pt>
                <c:pt idx="4">
                  <c:v>63</c:v>
                </c:pt>
                <c:pt idx="5">
                  <c:v>75</c:v>
                </c:pt>
                <c:pt idx="6">
                  <c:v>75</c:v>
                </c:pt>
                <c:pt idx="7">
                  <c:v>75</c:v>
                </c:pt>
                <c:pt idx="8">
                  <c:v>75</c:v>
                </c:pt>
                <c:pt idx="9">
                  <c:v>75</c:v>
                </c:pt>
                <c:pt idx="10">
                  <c:v>75</c:v>
                </c:pt>
                <c:pt idx="11">
                  <c:v>75</c:v>
                </c:pt>
                <c:pt idx="12">
                  <c:v>75</c:v>
                </c:pt>
                <c:pt idx="13">
                  <c:v>75</c:v>
                </c:pt>
                <c:pt idx="14">
                  <c:v>75</c:v>
                </c:pt>
                <c:pt idx="15">
                  <c:v>75</c:v>
                </c:pt>
                <c:pt idx="16">
                  <c:v>75</c:v>
                </c:pt>
                <c:pt idx="17">
                  <c:v>75</c:v>
                </c:pt>
                <c:pt idx="18">
                  <c:v>75</c:v>
                </c:pt>
                <c:pt idx="19">
                  <c:v>75</c:v>
                </c:pt>
                <c:pt idx="20">
                  <c:v>75</c:v>
                </c:pt>
                <c:pt idx="21">
                  <c:v>75</c:v>
                </c:pt>
                <c:pt idx="22">
                  <c:v>75</c:v>
                </c:pt>
                <c:pt idx="23">
                  <c:v>75</c:v>
                </c:pt>
                <c:pt idx="24">
                  <c:v>75</c:v>
                </c:pt>
                <c:pt idx="25">
                  <c:v>75</c:v>
                </c:pt>
                <c:pt idx="26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90-BE49-B7B1-D4E64D1E5C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7145632"/>
        <c:axId val="1"/>
      </c:lineChart>
      <c:catAx>
        <c:axId val="2067145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20671456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0.98425196899999989" l="0.78740157499999996" r="0.78740157499999996" t="0.98425196899999989" header="0.51180555555555607" footer="0.51180555555555607"/>
    <c:pageSetup paperSize="9" firstPageNumber="0" orientation="landscape" horizontalDpi="-3" verticalDpi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5</xdr:row>
      <xdr:rowOff>50800</xdr:rowOff>
    </xdr:from>
    <xdr:to>
      <xdr:col>33</xdr:col>
      <xdr:colOff>0</xdr:colOff>
      <xdr:row>31</xdr:row>
      <xdr:rowOff>0</xdr:rowOff>
    </xdr:to>
    <xdr:graphicFrame macro="">
      <xdr:nvGraphicFramePr>
        <xdr:cNvPr id="716937" name="Chart 3">
          <a:extLst>
            <a:ext uri="{FF2B5EF4-FFF2-40B4-BE49-F238E27FC236}">
              <a16:creationId xmlns:a16="http://schemas.microsoft.com/office/drawing/2014/main" id="{13497666-731C-EA4D-BC5B-D9F87719E4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5</xdr:row>
      <xdr:rowOff>50800</xdr:rowOff>
    </xdr:from>
    <xdr:to>
      <xdr:col>33</xdr:col>
      <xdr:colOff>0</xdr:colOff>
      <xdr:row>31</xdr:row>
      <xdr:rowOff>0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B8608144-7F43-A146-B90C-B3234B209E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../../../../AppData/Local/Microsoft/Documents%20and%20Settings/manfred.vogel/Documents%20and%20Settings/manfred.vogel/Local%20Settings/Temporary%20Internet%20Files/OLK246/Admin_1030_020_Spesen0912.xls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../../../../AppData/Local/Microsoft/Documents%20and%20Settings/manfred.vogel/Documents%20and%20Settings/manfred.vogel/Local%20Settings/Temporary%20Internet%20Files/OLK246/Admin_1030_020_Spesen0912.xl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6"/>
  <sheetViews>
    <sheetView topLeftCell="A4" zoomScale="80" zoomScaleNormal="80" workbookViewId="0">
      <selection activeCell="E11" sqref="E11"/>
    </sheetView>
  </sheetViews>
  <sheetFormatPr defaultColWidth="11.5703125" defaultRowHeight="12.75" x14ac:dyDescent="0.2"/>
  <cols>
    <col min="1" max="1" width="8" customWidth="1"/>
    <col min="2" max="2" width="10.28515625" customWidth="1"/>
    <col min="3" max="3" width="10.28515625" style="15" customWidth="1"/>
    <col min="4" max="4" width="9.42578125" style="1" customWidth="1"/>
    <col min="5" max="5" width="46.7109375" customWidth="1"/>
    <col min="6" max="6" width="6" bestFit="1" customWidth="1"/>
    <col min="7" max="33" width="4.7109375" customWidth="1"/>
  </cols>
  <sheetData>
    <row r="1" spans="1:33" s="3" customFormat="1" ht="20.25" x14ac:dyDescent="0.3">
      <c r="A1" s="46" t="s">
        <v>3</v>
      </c>
      <c r="B1" s="46"/>
      <c r="C1" s="46"/>
      <c r="D1" s="46"/>
      <c r="E1" s="46"/>
      <c r="F1" s="14"/>
    </row>
    <row r="2" spans="1:33" ht="24.75" customHeight="1" x14ac:dyDescent="0.2">
      <c r="A2" s="47" t="s">
        <v>10</v>
      </c>
      <c r="B2" s="47"/>
      <c r="C2" s="47"/>
      <c r="D2" s="48" t="s">
        <v>14</v>
      </c>
      <c r="E2" s="49"/>
      <c r="F2" s="14" t="s">
        <v>4</v>
      </c>
      <c r="G2" s="1">
        <v>13</v>
      </c>
      <c r="H2" s="1">
        <v>13</v>
      </c>
      <c r="I2" s="1">
        <v>13</v>
      </c>
      <c r="J2" s="1">
        <v>13</v>
      </c>
      <c r="K2" s="1">
        <v>13</v>
      </c>
      <c r="L2" s="1">
        <v>13</v>
      </c>
      <c r="M2" s="1">
        <v>13</v>
      </c>
      <c r="N2" s="1">
        <v>13</v>
      </c>
      <c r="O2" s="1">
        <v>13</v>
      </c>
      <c r="P2" s="1">
        <v>13</v>
      </c>
      <c r="Q2" s="1">
        <v>13</v>
      </c>
      <c r="R2" s="1">
        <v>13</v>
      </c>
      <c r="S2" s="1">
        <v>13</v>
      </c>
      <c r="T2" s="1">
        <v>13</v>
      </c>
      <c r="U2" s="1">
        <v>13</v>
      </c>
      <c r="V2" s="1">
        <v>13</v>
      </c>
      <c r="W2" s="1">
        <v>13</v>
      </c>
      <c r="X2" s="1">
        <v>13</v>
      </c>
      <c r="Y2" s="1">
        <v>14</v>
      </c>
      <c r="Z2" s="1">
        <v>14</v>
      </c>
      <c r="AA2" s="1">
        <v>14</v>
      </c>
      <c r="AB2" s="1">
        <v>14</v>
      </c>
      <c r="AC2" s="1">
        <v>14</v>
      </c>
      <c r="AD2" s="1">
        <v>14</v>
      </c>
      <c r="AE2" s="1">
        <v>14</v>
      </c>
      <c r="AF2" s="1">
        <v>14</v>
      </c>
      <c r="AG2" s="1">
        <v>14</v>
      </c>
    </row>
    <row r="3" spans="1:33" x14ac:dyDescent="0.2">
      <c r="A3" s="47"/>
      <c r="B3" s="47"/>
      <c r="C3" s="47"/>
      <c r="D3" s="48"/>
      <c r="E3" s="49"/>
      <c r="F3" s="4" t="s">
        <v>6</v>
      </c>
      <c r="G3" s="29">
        <v>1</v>
      </c>
      <c r="H3" s="29">
        <f>G3+1</f>
        <v>2</v>
      </c>
      <c r="I3" s="41">
        <f>H3+1</f>
        <v>3</v>
      </c>
      <c r="J3" s="41">
        <f t="shared" ref="J3:AD3" si="0">I3+1</f>
        <v>4</v>
      </c>
      <c r="K3" s="29">
        <f>J3+1</f>
        <v>5</v>
      </c>
      <c r="L3" s="29">
        <f t="shared" si="0"/>
        <v>6</v>
      </c>
      <c r="M3" s="41">
        <f t="shared" si="0"/>
        <v>7</v>
      </c>
      <c r="N3" s="29">
        <f t="shared" si="0"/>
        <v>8</v>
      </c>
      <c r="O3" s="29">
        <f t="shared" si="0"/>
        <v>9</v>
      </c>
      <c r="P3" s="29">
        <f t="shared" si="0"/>
        <v>10</v>
      </c>
      <c r="Q3" s="29">
        <f t="shared" si="0"/>
        <v>11</v>
      </c>
      <c r="R3" s="41">
        <f t="shared" si="0"/>
        <v>12</v>
      </c>
      <c r="S3" s="41">
        <f t="shared" si="0"/>
        <v>13</v>
      </c>
      <c r="T3" s="41">
        <f t="shared" si="0"/>
        <v>14</v>
      </c>
      <c r="U3" s="29">
        <f t="shared" si="0"/>
        <v>15</v>
      </c>
      <c r="V3" s="41">
        <f t="shared" si="0"/>
        <v>16</v>
      </c>
      <c r="W3" s="29">
        <f t="shared" si="0"/>
        <v>17</v>
      </c>
      <c r="X3" s="29">
        <f t="shared" si="0"/>
        <v>18</v>
      </c>
      <c r="Y3" s="41">
        <f t="shared" si="0"/>
        <v>19</v>
      </c>
      <c r="Z3" s="29">
        <f t="shared" si="0"/>
        <v>20</v>
      </c>
      <c r="AA3" s="41">
        <f t="shared" si="0"/>
        <v>21</v>
      </c>
      <c r="AB3" s="29">
        <f t="shared" si="0"/>
        <v>22</v>
      </c>
      <c r="AC3" s="29">
        <f t="shared" si="0"/>
        <v>23</v>
      </c>
      <c r="AD3" s="29">
        <f t="shared" si="0"/>
        <v>24</v>
      </c>
      <c r="AE3" s="29">
        <f t="shared" ref="AE3" si="1">AD3+1</f>
        <v>25</v>
      </c>
      <c r="AF3" s="29">
        <f t="shared" ref="AF3" si="2">AE3+1</f>
        <v>26</v>
      </c>
      <c r="AG3" s="29">
        <f t="shared" ref="AG3" si="3">AF3+1</f>
        <v>27</v>
      </c>
    </row>
    <row r="4" spans="1:33" ht="25.5" x14ac:dyDescent="0.2">
      <c r="A4" s="16" t="s">
        <v>5</v>
      </c>
      <c r="B4" s="28"/>
      <c r="C4" s="28"/>
      <c r="D4" s="2"/>
      <c r="E4" s="30"/>
      <c r="F4" s="5" t="s">
        <v>7</v>
      </c>
      <c r="G4" s="6">
        <f>G2</f>
        <v>13</v>
      </c>
      <c r="H4" s="6">
        <f>G4+H2</f>
        <v>26</v>
      </c>
      <c r="I4" s="6">
        <f t="shared" ref="I4" si="4">H4+I2</f>
        <v>39</v>
      </c>
      <c r="J4" s="6">
        <f t="shared" ref="J4" si="5">I4+J2</f>
        <v>52</v>
      </c>
      <c r="K4" s="6">
        <f t="shared" ref="K4" si="6">J4+K2</f>
        <v>65</v>
      </c>
      <c r="L4" s="6">
        <f t="shared" ref="L4" si="7">K4+L2</f>
        <v>78</v>
      </c>
      <c r="M4" s="6">
        <f t="shared" ref="M4" si="8">L4+M2</f>
        <v>91</v>
      </c>
      <c r="N4" s="6">
        <f t="shared" ref="N4" si="9">M4+N2</f>
        <v>104</v>
      </c>
      <c r="O4" s="6">
        <f t="shared" ref="O4" si="10">N4+O2</f>
        <v>117</v>
      </c>
      <c r="P4" s="6">
        <f t="shared" ref="P4" si="11">O4+P2</f>
        <v>130</v>
      </c>
      <c r="Q4" s="6">
        <f t="shared" ref="Q4" si="12">P4+Q2</f>
        <v>143</v>
      </c>
      <c r="R4" s="6">
        <f t="shared" ref="R4" si="13">Q4+R2</f>
        <v>156</v>
      </c>
      <c r="S4" s="6">
        <f t="shared" ref="S4" si="14">R4+S2</f>
        <v>169</v>
      </c>
      <c r="T4" s="6">
        <f t="shared" ref="T4" si="15">S4+T2</f>
        <v>182</v>
      </c>
      <c r="U4" s="6">
        <f t="shared" ref="U4" si="16">T4+U2</f>
        <v>195</v>
      </c>
      <c r="V4" s="6">
        <f t="shared" ref="V4" si="17">U4+V2</f>
        <v>208</v>
      </c>
      <c r="W4" s="6">
        <f t="shared" ref="W4" si="18">V4+W2</f>
        <v>221</v>
      </c>
      <c r="X4" s="6">
        <f t="shared" ref="X4" si="19">W4+X2</f>
        <v>234</v>
      </c>
      <c r="Y4" s="6">
        <f t="shared" ref="Y4" si="20">X4+Y2</f>
        <v>248</v>
      </c>
      <c r="Z4" s="6">
        <f t="shared" ref="Z4" si="21">Y4+Z2</f>
        <v>262</v>
      </c>
      <c r="AA4" s="6">
        <f t="shared" ref="AA4" si="22">Z4+AA2</f>
        <v>276</v>
      </c>
      <c r="AB4" s="6">
        <f t="shared" ref="AB4" si="23">AA4+AB2</f>
        <v>290</v>
      </c>
      <c r="AC4" s="6">
        <f t="shared" ref="AC4" si="24">AB4+AC2</f>
        <v>304</v>
      </c>
      <c r="AD4" s="6">
        <f t="shared" ref="AD4" si="25">AC4+AD2</f>
        <v>318</v>
      </c>
      <c r="AE4" s="6">
        <f t="shared" ref="AE4" si="26">AD4+AE2</f>
        <v>332</v>
      </c>
      <c r="AF4" s="6">
        <f t="shared" ref="AF4" si="27">AE4+AF2</f>
        <v>346</v>
      </c>
      <c r="AG4" s="6">
        <f t="shared" ref="AG4" si="28">AF4+AG2</f>
        <v>360</v>
      </c>
    </row>
    <row r="5" spans="1:33" s="8" customFormat="1" ht="25.5" x14ac:dyDescent="0.2">
      <c r="A5" s="17" t="s">
        <v>6</v>
      </c>
      <c r="B5" s="18" t="s">
        <v>8</v>
      </c>
      <c r="C5" s="19" t="s">
        <v>8</v>
      </c>
      <c r="D5" s="20" t="s">
        <v>0</v>
      </c>
      <c r="E5" s="21" t="s">
        <v>9</v>
      </c>
      <c r="F5" s="7" t="s">
        <v>1</v>
      </c>
      <c r="G5" s="45">
        <f>SUMIF($A$6:$A$33,G3,$D$6:$D$33)</f>
        <v>4</v>
      </c>
      <c r="H5" s="45">
        <f t="shared" ref="H5:AD5" si="29">G5+SUMIF($A$6:$A$33,H3,$D$6:$D$33)</f>
        <v>10</v>
      </c>
      <c r="I5" s="45">
        <f t="shared" si="29"/>
        <v>20</v>
      </c>
      <c r="J5" s="45">
        <f t="shared" si="29"/>
        <v>32</v>
      </c>
      <c r="K5" s="45">
        <f t="shared" si="29"/>
        <v>43</v>
      </c>
      <c r="L5" s="45">
        <f t="shared" si="29"/>
        <v>52</v>
      </c>
      <c r="M5" s="45">
        <f t="shared" si="29"/>
        <v>52</v>
      </c>
      <c r="N5" s="45">
        <f t="shared" si="29"/>
        <v>52</v>
      </c>
      <c r="O5" s="45">
        <f t="shared" si="29"/>
        <v>52</v>
      </c>
      <c r="P5" s="45">
        <f t="shared" si="29"/>
        <v>52</v>
      </c>
      <c r="Q5" s="45">
        <f t="shared" si="29"/>
        <v>52</v>
      </c>
      <c r="R5" s="45">
        <f t="shared" si="29"/>
        <v>52</v>
      </c>
      <c r="S5" s="45">
        <f t="shared" si="29"/>
        <v>52</v>
      </c>
      <c r="T5" s="45">
        <f t="shared" si="29"/>
        <v>52</v>
      </c>
      <c r="U5" s="45">
        <f t="shared" si="29"/>
        <v>52</v>
      </c>
      <c r="V5" s="45">
        <f t="shared" si="29"/>
        <v>52</v>
      </c>
      <c r="W5" s="45">
        <f t="shared" si="29"/>
        <v>52</v>
      </c>
      <c r="X5" s="45">
        <f t="shared" si="29"/>
        <v>52</v>
      </c>
      <c r="Y5" s="45">
        <f t="shared" si="29"/>
        <v>52</v>
      </c>
      <c r="Z5" s="45">
        <f t="shared" si="29"/>
        <v>52</v>
      </c>
      <c r="AA5" s="45">
        <f t="shared" si="29"/>
        <v>52</v>
      </c>
      <c r="AB5" s="45">
        <f t="shared" si="29"/>
        <v>52</v>
      </c>
      <c r="AC5" s="45">
        <f t="shared" si="29"/>
        <v>52</v>
      </c>
      <c r="AD5" s="45">
        <f t="shared" si="29"/>
        <v>52</v>
      </c>
      <c r="AE5" s="45">
        <f t="shared" ref="AE5" si="30">AD5+SUMIF($A$6:$A$33,AE3,$D$6:$D$33)</f>
        <v>52</v>
      </c>
      <c r="AF5" s="45">
        <f t="shared" ref="AF5" si="31">AE5+SUMIF($A$6:$A$33,AF3,$D$6:$D$33)</f>
        <v>52</v>
      </c>
      <c r="AG5" s="45">
        <f t="shared" ref="AG5" si="32">AF5+SUMIF($A$6:$A$33,AG3,$D$6:$D$33)</f>
        <v>52</v>
      </c>
    </row>
    <row r="6" spans="1:33" s="10" customFormat="1" ht="22.5" x14ac:dyDescent="0.2">
      <c r="A6" s="22">
        <v>1</v>
      </c>
      <c r="B6" s="42">
        <v>43724</v>
      </c>
      <c r="C6" s="42">
        <f>B6+6</f>
        <v>43730</v>
      </c>
      <c r="D6" s="39">
        <v>4</v>
      </c>
      <c r="E6" s="24" t="s">
        <v>17</v>
      </c>
      <c r="F6" s="9"/>
    </row>
    <row r="7" spans="1:33" s="10" customFormat="1" ht="22.5" x14ac:dyDescent="0.2">
      <c r="A7" s="22">
        <f t="shared" ref="A7:A22" si="33">A6+1</f>
        <v>2</v>
      </c>
      <c r="B7" s="23">
        <f>B6+7</f>
        <v>43731</v>
      </c>
      <c r="C7" s="23">
        <f>C6+7</f>
        <v>43737</v>
      </c>
      <c r="D7" s="31">
        <v>6</v>
      </c>
      <c r="E7" s="24" t="s">
        <v>15</v>
      </c>
      <c r="F7" s="9"/>
    </row>
    <row r="8" spans="1:33" s="10" customFormat="1" ht="33.75" x14ac:dyDescent="0.2">
      <c r="A8" s="22">
        <f t="shared" si="33"/>
        <v>3</v>
      </c>
      <c r="B8" s="23">
        <f t="shared" ref="B8:C23" si="34">B7+7</f>
        <v>43738</v>
      </c>
      <c r="C8" s="23">
        <f t="shared" si="34"/>
        <v>43744</v>
      </c>
      <c r="D8" s="31">
        <v>10</v>
      </c>
      <c r="E8" s="24" t="s">
        <v>16</v>
      </c>
      <c r="F8" s="9"/>
    </row>
    <row r="9" spans="1:33" s="10" customFormat="1" ht="22.5" x14ac:dyDescent="0.2">
      <c r="A9" s="22">
        <f t="shared" si="33"/>
        <v>4</v>
      </c>
      <c r="B9" s="23">
        <f t="shared" si="34"/>
        <v>43745</v>
      </c>
      <c r="C9" s="23">
        <f t="shared" si="34"/>
        <v>43751</v>
      </c>
      <c r="D9" s="31">
        <v>12</v>
      </c>
      <c r="E9" s="24" t="s">
        <v>21</v>
      </c>
      <c r="F9" s="9"/>
    </row>
    <row r="10" spans="1:33" s="11" customFormat="1" ht="22.5" x14ac:dyDescent="0.2">
      <c r="A10" s="22">
        <f t="shared" si="33"/>
        <v>5</v>
      </c>
      <c r="B10" s="23">
        <f t="shared" si="34"/>
        <v>43752</v>
      </c>
      <c r="C10" s="23">
        <f t="shared" si="34"/>
        <v>43758</v>
      </c>
      <c r="D10" s="31">
        <v>11</v>
      </c>
      <c r="E10" s="24" t="s">
        <v>24</v>
      </c>
      <c r="F10" s="9"/>
    </row>
    <row r="11" spans="1:33" s="11" customFormat="1" ht="11.25" x14ac:dyDescent="0.2">
      <c r="A11" s="22">
        <f t="shared" si="33"/>
        <v>6</v>
      </c>
      <c r="B11" s="23">
        <f t="shared" si="34"/>
        <v>43759</v>
      </c>
      <c r="C11" s="23">
        <f t="shared" si="34"/>
        <v>43765</v>
      </c>
      <c r="D11" s="31">
        <v>9</v>
      </c>
      <c r="E11" s="24" t="s">
        <v>25</v>
      </c>
      <c r="F11" s="9"/>
    </row>
    <row r="12" spans="1:33" s="11" customFormat="1" ht="11.25" x14ac:dyDescent="0.2">
      <c r="A12" s="22">
        <f t="shared" si="33"/>
        <v>7</v>
      </c>
      <c r="B12" s="23">
        <f t="shared" si="34"/>
        <v>43766</v>
      </c>
      <c r="C12" s="23">
        <f t="shared" si="34"/>
        <v>43772</v>
      </c>
      <c r="D12" s="31"/>
      <c r="E12" s="24"/>
    </row>
    <row r="13" spans="1:33" s="11" customFormat="1" ht="11.25" x14ac:dyDescent="0.2">
      <c r="A13" s="22">
        <f t="shared" si="33"/>
        <v>8</v>
      </c>
      <c r="B13" s="23">
        <f t="shared" si="34"/>
        <v>43773</v>
      </c>
      <c r="C13" s="23">
        <f t="shared" si="34"/>
        <v>43779</v>
      </c>
      <c r="D13" s="31"/>
      <c r="E13" s="24"/>
    </row>
    <row r="14" spans="1:33" s="11" customFormat="1" ht="11.25" x14ac:dyDescent="0.2">
      <c r="A14" s="22">
        <f t="shared" si="33"/>
        <v>9</v>
      </c>
      <c r="B14" s="23">
        <f t="shared" si="34"/>
        <v>43780</v>
      </c>
      <c r="C14" s="23">
        <f t="shared" si="34"/>
        <v>43786</v>
      </c>
      <c r="D14" s="31"/>
      <c r="E14" s="24"/>
    </row>
    <row r="15" spans="1:33" s="11" customFormat="1" ht="11.25" x14ac:dyDescent="0.2">
      <c r="A15" s="22">
        <f t="shared" si="33"/>
        <v>10</v>
      </c>
      <c r="B15" s="23">
        <f t="shared" si="34"/>
        <v>43787</v>
      </c>
      <c r="C15" s="23">
        <f t="shared" si="34"/>
        <v>43793</v>
      </c>
      <c r="D15" s="31"/>
      <c r="E15" s="24"/>
    </row>
    <row r="16" spans="1:33" s="11" customFormat="1" ht="11.25" x14ac:dyDescent="0.2">
      <c r="A16" s="34">
        <f t="shared" si="33"/>
        <v>11</v>
      </c>
      <c r="B16" s="35">
        <f t="shared" si="34"/>
        <v>43794</v>
      </c>
      <c r="C16" s="35">
        <f t="shared" si="34"/>
        <v>43800</v>
      </c>
      <c r="D16" s="36"/>
      <c r="E16" s="37" t="s">
        <v>12</v>
      </c>
    </row>
    <row r="17" spans="1:5" s="11" customFormat="1" ht="11.25" x14ac:dyDescent="0.2">
      <c r="A17" s="38">
        <f t="shared" si="33"/>
        <v>12</v>
      </c>
      <c r="B17" s="23">
        <f t="shared" si="34"/>
        <v>43801</v>
      </c>
      <c r="C17" s="23">
        <f t="shared" si="34"/>
        <v>43807</v>
      </c>
      <c r="D17" s="31"/>
    </row>
    <row r="18" spans="1:5" s="11" customFormat="1" ht="11.25" x14ac:dyDescent="0.2">
      <c r="A18" s="22">
        <f t="shared" si="33"/>
        <v>13</v>
      </c>
      <c r="B18" s="23">
        <f t="shared" si="34"/>
        <v>43808</v>
      </c>
      <c r="C18" s="23">
        <f t="shared" si="34"/>
        <v>43814</v>
      </c>
      <c r="D18" s="31"/>
      <c r="E18" s="24"/>
    </row>
    <row r="19" spans="1:5" s="11" customFormat="1" ht="11.25" x14ac:dyDescent="0.2">
      <c r="A19" s="22">
        <f t="shared" si="33"/>
        <v>14</v>
      </c>
      <c r="B19" s="23">
        <f t="shared" si="34"/>
        <v>43815</v>
      </c>
      <c r="C19" s="23">
        <f t="shared" si="34"/>
        <v>43821</v>
      </c>
      <c r="D19" s="31"/>
      <c r="E19" s="24"/>
    </row>
    <row r="20" spans="1:5" s="11" customFormat="1" ht="11.25" x14ac:dyDescent="0.2">
      <c r="A20" s="22">
        <f t="shared" si="33"/>
        <v>15</v>
      </c>
      <c r="B20" s="23">
        <f t="shared" si="34"/>
        <v>43822</v>
      </c>
      <c r="C20" s="23">
        <f t="shared" si="34"/>
        <v>43828</v>
      </c>
      <c r="D20" s="31"/>
      <c r="E20" s="24"/>
    </row>
    <row r="21" spans="1:5" s="11" customFormat="1" ht="11.25" x14ac:dyDescent="0.2">
      <c r="A21" s="22">
        <f t="shared" si="33"/>
        <v>16</v>
      </c>
      <c r="B21" s="23">
        <f t="shared" si="34"/>
        <v>43829</v>
      </c>
      <c r="C21" s="23">
        <f t="shared" si="34"/>
        <v>43835</v>
      </c>
      <c r="D21" s="31"/>
      <c r="E21" s="24"/>
    </row>
    <row r="22" spans="1:5" s="11" customFormat="1" ht="11.25" x14ac:dyDescent="0.2">
      <c r="A22" s="38">
        <f t="shared" si="33"/>
        <v>17</v>
      </c>
      <c r="B22" s="23">
        <f>B21+7</f>
        <v>43836</v>
      </c>
      <c r="C22" s="23">
        <f>C21+7</f>
        <v>43842</v>
      </c>
      <c r="D22" s="31"/>
      <c r="E22" s="40"/>
    </row>
    <row r="23" spans="1:5" s="11" customFormat="1" ht="11.25" x14ac:dyDescent="0.2">
      <c r="A23" s="22">
        <v>18</v>
      </c>
      <c r="B23" s="23">
        <f t="shared" si="34"/>
        <v>43843</v>
      </c>
      <c r="C23" s="23">
        <f t="shared" si="34"/>
        <v>43849</v>
      </c>
      <c r="D23" s="31"/>
      <c r="E23" s="24"/>
    </row>
    <row r="24" spans="1:5" s="11" customFormat="1" ht="11.25" x14ac:dyDescent="0.2">
      <c r="A24" s="22">
        <v>19</v>
      </c>
      <c r="B24" s="23">
        <f t="shared" ref="B24:C32" si="35">B23+7</f>
        <v>43850</v>
      </c>
      <c r="C24" s="23">
        <f t="shared" si="35"/>
        <v>43856</v>
      </c>
      <c r="D24" s="31"/>
      <c r="E24" s="24"/>
    </row>
    <row r="25" spans="1:5" s="11" customFormat="1" ht="11.25" x14ac:dyDescent="0.2">
      <c r="A25" s="22">
        <v>20</v>
      </c>
      <c r="B25" s="23">
        <f t="shared" si="35"/>
        <v>43857</v>
      </c>
      <c r="C25" s="23">
        <f t="shared" si="35"/>
        <v>43863</v>
      </c>
      <c r="D25" s="31"/>
      <c r="E25" s="24"/>
    </row>
    <row r="26" spans="1:5" s="11" customFormat="1" ht="11.25" x14ac:dyDescent="0.2">
      <c r="A26" s="22">
        <v>21</v>
      </c>
      <c r="B26" s="23">
        <f t="shared" si="35"/>
        <v>43864</v>
      </c>
      <c r="C26" s="23">
        <f t="shared" si="35"/>
        <v>43870</v>
      </c>
      <c r="D26" s="31"/>
      <c r="E26" s="24"/>
    </row>
    <row r="27" spans="1:5" s="11" customFormat="1" ht="11.25" x14ac:dyDescent="0.2">
      <c r="A27" s="22">
        <v>22</v>
      </c>
      <c r="B27" s="23">
        <f t="shared" si="35"/>
        <v>43871</v>
      </c>
      <c r="C27" s="23">
        <f t="shared" si="35"/>
        <v>43877</v>
      </c>
      <c r="D27" s="31"/>
      <c r="E27" s="24"/>
    </row>
    <row r="28" spans="1:5" s="11" customFormat="1" ht="11.25" x14ac:dyDescent="0.2">
      <c r="A28" s="22">
        <v>23</v>
      </c>
      <c r="B28" s="23">
        <f t="shared" si="35"/>
        <v>43878</v>
      </c>
      <c r="C28" s="23">
        <f t="shared" si="35"/>
        <v>43884</v>
      </c>
      <c r="D28" s="31"/>
      <c r="E28" s="24"/>
    </row>
    <row r="29" spans="1:5" s="11" customFormat="1" ht="11.25" x14ac:dyDescent="0.2">
      <c r="A29" s="22">
        <v>24</v>
      </c>
      <c r="B29" s="23">
        <f t="shared" si="35"/>
        <v>43885</v>
      </c>
      <c r="C29" s="23">
        <f t="shared" si="35"/>
        <v>43891</v>
      </c>
      <c r="D29" s="31"/>
      <c r="E29" s="24"/>
    </row>
    <row r="30" spans="1:5" s="11" customFormat="1" ht="11.25" x14ac:dyDescent="0.2">
      <c r="A30" s="22">
        <v>25</v>
      </c>
      <c r="B30" s="23">
        <f t="shared" si="35"/>
        <v>43892</v>
      </c>
      <c r="C30" s="23">
        <f t="shared" si="35"/>
        <v>43898</v>
      </c>
      <c r="D30" s="31"/>
      <c r="E30" s="24"/>
    </row>
    <row r="31" spans="1:5" s="11" customFormat="1" ht="11.25" x14ac:dyDescent="0.2">
      <c r="A31" s="22">
        <v>26</v>
      </c>
      <c r="B31" s="23">
        <f t="shared" si="35"/>
        <v>43899</v>
      </c>
      <c r="C31" s="23">
        <f t="shared" si="35"/>
        <v>43905</v>
      </c>
      <c r="D31" s="31"/>
    </row>
    <row r="32" spans="1:5" s="11" customFormat="1" ht="11.25" x14ac:dyDescent="0.2">
      <c r="A32" s="34">
        <v>27</v>
      </c>
      <c r="B32" s="35">
        <f t="shared" si="35"/>
        <v>43906</v>
      </c>
      <c r="C32" s="44">
        <f>C31+5</f>
        <v>43910</v>
      </c>
      <c r="D32" s="36"/>
      <c r="E32" s="37" t="s">
        <v>11</v>
      </c>
    </row>
    <row r="33" spans="1:5" ht="6.75" customHeight="1" x14ac:dyDescent="0.2">
      <c r="A33" s="25"/>
      <c r="B33" s="26"/>
      <c r="C33" s="26"/>
      <c r="D33" s="32"/>
      <c r="E33" s="27"/>
    </row>
    <row r="34" spans="1:5" x14ac:dyDescent="0.2">
      <c r="A34" s="50" t="s">
        <v>2</v>
      </c>
      <c r="B34" s="50"/>
      <c r="C34" s="50"/>
      <c r="D34" s="33">
        <f>SUM(D6:D33)</f>
        <v>52</v>
      </c>
      <c r="E34" s="12"/>
    </row>
    <row r="35" spans="1:5" ht="6" customHeight="1" thickBot="1" x14ac:dyDescent="0.25">
      <c r="A35" s="51"/>
      <c r="B35" s="51"/>
      <c r="C35" s="51"/>
      <c r="D35" s="51"/>
      <c r="E35" s="13"/>
    </row>
    <row r="36" spans="1:5" ht="6.75" customHeight="1" x14ac:dyDescent="0.2">
      <c r="A36" s="25"/>
      <c r="B36" s="26"/>
      <c r="C36" s="26"/>
      <c r="D36" s="32"/>
      <c r="E36" s="27"/>
    </row>
  </sheetData>
  <autoFilter ref="A5:B5"/>
  <mergeCells count="5">
    <mergeCell ref="A1:E1"/>
    <mergeCell ref="A2:C3"/>
    <mergeCell ref="D2:E3"/>
    <mergeCell ref="A34:C34"/>
    <mergeCell ref="A35:D35"/>
  </mergeCells>
  <hyperlinks>
    <hyperlink ref="A2" r:id="rId1" display="Name, Vorname:"/>
  </hyperlinks>
  <pageMargins left="0.74791666666666667" right="0.74791666666666667" top="0.98402777777777772" bottom="0.98402777777777772" header="0.51180555555555551" footer="0.51180555555555551"/>
  <pageSetup paperSize="9" scale="75" firstPageNumber="0" orientation="portrait" horizontalDpi="300" verticalDpi="300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6"/>
  <sheetViews>
    <sheetView tabSelected="1" topLeftCell="B1" zoomScale="120" zoomScaleNormal="120" workbookViewId="0">
      <selection activeCell="E13" sqref="E13"/>
    </sheetView>
  </sheetViews>
  <sheetFormatPr defaultColWidth="11.5703125" defaultRowHeight="12.75" x14ac:dyDescent="0.2"/>
  <cols>
    <col min="1" max="1" width="8" customWidth="1"/>
    <col min="2" max="2" width="10.28515625" customWidth="1"/>
    <col min="3" max="3" width="10.28515625" style="15" customWidth="1"/>
    <col min="4" max="4" width="9.42578125" style="1" customWidth="1"/>
    <col min="5" max="5" width="46.7109375" customWidth="1"/>
    <col min="6" max="6" width="6" bestFit="1" customWidth="1"/>
    <col min="7" max="33" width="4.7109375" customWidth="1"/>
  </cols>
  <sheetData>
    <row r="1" spans="1:33" s="3" customFormat="1" ht="20.25" x14ac:dyDescent="0.3">
      <c r="A1" s="46" t="s">
        <v>3</v>
      </c>
      <c r="B1" s="46"/>
      <c r="C1" s="46"/>
      <c r="D1" s="46"/>
      <c r="E1" s="46"/>
      <c r="F1" s="14"/>
    </row>
    <row r="2" spans="1:33" ht="24.75" customHeight="1" x14ac:dyDescent="0.2">
      <c r="A2" s="47" t="s">
        <v>10</v>
      </c>
      <c r="B2" s="47"/>
      <c r="C2" s="47"/>
      <c r="D2" s="48" t="s">
        <v>13</v>
      </c>
      <c r="E2" s="49"/>
      <c r="F2" s="14" t="s">
        <v>4</v>
      </c>
      <c r="G2" s="1">
        <v>13</v>
      </c>
      <c r="H2" s="1">
        <v>13</v>
      </c>
      <c r="I2" s="1">
        <v>13</v>
      </c>
      <c r="J2" s="1">
        <v>13</v>
      </c>
      <c r="K2" s="1">
        <v>13</v>
      </c>
      <c r="L2" s="1">
        <v>13</v>
      </c>
      <c r="M2" s="1">
        <v>13</v>
      </c>
      <c r="N2" s="1">
        <v>13</v>
      </c>
      <c r="O2" s="1">
        <v>13</v>
      </c>
      <c r="P2" s="1">
        <v>13</v>
      </c>
      <c r="Q2" s="1">
        <v>13</v>
      </c>
      <c r="R2" s="1">
        <v>13</v>
      </c>
      <c r="S2" s="1">
        <v>13</v>
      </c>
      <c r="T2" s="1">
        <v>13</v>
      </c>
      <c r="U2" s="1">
        <v>13</v>
      </c>
      <c r="V2" s="1">
        <v>13</v>
      </c>
      <c r="W2" s="1">
        <v>13</v>
      </c>
      <c r="X2" s="1">
        <v>13</v>
      </c>
      <c r="Y2" s="1">
        <v>14</v>
      </c>
      <c r="Z2" s="1">
        <v>14</v>
      </c>
      <c r="AA2" s="1">
        <v>14</v>
      </c>
      <c r="AB2" s="1">
        <v>14</v>
      </c>
      <c r="AC2" s="1">
        <v>14</v>
      </c>
      <c r="AD2" s="1">
        <v>14</v>
      </c>
      <c r="AE2" s="1">
        <v>14</v>
      </c>
      <c r="AF2" s="1">
        <v>14</v>
      </c>
      <c r="AG2" s="1">
        <v>14</v>
      </c>
    </row>
    <row r="3" spans="1:33" ht="12.95" customHeight="1" x14ac:dyDescent="0.2">
      <c r="A3" s="47"/>
      <c r="B3" s="47"/>
      <c r="C3" s="47"/>
      <c r="D3" s="48"/>
      <c r="E3" s="49"/>
      <c r="F3" s="4" t="s">
        <v>6</v>
      </c>
      <c r="G3" s="29">
        <v>1</v>
      </c>
      <c r="H3" s="29">
        <f>G3+1</f>
        <v>2</v>
      </c>
      <c r="I3" s="41">
        <f>H3+1</f>
        <v>3</v>
      </c>
      <c r="J3" s="41">
        <f t="shared" ref="J3:AG3" si="0">I3+1</f>
        <v>4</v>
      </c>
      <c r="K3" s="29">
        <f>J3+1</f>
        <v>5</v>
      </c>
      <c r="L3" s="29">
        <f t="shared" si="0"/>
        <v>6</v>
      </c>
      <c r="M3" s="41">
        <f t="shared" si="0"/>
        <v>7</v>
      </c>
      <c r="N3" s="29">
        <f t="shared" si="0"/>
        <v>8</v>
      </c>
      <c r="O3" s="29">
        <f t="shared" si="0"/>
        <v>9</v>
      </c>
      <c r="P3" s="29">
        <f t="shared" si="0"/>
        <v>10</v>
      </c>
      <c r="Q3" s="29">
        <f t="shared" si="0"/>
        <v>11</v>
      </c>
      <c r="R3" s="41">
        <f t="shared" si="0"/>
        <v>12</v>
      </c>
      <c r="S3" s="41">
        <f t="shared" si="0"/>
        <v>13</v>
      </c>
      <c r="T3" s="41">
        <f t="shared" si="0"/>
        <v>14</v>
      </c>
      <c r="U3" s="29">
        <f t="shared" si="0"/>
        <v>15</v>
      </c>
      <c r="V3" s="41">
        <f t="shared" si="0"/>
        <v>16</v>
      </c>
      <c r="W3" s="29">
        <f t="shared" si="0"/>
        <v>17</v>
      </c>
      <c r="X3" s="29">
        <f t="shared" si="0"/>
        <v>18</v>
      </c>
      <c r="Y3" s="41">
        <f t="shared" si="0"/>
        <v>19</v>
      </c>
      <c r="Z3" s="29">
        <f t="shared" si="0"/>
        <v>20</v>
      </c>
      <c r="AA3" s="41">
        <f t="shared" si="0"/>
        <v>21</v>
      </c>
      <c r="AB3" s="29">
        <f t="shared" si="0"/>
        <v>22</v>
      </c>
      <c r="AC3" s="29">
        <f t="shared" si="0"/>
        <v>23</v>
      </c>
      <c r="AD3" s="29">
        <f t="shared" si="0"/>
        <v>24</v>
      </c>
      <c r="AE3" s="29">
        <f t="shared" si="0"/>
        <v>25</v>
      </c>
      <c r="AF3" s="29">
        <f t="shared" si="0"/>
        <v>26</v>
      </c>
      <c r="AG3" s="29">
        <f t="shared" si="0"/>
        <v>27</v>
      </c>
    </row>
    <row r="4" spans="1:33" ht="25.5" x14ac:dyDescent="0.2">
      <c r="A4" s="43" t="s">
        <v>5</v>
      </c>
      <c r="B4" s="28"/>
      <c r="C4" s="28"/>
      <c r="D4" s="2"/>
      <c r="E4" s="30"/>
      <c r="F4" s="5" t="s">
        <v>7</v>
      </c>
      <c r="G4" s="6">
        <f>G2</f>
        <v>13</v>
      </c>
      <c r="H4" s="6">
        <f>G4+H2</f>
        <v>26</v>
      </c>
      <c r="I4" s="6">
        <f t="shared" ref="I4:AG4" si="1">H4+I2</f>
        <v>39</v>
      </c>
      <c r="J4" s="6">
        <f t="shared" si="1"/>
        <v>52</v>
      </c>
      <c r="K4" s="6">
        <f t="shared" si="1"/>
        <v>65</v>
      </c>
      <c r="L4" s="6">
        <f t="shared" si="1"/>
        <v>78</v>
      </c>
      <c r="M4" s="6">
        <f t="shared" si="1"/>
        <v>91</v>
      </c>
      <c r="N4" s="6">
        <f t="shared" si="1"/>
        <v>104</v>
      </c>
      <c r="O4" s="6">
        <f t="shared" si="1"/>
        <v>117</v>
      </c>
      <c r="P4" s="6">
        <f t="shared" si="1"/>
        <v>130</v>
      </c>
      <c r="Q4" s="6">
        <f t="shared" si="1"/>
        <v>143</v>
      </c>
      <c r="R4" s="6">
        <f t="shared" si="1"/>
        <v>156</v>
      </c>
      <c r="S4" s="6">
        <f t="shared" si="1"/>
        <v>169</v>
      </c>
      <c r="T4" s="6">
        <f t="shared" si="1"/>
        <v>182</v>
      </c>
      <c r="U4" s="6">
        <f t="shared" si="1"/>
        <v>195</v>
      </c>
      <c r="V4" s="6">
        <f t="shared" si="1"/>
        <v>208</v>
      </c>
      <c r="W4" s="6">
        <f t="shared" si="1"/>
        <v>221</v>
      </c>
      <c r="X4" s="6">
        <f t="shared" si="1"/>
        <v>234</v>
      </c>
      <c r="Y4" s="6">
        <f t="shared" si="1"/>
        <v>248</v>
      </c>
      <c r="Z4" s="6">
        <f t="shared" si="1"/>
        <v>262</v>
      </c>
      <c r="AA4" s="6">
        <f t="shared" si="1"/>
        <v>276</v>
      </c>
      <c r="AB4" s="6">
        <f t="shared" si="1"/>
        <v>290</v>
      </c>
      <c r="AC4" s="6">
        <f t="shared" si="1"/>
        <v>304</v>
      </c>
      <c r="AD4" s="6">
        <f t="shared" si="1"/>
        <v>318</v>
      </c>
      <c r="AE4" s="6">
        <f t="shared" si="1"/>
        <v>332</v>
      </c>
      <c r="AF4" s="6">
        <f t="shared" si="1"/>
        <v>346</v>
      </c>
      <c r="AG4" s="6">
        <f t="shared" si="1"/>
        <v>360</v>
      </c>
    </row>
    <row r="5" spans="1:33" s="8" customFormat="1" ht="25.5" x14ac:dyDescent="0.2">
      <c r="A5" s="17" t="s">
        <v>6</v>
      </c>
      <c r="B5" s="18" t="s">
        <v>8</v>
      </c>
      <c r="C5" s="19" t="s">
        <v>8</v>
      </c>
      <c r="D5" s="20" t="s">
        <v>0</v>
      </c>
      <c r="E5" s="21" t="s">
        <v>9</v>
      </c>
      <c r="F5" s="7" t="s">
        <v>1</v>
      </c>
      <c r="G5" s="45">
        <f>SUMIF($A$6:$A$33,G3,$D$6:$D$33)</f>
        <v>3</v>
      </c>
      <c r="H5" s="45">
        <f t="shared" ref="H5:AG5" si="2">G5+SUMIF($A$6:$A$33,H3,$D$6:$D$33)</f>
        <v>9</v>
      </c>
      <c r="I5" s="45">
        <f t="shared" si="2"/>
        <v>31</v>
      </c>
      <c r="J5" s="45">
        <f t="shared" si="2"/>
        <v>49</v>
      </c>
      <c r="K5" s="45">
        <f t="shared" si="2"/>
        <v>63</v>
      </c>
      <c r="L5" s="45">
        <f t="shared" si="2"/>
        <v>75</v>
      </c>
      <c r="M5" s="45">
        <f t="shared" si="2"/>
        <v>75</v>
      </c>
      <c r="N5" s="45">
        <f t="shared" si="2"/>
        <v>75</v>
      </c>
      <c r="O5" s="45">
        <f t="shared" si="2"/>
        <v>75</v>
      </c>
      <c r="P5" s="45">
        <f t="shared" si="2"/>
        <v>75</v>
      </c>
      <c r="Q5" s="45">
        <f t="shared" si="2"/>
        <v>75</v>
      </c>
      <c r="R5" s="45">
        <f t="shared" si="2"/>
        <v>75</v>
      </c>
      <c r="S5" s="45">
        <f t="shared" si="2"/>
        <v>75</v>
      </c>
      <c r="T5" s="45">
        <f t="shared" si="2"/>
        <v>75</v>
      </c>
      <c r="U5" s="45">
        <f t="shared" si="2"/>
        <v>75</v>
      </c>
      <c r="V5" s="45">
        <f t="shared" si="2"/>
        <v>75</v>
      </c>
      <c r="W5" s="45">
        <f t="shared" si="2"/>
        <v>75</v>
      </c>
      <c r="X5" s="45">
        <f t="shared" si="2"/>
        <v>75</v>
      </c>
      <c r="Y5" s="45">
        <f t="shared" si="2"/>
        <v>75</v>
      </c>
      <c r="Z5" s="45">
        <f t="shared" si="2"/>
        <v>75</v>
      </c>
      <c r="AA5" s="45">
        <f t="shared" si="2"/>
        <v>75</v>
      </c>
      <c r="AB5" s="45">
        <f t="shared" si="2"/>
        <v>75</v>
      </c>
      <c r="AC5" s="45">
        <f t="shared" si="2"/>
        <v>75</v>
      </c>
      <c r="AD5" s="45">
        <f t="shared" si="2"/>
        <v>75</v>
      </c>
      <c r="AE5" s="45">
        <f t="shared" si="2"/>
        <v>75</v>
      </c>
      <c r="AF5" s="45">
        <f t="shared" si="2"/>
        <v>75</v>
      </c>
      <c r="AG5" s="45">
        <f t="shared" si="2"/>
        <v>75</v>
      </c>
    </row>
    <row r="6" spans="1:33" s="10" customFormat="1" ht="11.25" x14ac:dyDescent="0.2">
      <c r="A6" s="22">
        <v>1</v>
      </c>
      <c r="B6" s="42">
        <v>43724</v>
      </c>
      <c r="C6" s="42">
        <f>B6+6</f>
        <v>43730</v>
      </c>
      <c r="D6" s="39">
        <v>3</v>
      </c>
      <c r="E6" s="24" t="s">
        <v>18</v>
      </c>
      <c r="F6" s="9"/>
    </row>
    <row r="7" spans="1:33" s="10" customFormat="1" ht="11.25" x14ac:dyDescent="0.2">
      <c r="A7" s="22">
        <f t="shared" ref="A7:A22" si="3">A6+1</f>
        <v>2</v>
      </c>
      <c r="B7" s="23">
        <f>B6+7</f>
        <v>43731</v>
      </c>
      <c r="C7" s="23">
        <f>C6+7</f>
        <v>43737</v>
      </c>
      <c r="D7" s="31">
        <v>6</v>
      </c>
      <c r="E7" s="24" t="s">
        <v>19</v>
      </c>
      <c r="F7" s="9"/>
    </row>
    <row r="8" spans="1:33" s="10" customFormat="1" ht="11.25" x14ac:dyDescent="0.2">
      <c r="A8" s="22">
        <f t="shared" si="3"/>
        <v>3</v>
      </c>
      <c r="B8" s="23">
        <f t="shared" ref="B8:C23" si="4">B7+7</f>
        <v>43738</v>
      </c>
      <c r="C8" s="23">
        <f t="shared" si="4"/>
        <v>43744</v>
      </c>
      <c r="D8" s="31">
        <v>22</v>
      </c>
      <c r="E8" s="24" t="s">
        <v>20</v>
      </c>
      <c r="F8" s="9"/>
    </row>
    <row r="9" spans="1:33" s="10" customFormat="1" ht="22.5" x14ac:dyDescent="0.2">
      <c r="A9" s="22">
        <f t="shared" si="3"/>
        <v>4</v>
      </c>
      <c r="B9" s="23">
        <f t="shared" si="4"/>
        <v>43745</v>
      </c>
      <c r="C9" s="23">
        <f t="shared" si="4"/>
        <v>43751</v>
      </c>
      <c r="D9" s="31">
        <v>18</v>
      </c>
      <c r="E9" s="24" t="s">
        <v>22</v>
      </c>
      <c r="F9" s="9"/>
    </row>
    <row r="10" spans="1:33" s="11" customFormat="1" ht="11.25" x14ac:dyDescent="0.2">
      <c r="A10" s="22">
        <f t="shared" si="3"/>
        <v>5</v>
      </c>
      <c r="B10" s="23">
        <f t="shared" si="4"/>
        <v>43752</v>
      </c>
      <c r="C10" s="23">
        <f t="shared" si="4"/>
        <v>43758</v>
      </c>
      <c r="D10" s="31">
        <v>14</v>
      </c>
      <c r="E10" s="24" t="s">
        <v>23</v>
      </c>
      <c r="F10" s="9"/>
    </row>
    <row r="11" spans="1:33" s="11" customFormat="1" ht="11.25" x14ac:dyDescent="0.2">
      <c r="A11" s="22">
        <f t="shared" si="3"/>
        <v>6</v>
      </c>
      <c r="B11" s="23">
        <f t="shared" si="4"/>
        <v>43759</v>
      </c>
      <c r="C11" s="23">
        <f t="shared" si="4"/>
        <v>43765</v>
      </c>
      <c r="D11" s="31">
        <v>12</v>
      </c>
      <c r="E11" s="24" t="s">
        <v>26</v>
      </c>
      <c r="F11" s="9"/>
    </row>
    <row r="12" spans="1:33" s="11" customFormat="1" ht="11.25" x14ac:dyDescent="0.2">
      <c r="A12" s="22">
        <f t="shared" si="3"/>
        <v>7</v>
      </c>
      <c r="B12" s="23">
        <f t="shared" si="4"/>
        <v>43766</v>
      </c>
      <c r="C12" s="23">
        <f t="shared" si="4"/>
        <v>43772</v>
      </c>
      <c r="D12" s="31"/>
      <c r="E12" s="24"/>
    </row>
    <row r="13" spans="1:33" s="11" customFormat="1" ht="11.25" x14ac:dyDescent="0.2">
      <c r="A13" s="22">
        <f t="shared" si="3"/>
        <v>8</v>
      </c>
      <c r="B13" s="23">
        <f t="shared" si="4"/>
        <v>43773</v>
      </c>
      <c r="C13" s="23">
        <f t="shared" si="4"/>
        <v>43779</v>
      </c>
      <c r="D13" s="31"/>
      <c r="E13" s="24"/>
    </row>
    <row r="14" spans="1:33" s="11" customFormat="1" ht="11.25" x14ac:dyDescent="0.2">
      <c r="A14" s="22">
        <f t="shared" si="3"/>
        <v>9</v>
      </c>
      <c r="B14" s="23">
        <f t="shared" si="4"/>
        <v>43780</v>
      </c>
      <c r="C14" s="23">
        <f t="shared" si="4"/>
        <v>43786</v>
      </c>
      <c r="D14" s="31"/>
      <c r="E14" s="24"/>
    </row>
    <row r="15" spans="1:33" s="11" customFormat="1" ht="11.25" x14ac:dyDescent="0.2">
      <c r="A15" s="22">
        <f t="shared" si="3"/>
        <v>10</v>
      </c>
      <c r="B15" s="23">
        <f t="shared" si="4"/>
        <v>43787</v>
      </c>
      <c r="C15" s="23">
        <f t="shared" si="4"/>
        <v>43793</v>
      </c>
      <c r="D15" s="31"/>
      <c r="E15" s="24"/>
    </row>
    <row r="16" spans="1:33" s="11" customFormat="1" ht="11.25" x14ac:dyDescent="0.2">
      <c r="A16" s="34">
        <f t="shared" si="3"/>
        <v>11</v>
      </c>
      <c r="B16" s="35">
        <f t="shared" si="4"/>
        <v>43794</v>
      </c>
      <c r="C16" s="35">
        <f t="shared" si="4"/>
        <v>43800</v>
      </c>
      <c r="D16" s="36"/>
      <c r="E16" s="37" t="s">
        <v>12</v>
      </c>
    </row>
    <row r="17" spans="1:5" s="11" customFormat="1" ht="11.25" x14ac:dyDescent="0.2">
      <c r="A17" s="38">
        <f t="shared" si="3"/>
        <v>12</v>
      </c>
      <c r="B17" s="23">
        <f t="shared" si="4"/>
        <v>43801</v>
      </c>
      <c r="C17" s="23">
        <f t="shared" si="4"/>
        <v>43807</v>
      </c>
      <c r="D17" s="31"/>
    </row>
    <row r="18" spans="1:5" s="11" customFormat="1" ht="11.25" x14ac:dyDescent="0.2">
      <c r="A18" s="22">
        <f t="shared" si="3"/>
        <v>13</v>
      </c>
      <c r="B18" s="23">
        <f t="shared" si="4"/>
        <v>43808</v>
      </c>
      <c r="C18" s="23">
        <f t="shared" si="4"/>
        <v>43814</v>
      </c>
      <c r="D18" s="31"/>
      <c r="E18" s="24"/>
    </row>
    <row r="19" spans="1:5" s="11" customFormat="1" ht="11.25" x14ac:dyDescent="0.2">
      <c r="A19" s="22">
        <f t="shared" si="3"/>
        <v>14</v>
      </c>
      <c r="B19" s="23">
        <f t="shared" si="4"/>
        <v>43815</v>
      </c>
      <c r="C19" s="23">
        <f t="shared" si="4"/>
        <v>43821</v>
      </c>
      <c r="D19" s="31"/>
      <c r="E19" s="24"/>
    </row>
    <row r="20" spans="1:5" s="11" customFormat="1" ht="11.25" x14ac:dyDescent="0.2">
      <c r="A20" s="22">
        <f t="shared" si="3"/>
        <v>15</v>
      </c>
      <c r="B20" s="23">
        <f t="shared" si="4"/>
        <v>43822</v>
      </c>
      <c r="C20" s="23">
        <f t="shared" si="4"/>
        <v>43828</v>
      </c>
      <c r="D20" s="31"/>
      <c r="E20" s="24"/>
    </row>
    <row r="21" spans="1:5" s="11" customFormat="1" ht="11.25" x14ac:dyDescent="0.2">
      <c r="A21" s="22">
        <f t="shared" si="3"/>
        <v>16</v>
      </c>
      <c r="B21" s="23">
        <f t="shared" si="4"/>
        <v>43829</v>
      </c>
      <c r="C21" s="23">
        <f t="shared" si="4"/>
        <v>43835</v>
      </c>
      <c r="D21" s="31"/>
      <c r="E21" s="24"/>
    </row>
    <row r="22" spans="1:5" s="11" customFormat="1" ht="11.25" x14ac:dyDescent="0.2">
      <c r="A22" s="38">
        <f t="shared" si="3"/>
        <v>17</v>
      </c>
      <c r="B22" s="23">
        <f>B21+7</f>
        <v>43836</v>
      </c>
      <c r="C22" s="23">
        <f>C21+7</f>
        <v>43842</v>
      </c>
      <c r="D22" s="31"/>
      <c r="E22" s="40"/>
    </row>
    <row r="23" spans="1:5" s="11" customFormat="1" ht="11.25" x14ac:dyDescent="0.2">
      <c r="A23" s="22">
        <v>18</v>
      </c>
      <c r="B23" s="23">
        <f t="shared" si="4"/>
        <v>43843</v>
      </c>
      <c r="C23" s="23">
        <f t="shared" si="4"/>
        <v>43849</v>
      </c>
      <c r="D23" s="31"/>
      <c r="E23" s="24"/>
    </row>
    <row r="24" spans="1:5" s="11" customFormat="1" ht="11.25" x14ac:dyDescent="0.2">
      <c r="A24" s="22">
        <v>19</v>
      </c>
      <c r="B24" s="23">
        <f t="shared" ref="B24:C32" si="5">B23+7</f>
        <v>43850</v>
      </c>
      <c r="C24" s="23">
        <f t="shared" si="5"/>
        <v>43856</v>
      </c>
      <c r="D24" s="31"/>
      <c r="E24" s="24"/>
    </row>
    <row r="25" spans="1:5" s="11" customFormat="1" ht="11.25" x14ac:dyDescent="0.2">
      <c r="A25" s="22">
        <v>20</v>
      </c>
      <c r="B25" s="23">
        <f t="shared" si="5"/>
        <v>43857</v>
      </c>
      <c r="C25" s="23">
        <f t="shared" si="5"/>
        <v>43863</v>
      </c>
      <c r="D25" s="31"/>
      <c r="E25" s="24"/>
    </row>
    <row r="26" spans="1:5" s="11" customFormat="1" ht="11.25" x14ac:dyDescent="0.2">
      <c r="A26" s="22">
        <v>21</v>
      </c>
      <c r="B26" s="23">
        <f t="shared" si="5"/>
        <v>43864</v>
      </c>
      <c r="C26" s="23">
        <f t="shared" si="5"/>
        <v>43870</v>
      </c>
      <c r="D26" s="31"/>
      <c r="E26" s="24"/>
    </row>
    <row r="27" spans="1:5" s="11" customFormat="1" ht="11.25" x14ac:dyDescent="0.2">
      <c r="A27" s="22">
        <v>22</v>
      </c>
      <c r="B27" s="23">
        <f t="shared" si="5"/>
        <v>43871</v>
      </c>
      <c r="C27" s="23">
        <f t="shared" si="5"/>
        <v>43877</v>
      </c>
      <c r="D27" s="31"/>
      <c r="E27" s="24"/>
    </row>
    <row r="28" spans="1:5" s="11" customFormat="1" ht="11.25" x14ac:dyDescent="0.2">
      <c r="A28" s="22">
        <v>23</v>
      </c>
      <c r="B28" s="23">
        <f t="shared" si="5"/>
        <v>43878</v>
      </c>
      <c r="C28" s="23">
        <f t="shared" si="5"/>
        <v>43884</v>
      </c>
      <c r="D28" s="31"/>
      <c r="E28" s="24"/>
    </row>
    <row r="29" spans="1:5" s="11" customFormat="1" ht="11.25" x14ac:dyDescent="0.2">
      <c r="A29" s="22">
        <v>24</v>
      </c>
      <c r="B29" s="23">
        <f t="shared" si="5"/>
        <v>43885</v>
      </c>
      <c r="C29" s="23">
        <f t="shared" si="5"/>
        <v>43891</v>
      </c>
      <c r="D29" s="31"/>
      <c r="E29" s="24"/>
    </row>
    <row r="30" spans="1:5" s="11" customFormat="1" ht="11.25" x14ac:dyDescent="0.2">
      <c r="A30" s="22">
        <v>25</v>
      </c>
      <c r="B30" s="23">
        <f t="shared" si="5"/>
        <v>43892</v>
      </c>
      <c r="C30" s="23">
        <f t="shared" si="5"/>
        <v>43898</v>
      </c>
      <c r="D30" s="31"/>
      <c r="E30" s="24"/>
    </row>
    <row r="31" spans="1:5" s="11" customFormat="1" ht="11.25" x14ac:dyDescent="0.2">
      <c r="A31" s="22">
        <v>26</v>
      </c>
      <c r="B31" s="23">
        <f t="shared" si="5"/>
        <v>43899</v>
      </c>
      <c r="C31" s="23">
        <f t="shared" si="5"/>
        <v>43905</v>
      </c>
      <c r="D31" s="31"/>
    </row>
    <row r="32" spans="1:5" s="11" customFormat="1" ht="11.25" x14ac:dyDescent="0.2">
      <c r="A32" s="34">
        <v>27</v>
      </c>
      <c r="B32" s="35">
        <f t="shared" si="5"/>
        <v>43906</v>
      </c>
      <c r="C32" s="44">
        <f>C31+5</f>
        <v>43910</v>
      </c>
      <c r="D32" s="36"/>
      <c r="E32" s="37" t="s">
        <v>11</v>
      </c>
    </row>
    <row r="33" spans="1:5" ht="6.75" customHeight="1" x14ac:dyDescent="0.2">
      <c r="A33" s="25"/>
      <c r="B33" s="26"/>
      <c r="C33" s="26"/>
      <c r="D33" s="32"/>
      <c r="E33" s="27"/>
    </row>
    <row r="34" spans="1:5" x14ac:dyDescent="0.2">
      <c r="A34" s="50" t="s">
        <v>2</v>
      </c>
      <c r="B34" s="50"/>
      <c r="C34" s="50"/>
      <c r="D34" s="33">
        <f>SUM(D6:D33)</f>
        <v>75</v>
      </c>
      <c r="E34" s="12"/>
    </row>
    <row r="35" spans="1:5" ht="6" customHeight="1" thickBot="1" x14ac:dyDescent="0.25">
      <c r="A35" s="51"/>
      <c r="B35" s="51"/>
      <c r="C35" s="51"/>
      <c r="D35" s="51"/>
      <c r="E35" s="13"/>
    </row>
    <row r="36" spans="1:5" ht="6.75" customHeight="1" x14ac:dyDescent="0.2">
      <c r="A36" s="25"/>
      <c r="B36" s="26"/>
      <c r="C36" s="26"/>
      <c r="D36" s="32"/>
      <c r="E36" s="27"/>
    </row>
  </sheetData>
  <autoFilter ref="A5:B5"/>
  <mergeCells count="5">
    <mergeCell ref="A1:E1"/>
    <mergeCell ref="A2:C3"/>
    <mergeCell ref="D2:E3"/>
    <mergeCell ref="A34:C34"/>
    <mergeCell ref="A35:D35"/>
  </mergeCells>
  <hyperlinks>
    <hyperlink ref="A2" r:id="rId1" display="Name, Vorname:"/>
  </hyperlinks>
  <pageMargins left="0.74791666666666667" right="0.74791666666666667" top="0.98402777777777772" bottom="0.98402777777777772" header="0.51180555555555551" footer="0.51180555555555551"/>
  <pageSetup paperSize="9" scale="75" firstPageNumber="0" orientation="portrait" horizontalDpi="300" verticalDpi="300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Arbeitsrapport_Bruno</vt:lpstr>
      <vt:lpstr>Arbeitsrapport_Maikoff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Vogel Manfred</dc:creator>
  <cp:lastModifiedBy>Maïkoff Jurij</cp:lastModifiedBy>
  <cp:lastPrinted>2011-02-08T06:42:40Z</cp:lastPrinted>
  <dcterms:created xsi:type="dcterms:W3CDTF">2010-02-23T15:12:02Z</dcterms:created>
  <dcterms:modified xsi:type="dcterms:W3CDTF">2019-10-25T12:05:41Z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057a3729-6f24-4910-bb47-afcc6f922784</vt:lpwstr>
  </property>
</Properties>
</file>