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essica.dilenardo\Documents\Power BI\Elaborati\BI_Magazzino_Anagrafica_Articoli\Versionamento\"/>
    </mc:Choice>
  </mc:AlternateContent>
  <xr:revisionPtr revIDLastSave="0" documentId="13_ncr:1_{76242F2A-1E11-4991-A9BF-3F159300C5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76" i="1"/>
  <c r="I177" i="1"/>
  <c r="I178" i="1"/>
  <c r="I179" i="1"/>
  <c r="I180" i="1"/>
  <c r="I181" i="1"/>
  <c r="I182" i="1"/>
  <c r="I183" i="1"/>
  <c r="I184" i="1"/>
  <c r="I185" i="1"/>
  <c r="I186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H178" i="1"/>
  <c r="H179" i="1"/>
  <c r="H180" i="1"/>
  <c r="H181" i="1"/>
  <c r="H182" i="1"/>
  <c r="H183" i="1"/>
  <c r="H184" i="1"/>
  <c r="H185" i="1"/>
  <c r="H1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40" i="1"/>
  <c r="L41" i="1"/>
  <c r="L42" i="1"/>
  <c r="L43" i="1"/>
  <c r="L44" i="1"/>
  <c r="L45" i="1"/>
  <c r="L34" i="1"/>
  <c r="L35" i="1"/>
  <c r="L36" i="1"/>
  <c r="L37" i="1"/>
  <c r="L38" i="1"/>
  <c r="L39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6" i="1"/>
  <c r="E149" i="1"/>
  <c r="E151" i="1"/>
  <c r="E150" i="1"/>
  <c r="E34" i="1"/>
  <c r="E36" i="1"/>
  <c r="E38" i="1"/>
  <c r="E37" i="1"/>
  <c r="E35" i="1"/>
  <c r="E47" i="1"/>
  <c r="E46" i="1"/>
  <c r="E153" i="1"/>
  <c r="E154" i="1"/>
  <c r="E155" i="1"/>
  <c r="E152" i="1"/>
  <c r="E156" i="1"/>
  <c r="E49" i="1"/>
  <c r="E50" i="1"/>
  <c r="E51" i="1"/>
  <c r="E52" i="1"/>
  <c r="E53" i="1"/>
  <c r="E54" i="1"/>
  <c r="E55" i="1"/>
  <c r="E56" i="1"/>
  <c r="E124" i="1"/>
  <c r="E125" i="1"/>
  <c r="E126" i="1"/>
  <c r="E128" i="1"/>
  <c r="E129" i="1"/>
  <c r="E127" i="1"/>
  <c r="E138" i="1"/>
  <c r="E130" i="1"/>
  <c r="E139" i="1"/>
  <c r="E140" i="1"/>
  <c r="E136" i="1"/>
  <c r="E137" i="1"/>
  <c r="E134" i="1"/>
  <c r="E135" i="1"/>
  <c r="E146" i="1"/>
  <c r="E145" i="1"/>
  <c r="E147" i="1"/>
  <c r="E143" i="1"/>
  <c r="E133" i="1"/>
  <c r="E148" i="1"/>
  <c r="E141" i="1"/>
  <c r="E142" i="1"/>
  <c r="E144" i="1"/>
  <c r="E123" i="1"/>
  <c r="E132" i="1"/>
  <c r="E122" i="1"/>
  <c r="E119" i="1"/>
  <c r="E131" i="1"/>
  <c r="E121" i="1"/>
  <c r="E120" i="1"/>
  <c r="E117" i="1"/>
  <c r="E118" i="1"/>
  <c r="E48" i="1"/>
  <c r="E3" i="1"/>
  <c r="E4" i="1"/>
  <c r="E22" i="1"/>
  <c r="E39" i="1"/>
  <c r="E5" i="1"/>
  <c r="E6" i="1"/>
  <c r="E7" i="1"/>
  <c r="E115" i="1"/>
  <c r="E21" i="1"/>
  <c r="E58" i="1"/>
  <c r="E59" i="1"/>
  <c r="E60" i="1"/>
  <c r="E61" i="1"/>
  <c r="E8" i="1"/>
  <c r="E28" i="1"/>
  <c r="E29" i="1"/>
  <c r="E30" i="1"/>
  <c r="E32" i="1"/>
  <c r="E33" i="1"/>
  <c r="E57" i="1"/>
  <c r="E31" i="1"/>
  <c r="E20" i="1"/>
  <c r="E9" i="1"/>
  <c r="E11" i="1"/>
  <c r="E10" i="1"/>
  <c r="E12" i="1"/>
  <c r="E13" i="1"/>
  <c r="E14" i="1"/>
  <c r="E18" i="1"/>
  <c r="E19" i="1"/>
  <c r="E15" i="1"/>
  <c r="E16" i="1"/>
  <c r="E17" i="1"/>
  <c r="E62" i="1"/>
  <c r="E63" i="1"/>
  <c r="E64" i="1"/>
  <c r="E65" i="1"/>
  <c r="E116" i="1"/>
  <c r="E114" i="1"/>
  <c r="E102" i="1"/>
  <c r="E103" i="1"/>
  <c r="E104" i="1"/>
  <c r="E110" i="1"/>
  <c r="E106" i="1"/>
  <c r="E105" i="1"/>
  <c r="E99" i="1"/>
  <c r="E23" i="1"/>
  <c r="E111" i="1"/>
  <c r="E112" i="1"/>
  <c r="E107" i="1"/>
  <c r="E108" i="1"/>
  <c r="E113" i="1"/>
  <c r="E44" i="1"/>
  <c r="E45" i="1"/>
  <c r="E94" i="1"/>
  <c r="E97" i="1"/>
  <c r="E98" i="1"/>
  <c r="E95" i="1"/>
  <c r="E96" i="1"/>
  <c r="E90" i="1"/>
  <c r="E91" i="1"/>
  <c r="E79" i="1"/>
  <c r="E80" i="1"/>
  <c r="E81" i="1"/>
  <c r="E82" i="1"/>
  <c r="E83" i="1"/>
  <c r="E84" i="1"/>
  <c r="E85" i="1"/>
  <c r="E69" i="1"/>
  <c r="E70" i="1"/>
  <c r="E71" i="1"/>
  <c r="E72" i="1"/>
  <c r="E73" i="1"/>
  <c r="E74" i="1"/>
  <c r="E75" i="1"/>
  <c r="E76" i="1"/>
  <c r="E77" i="1"/>
  <c r="E78" i="1"/>
  <c r="E86" i="1"/>
  <c r="E87" i="1"/>
  <c r="E88" i="1"/>
  <c r="E89" i="1"/>
  <c r="E66" i="1"/>
  <c r="E67" i="1"/>
  <c r="E68" i="1"/>
  <c r="E109" i="1"/>
  <c r="E93" i="1"/>
  <c r="E92" i="1"/>
  <c r="E40" i="1"/>
  <c r="E43" i="1"/>
  <c r="E41" i="1"/>
  <c r="E42" i="1"/>
  <c r="E180" i="1"/>
  <c r="E100" i="1"/>
  <c r="E101" i="1"/>
  <c r="E182" i="1"/>
  <c r="E186" i="1"/>
  <c r="E183" i="1"/>
  <c r="E181" i="1"/>
  <c r="E185" i="1"/>
  <c r="E184" i="1"/>
  <c r="E24" i="1"/>
  <c r="E26" i="1"/>
  <c r="E25" i="1"/>
  <c r="E27" i="1"/>
  <c r="E157" i="1"/>
  <c r="E158" i="1"/>
  <c r="E166" i="1"/>
  <c r="E169" i="1"/>
  <c r="E165" i="1"/>
  <c r="E173" i="1"/>
  <c r="E159" i="1"/>
  <c r="E171" i="1"/>
  <c r="E163" i="1"/>
  <c r="E170" i="1"/>
  <c r="E164" i="1"/>
  <c r="E172" i="1"/>
  <c r="E160" i="1"/>
  <c r="E174" i="1"/>
  <c r="E167" i="1"/>
  <c r="E176" i="1"/>
  <c r="E168" i="1"/>
  <c r="E177" i="1"/>
  <c r="E162" i="1"/>
  <c r="E175" i="1"/>
  <c r="E178" i="1"/>
  <c r="E179" i="1"/>
  <c r="E161" i="1"/>
</calcChain>
</file>

<file path=xl/sharedStrings.xml><?xml version="1.0" encoding="utf-8"?>
<sst xmlns="http://schemas.openxmlformats.org/spreadsheetml/2006/main" count="276" uniqueCount="204">
  <si>
    <t>AR11020</t>
  </si>
  <si>
    <t>AR11022</t>
  </si>
  <si>
    <t>AR11021</t>
  </si>
  <si>
    <t>AR12101</t>
  </si>
  <si>
    <t>AR12102</t>
  </si>
  <si>
    <t>AR12103</t>
  </si>
  <si>
    <t>AR12100</t>
  </si>
  <si>
    <t>AR12104</t>
  </si>
  <si>
    <t>AR10008</t>
  </si>
  <si>
    <t>AR10009</t>
  </si>
  <si>
    <t>AR10010</t>
  </si>
  <si>
    <t>AR10012</t>
  </si>
  <si>
    <t>AR10014</t>
  </si>
  <si>
    <t>AR10011</t>
  </si>
  <si>
    <t>AR10049</t>
  </si>
  <si>
    <t>AR10017</t>
  </si>
  <si>
    <t>AR10050</t>
  </si>
  <si>
    <t>AR10054</t>
  </si>
  <si>
    <t>AR10047</t>
  </si>
  <si>
    <t>AR10048</t>
  </si>
  <si>
    <t>AR10044</t>
  </si>
  <si>
    <t>AR10045</t>
  </si>
  <si>
    <t>AR10139</t>
  </si>
  <si>
    <t>AR10135</t>
  </si>
  <si>
    <t>AR10141</t>
  </si>
  <si>
    <t>AR10123</t>
  </si>
  <si>
    <t>AR10034</t>
  </si>
  <si>
    <t>AR10143</t>
  </si>
  <si>
    <t>AR10064</t>
  </si>
  <si>
    <t>AR10122</t>
  </si>
  <si>
    <t>AR10124</t>
  </si>
  <si>
    <t>AR10007</t>
  </si>
  <si>
    <t>AR10026</t>
  </si>
  <si>
    <t>AR10006</t>
  </si>
  <si>
    <t>AR10003</t>
  </si>
  <si>
    <t>AR10025</t>
  </si>
  <si>
    <t>AR10005</t>
  </si>
  <si>
    <t>AR10004</t>
  </si>
  <si>
    <t>AR10002</t>
  </si>
  <si>
    <t>AR10001</t>
  </si>
  <si>
    <t>01325</t>
  </si>
  <si>
    <t>01326</t>
  </si>
  <si>
    <t>02600</t>
  </si>
  <si>
    <t>02620</t>
  </si>
  <si>
    <t>02650</t>
  </si>
  <si>
    <t>02630</t>
  </si>
  <si>
    <t>02610</t>
  </si>
  <si>
    <t>01391</t>
  </si>
  <si>
    <t>02996</t>
  </si>
  <si>
    <t>01327</t>
  </si>
  <si>
    <t>01328</t>
  </si>
  <si>
    <t>01329</t>
  </si>
  <si>
    <t>AC0550</t>
  </si>
  <si>
    <t>01380</t>
  </si>
  <si>
    <t>08586</t>
  </si>
  <si>
    <t>08587</t>
  </si>
  <si>
    <t>08589</t>
  </si>
  <si>
    <t>08591</t>
  </si>
  <si>
    <t>01330</t>
  </si>
  <si>
    <t>02400</t>
  </si>
  <si>
    <t>02410</t>
  </si>
  <si>
    <t>02420</t>
  </si>
  <si>
    <t>02500</t>
  </si>
  <si>
    <t>02510</t>
  </si>
  <si>
    <t>08585</t>
  </si>
  <si>
    <t>02430</t>
  </si>
  <si>
    <t>01379</t>
  </si>
  <si>
    <t>01335</t>
  </si>
  <si>
    <t>01337</t>
  </si>
  <si>
    <t>01336</t>
  </si>
  <si>
    <t>01338</t>
  </si>
  <si>
    <t>01339</t>
  </si>
  <si>
    <t>01340</t>
  </si>
  <si>
    <t>01345</t>
  </si>
  <si>
    <t>01346</t>
  </si>
  <si>
    <t>01341</t>
  </si>
  <si>
    <t>01342</t>
  </si>
  <si>
    <t>01343</t>
  </si>
  <si>
    <t>09350</t>
  </si>
  <si>
    <t>09360</t>
  </si>
  <si>
    <t>09370</t>
  </si>
  <si>
    <t>09380</t>
  </si>
  <si>
    <t>AC1106</t>
  </si>
  <si>
    <t>AC0323</t>
  </si>
  <si>
    <t>09430.W3</t>
  </si>
  <si>
    <t>09440.W3</t>
  </si>
  <si>
    <t>09450.W3</t>
  </si>
  <si>
    <t>AC0078.W3</t>
  </si>
  <si>
    <t>10321.W3</t>
  </si>
  <si>
    <t>10320.W3</t>
  </si>
  <si>
    <t>01758</t>
  </si>
  <si>
    <t xml:space="preserve">VALORE ECONOMICO </t>
  </si>
  <si>
    <t>AC0298</t>
  </si>
  <si>
    <t>AC0299</t>
  </si>
  <si>
    <t>AC0059</t>
  </si>
  <si>
    <t>AC0060</t>
  </si>
  <si>
    <t>AC0302</t>
  </si>
  <si>
    <t>03959</t>
  </si>
  <si>
    <t>03963</t>
  </si>
  <si>
    <t>09940</t>
  </si>
  <si>
    <t>09950</t>
  </si>
  <si>
    <t>09600</t>
  </si>
  <si>
    <t>09610</t>
  </si>
  <si>
    <t>09620</t>
  </si>
  <si>
    <t>09630</t>
  </si>
  <si>
    <t>09640</t>
  </si>
  <si>
    <t>09650</t>
  </si>
  <si>
    <t>09700</t>
  </si>
  <si>
    <t>09730</t>
  </si>
  <si>
    <t>09740</t>
  </si>
  <si>
    <t>09820</t>
  </si>
  <si>
    <t>09430</t>
  </si>
  <si>
    <t>09440</t>
  </si>
  <si>
    <t>AC0078</t>
  </si>
  <si>
    <t>09450</t>
  </si>
  <si>
    <t>03360</t>
  </si>
  <si>
    <t>03700</t>
  </si>
  <si>
    <t>03460</t>
  </si>
  <si>
    <t>03520</t>
  </si>
  <si>
    <t>02991</t>
  </si>
  <si>
    <t>02992</t>
  </si>
  <si>
    <t>02990</t>
  </si>
  <si>
    <t>02997</t>
  </si>
  <si>
    <t>03022</t>
  </si>
  <si>
    <t>03021</t>
  </si>
  <si>
    <t>03006</t>
  </si>
  <si>
    <t>AC0868</t>
  </si>
  <si>
    <t>02998</t>
  </si>
  <si>
    <t>05000</t>
  </si>
  <si>
    <t>05002</t>
  </si>
  <si>
    <t>05003</t>
  </si>
  <si>
    <t>06855</t>
  </si>
  <si>
    <t>05004</t>
  </si>
  <si>
    <t>05005</t>
  </si>
  <si>
    <t>06830</t>
  </si>
  <si>
    <t>05001</t>
  </si>
  <si>
    <t>02049</t>
  </si>
  <si>
    <t>05006</t>
  </si>
  <si>
    <t>06810</t>
  </si>
  <si>
    <t>06061</t>
  </si>
  <si>
    <t>06730</t>
  </si>
  <si>
    <t>SH0001</t>
  </si>
  <si>
    <t>SH0003</t>
  </si>
  <si>
    <t>SH0007</t>
  </si>
  <si>
    <t>SH0004</t>
  </si>
  <si>
    <t>SH0002</t>
  </si>
  <si>
    <t>SH0006</t>
  </si>
  <si>
    <t>SH0005</t>
  </si>
  <si>
    <t>01933</t>
  </si>
  <si>
    <t>01939</t>
  </si>
  <si>
    <t>01938</t>
  </si>
  <si>
    <t>01940</t>
  </si>
  <si>
    <t>CP1464</t>
  </si>
  <si>
    <t>CP1465</t>
  </si>
  <si>
    <t>CP1474</t>
  </si>
  <si>
    <t>CP1901</t>
  </si>
  <si>
    <t>CP1472CP1473</t>
  </si>
  <si>
    <t>CP1905</t>
  </si>
  <si>
    <t>CP1466</t>
  </si>
  <si>
    <t>CP1903</t>
  </si>
  <si>
    <t>CP1470</t>
  </si>
  <si>
    <t>CP1902</t>
  </si>
  <si>
    <t>CP1471</t>
  </si>
  <si>
    <t>CP1904</t>
  </si>
  <si>
    <t>CP1467</t>
  </si>
  <si>
    <t>CP1906</t>
  </si>
  <si>
    <t>CP1475</t>
  </si>
  <si>
    <t>CP1908</t>
  </si>
  <si>
    <t>CP1831</t>
  </si>
  <si>
    <t>CP1909</t>
  </si>
  <si>
    <t>CP1469</t>
  </si>
  <si>
    <t>CP1907</t>
  </si>
  <si>
    <t>CP1910</t>
  </si>
  <si>
    <t>CP1911</t>
  </si>
  <si>
    <t>CP1468</t>
  </si>
  <si>
    <t>Prezzo medio vendita 2024</t>
  </si>
  <si>
    <t xml:space="preserve">Prezzo vendita da listino </t>
  </si>
  <si>
    <t>Quantità</t>
  </si>
  <si>
    <t>Sezione</t>
  </si>
  <si>
    <t>Codice Articolo</t>
  </si>
  <si>
    <t>Quantità 2021</t>
  </si>
  <si>
    <t>Quantità 2022</t>
  </si>
  <si>
    <t>Quantità 2023</t>
  </si>
  <si>
    <t>Quantità 2024</t>
  </si>
  <si>
    <t>Stato futuro</t>
  </si>
  <si>
    <t>Eliminazione</t>
  </si>
  <si>
    <t>Produzione annua</t>
  </si>
  <si>
    <t>Quantità mese</t>
  </si>
  <si>
    <t>Volume</t>
  </si>
  <si>
    <t>Quantità ultimi 4 anni</t>
  </si>
  <si>
    <t>Sconto applicato %</t>
  </si>
  <si>
    <t>Fatturato 2024</t>
  </si>
  <si>
    <t>Fatturato 4 anni</t>
  </si>
  <si>
    <t>Costo produzione</t>
  </si>
  <si>
    <t>Costo esternalizzato</t>
  </si>
  <si>
    <t>Utile % su vendita</t>
  </si>
  <si>
    <t>07755</t>
  </si>
  <si>
    <t>07735</t>
  </si>
  <si>
    <t>Andamento PY percentuale</t>
  </si>
  <si>
    <t>-</t>
  </si>
  <si>
    <t>X</t>
  </si>
  <si>
    <t/>
  </si>
  <si>
    <t>Costo struttura</t>
  </si>
  <si>
    <t>Costo industriale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</si>
</sst>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quotePrefix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0" fontId="0" fillId="4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quotePrefix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e" xfId="0" builtinId="0"/>
  </cellStyles>
  <dxfs count="27">
    <dxf>
      <font>
        <color rgb="FFC00000"/>
      </font>
    </dxf>
    <dxf>
      <font>
        <color rgb="FFC00000"/>
      </font>
    </dxf>
    <dxf>
      <font>
        <color rgb="FFC00000"/>
      </font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font>
        <color rgb="FFC00000"/>
      </font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D1C97-0C41-4A75-9DFF-E32DA4870B63}" name="Tabella1" displayName="Tabella1" ref="A2:V186" totalsRowShown="0" dataDxfId="26">
  <autoFilter ref="A2:V186" xr:uid="{904D1C97-0C41-4A75-9DFF-E32DA4870B63}"/>
  <sortState xmlns:xlrd2="http://schemas.microsoft.com/office/spreadsheetml/2017/richdata2" ref="A3:V186">
    <sortCondition ref="B2:B186"/>
  </sortState>
  <tableColumns count="22">
    <tableColumn id="1" xr3:uid="{F287F144-2674-40FA-800F-F42AD9EF5264}" name="Sezione" dataDxfId="25"/>
    <tableColumn id="2" xr3:uid="{A12CAE76-862A-43ED-97A4-549BF41B6711}" name="Codice Articolo" dataDxfId="24"/>
    <tableColumn id="3" xr3:uid="{6308D250-397D-43AE-88B7-814870766CF2}" name="Prezzo vendita da listino " dataDxfId="23"/>
    <tableColumn id="4" xr3:uid="{CAD3E1F5-54FA-40E8-B7B7-54B0754AB9E6}" name="Prezzo medio vendita 2024" dataDxfId="22"/>
    <tableColumn id="15" xr3:uid="{8CF83C6E-F01E-4FBF-B46C-462F31F9B3DC}" name="Sconto applicato %" dataDxfId="21">
      <calculatedColumnFormula>IF(Tabella1[[#This Row],[Prezzo medio vendita 2024]]="","",((Tabella1[[#This Row],[Prezzo vendita da listino ]]-Tabella1[[#This Row],[Prezzo medio vendita 2024]])/Tabella1[[#This Row],[Prezzo vendita da listino ]]))</calculatedColumnFormula>
    </tableColumn>
    <tableColumn id="18" xr3:uid="{1A192AAC-3D3C-4B3E-BECB-9953954E2E4A}" name="Costo produzione" dataDxfId="20"/>
    <tableColumn id="5" xr3:uid="{92E683A2-9ED2-4818-A9C2-5E0021540E2E}" name="Costo struttura" dataDxfId="6">
      <calculatedColumnFormula>Tabella1[[#This Row],[Costo produzione]]*0.8</calculatedColumnFormula>
    </tableColumn>
    <tableColumn id="22" xr3:uid="{734FAA77-1AE8-4FEB-9C80-332232C8804D}" name="Costo industriale" dataDxfId="4">
      <calculatedColumnFormula>SUM(Tabella1[[#This Row],[Costo produzione]:[Costo struttura]])</calculatedColumnFormula>
    </tableColumn>
    <tableColumn id="20" xr3:uid="{02C0FB92-1889-4D33-81FC-B6CE85B815C3}" name="Utile % su vendita" dataDxfId="3">
      <calculatedColumnFormula>IF(Tabella1[[#This Row],[Costo industriale]]="","",(Tabella1[[#This Row],[Prezzo medio vendita 2024]]-Tabella1[[#This Row],[Costo industriale]])/Tabella1[[#This Row],[Costo industriale]])</calculatedColumnFormula>
    </tableColumn>
    <tableColumn id="16" xr3:uid="{C566E978-5DBB-4B3E-9D7C-17886AAC200D}" name="Fatturato 2024" dataDxfId="19"/>
    <tableColumn id="17" xr3:uid="{DD9EAC6C-1A20-49DB-84D6-AAF3D049BE01}" name="Fatturato 4 anni" dataDxfId="18"/>
    <tableColumn id="14" xr3:uid="{D56F84F0-F74D-4C55-855F-BCBAC2F49A92}" name="Quantità ultimi 4 anni" dataDxfId="17"/>
    <tableColumn id="6" xr3:uid="{02872F2E-D9B2-4A6F-9BCD-0003ADDD2300}" name="Quantità 2021" dataDxfId="16"/>
    <tableColumn id="7" xr3:uid="{4A6D5175-191F-4A5D-B47A-CA31C96224E0}" name="Quantità 2022" dataDxfId="15"/>
    <tableColumn id="8" xr3:uid="{7D03810B-790E-464D-9DFC-F7F4A6A071EA}" name="Quantità 2023" dataDxfId="14"/>
    <tableColumn id="9" xr3:uid="{6525C145-59CF-4090-BAC2-91621256BD25}" name="Quantità 2024" dataDxfId="13"/>
    <tableColumn id="21" xr3:uid="{BFBD5D3F-A270-4163-BE98-066C81B5650E}" name="Andamento PY percentuale" dataDxfId="7">
      <calculatedColumnFormula>IF(Tabella1[[#This Row],[Quantità 2024]]=0,"",(Tabella1[[#This Row],[Quantità 2024]]-Tabella1[[#This Row],[Quantità 2023]])/Tabella1[[#This Row],[Quantità 2023]])</calculatedColumnFormula>
    </tableColumn>
    <tableColumn id="10" xr3:uid="{9D258EB8-3CF8-4CDF-9A1E-5F17AEDAD0B2}" name="Eliminazione" dataDxfId="12"/>
    <tableColumn id="19" xr3:uid="{7A36788A-C432-41BC-8F95-77D8B62A08F4}" name="Costo esternalizzato" dataDxfId="11"/>
    <tableColumn id="11" xr3:uid="{E08A0420-6B16-4D51-BB2B-768E6850CE6C}" name="Produzione annua" dataDxfId="10"/>
    <tableColumn id="12" xr3:uid="{23D78424-EBE2-4AEE-A77F-AEA6960BB23A}" name="Quantità mese" dataDxfId="9"/>
    <tableColumn id="13" xr3:uid="{C0C6EFEA-9C0F-4324-BB06-5AB9313AC032}" name="Volu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0" sqref="I150"/>
    </sheetView>
  </sheetViews>
  <sheetFormatPr defaultRowHeight="15" x14ac:dyDescent="0.25"/>
  <cols>
    <col min="1" max="1" width="17.85546875" customWidth="1"/>
    <col min="2" max="2" width="17.7109375" customWidth="1"/>
    <col min="3" max="3" width="25.140625" style="5" customWidth="1"/>
    <col min="4" max="4" width="26.7109375" style="5" customWidth="1"/>
    <col min="5" max="5" width="26.7109375" style="7" customWidth="1"/>
    <col min="6" max="8" width="26.7109375" style="4" customWidth="1"/>
    <col min="9" max="9" width="26.7109375" style="6" customWidth="1"/>
    <col min="10" max="11" width="26.7109375" style="4" customWidth="1"/>
    <col min="12" max="12" width="25" bestFit="1" customWidth="1"/>
    <col min="13" max="13" width="26.7109375" style="4" customWidth="1"/>
    <col min="14" max="14" width="45" style="1" customWidth="1"/>
    <col min="15" max="15" width="29.5703125" style="1" customWidth="1"/>
    <col min="16" max="16" width="17.85546875" style="1" bestFit="1" customWidth="1"/>
    <col min="17" max="17" width="26" style="1" bestFit="1" customWidth="1"/>
    <col min="18" max="18" width="26" style="6" bestFit="1" customWidth="1"/>
    <col min="19" max="19" width="15.5703125" style="1" bestFit="1" customWidth="1"/>
    <col min="20" max="20" width="23.7109375" bestFit="1" customWidth="1"/>
    <col min="21" max="21" width="17" style="3" bestFit="1" customWidth="1"/>
    <col min="22" max="22" width="19.5703125" style="1" bestFit="1" customWidth="1"/>
    <col min="23" max="23" width="16.42578125" style="1" bestFit="1" customWidth="1"/>
    <col min="24" max="24" width="9.140625" style="1"/>
  </cols>
  <sheetData>
    <row r="1" spans="1:24" x14ac:dyDescent="0.25">
      <c r="B1" s="1"/>
      <c r="C1" s="11" t="s">
        <v>91</v>
      </c>
      <c r="D1" s="12"/>
      <c r="E1" s="12"/>
      <c r="F1" s="12"/>
      <c r="G1" s="12"/>
      <c r="H1" s="12"/>
      <c r="I1" s="12"/>
      <c r="J1" s="12"/>
      <c r="K1" s="13"/>
      <c r="L1" s="11" t="s">
        <v>177</v>
      </c>
      <c r="M1" s="12"/>
      <c r="N1" s="12"/>
      <c r="O1" s="12"/>
      <c r="P1" s="12"/>
      <c r="Q1" s="6"/>
      <c r="R1" s="1" t="s">
        <v>184</v>
      </c>
      <c r="S1" s="10"/>
      <c r="T1" s="1"/>
      <c r="U1" s="1"/>
      <c r="W1"/>
      <c r="X1"/>
    </row>
    <row r="2" spans="1:24" x14ac:dyDescent="0.25">
      <c r="A2" s="1" t="s">
        <v>178</v>
      </c>
      <c r="B2" t="s">
        <v>179</v>
      </c>
      <c r="C2" s="8" t="s">
        <v>176</v>
      </c>
      <c r="D2" s="8" t="s">
        <v>175</v>
      </c>
      <c r="E2" s="9" t="s">
        <v>190</v>
      </c>
      <c r="F2" s="4" t="s">
        <v>193</v>
      </c>
      <c r="G2" s="4" t="s">
        <v>202</v>
      </c>
      <c r="H2" s="4" t="s">
        <v>203</v>
      </c>
      <c r="I2" s="6" t="s">
        <v>195</v>
      </c>
      <c r="J2" s="4" t="s">
        <v>191</v>
      </c>
      <c r="K2" s="4" t="s">
        <v>192</v>
      </c>
      <c r="L2" s="1" t="s">
        <v>189</v>
      </c>
      <c r="M2" s="1" t="s">
        <v>180</v>
      </c>
      <c r="N2" s="1" t="s">
        <v>181</v>
      </c>
      <c r="O2" s="1" t="s">
        <v>182</v>
      </c>
      <c r="P2" s="1" t="s">
        <v>183</v>
      </c>
      <c r="Q2" s="6" t="s">
        <v>198</v>
      </c>
      <c r="R2" s="3" t="s">
        <v>185</v>
      </c>
      <c r="S2" s="4" t="s">
        <v>194</v>
      </c>
      <c r="T2" s="1" t="s">
        <v>186</v>
      </c>
      <c r="U2" s="1" t="s">
        <v>187</v>
      </c>
      <c r="V2" s="1" t="s">
        <v>188</v>
      </c>
      <c r="W2"/>
      <c r="X2"/>
    </row>
    <row r="3" spans="1:24" x14ac:dyDescent="0.25">
      <c r="A3" s="1">
        <v>7</v>
      </c>
      <c r="B3" s="2" t="s">
        <v>40</v>
      </c>
      <c r="C3" s="5">
        <v>1550</v>
      </c>
      <c r="D3" s="5">
        <v>1020</v>
      </c>
      <c r="E3" s="7">
        <f>IF(Tabella1[[#This Row],[Prezzo medio vendita 2024]]="","",((Tabella1[[#This Row],[Prezzo vendita da listino ]]-Tabella1[[#This Row],[Prezzo medio vendita 2024]])/Tabella1[[#This Row],[Prezzo vendita da listino ]]))</f>
        <v>0.34193548387096773</v>
      </c>
      <c r="F3" s="4">
        <v>484.9</v>
      </c>
      <c r="G3" s="4">
        <f>Tabella1[[#This Row],[Costo produzione]]*0.8</f>
        <v>387.92</v>
      </c>
      <c r="H3" s="4">
        <f>SUM(Tabella1[[#This Row],[Costo produzione]:[Costo struttura]])</f>
        <v>872.81999999999994</v>
      </c>
      <c r="I3" s="6">
        <f>IF(Tabella1[[#This Row],[Costo industriale]]="","",(Tabella1[[#This Row],[Prezzo medio vendita 2024]]-Tabella1[[#This Row],[Costo industriale]])/Tabella1[[#This Row],[Costo industriale]])</f>
        <v>0.16862583350519017</v>
      </c>
      <c r="J3" s="4">
        <v>20400</v>
      </c>
      <c r="K3" s="4">
        <v>105744</v>
      </c>
      <c r="L3" s="1">
        <v>118</v>
      </c>
      <c r="M3" s="1">
        <v>37</v>
      </c>
      <c r="N3" s="1">
        <v>24</v>
      </c>
      <c r="O3" s="1">
        <v>37</v>
      </c>
      <c r="P3" s="1">
        <v>20</v>
      </c>
      <c r="Q3" s="6">
        <f>IF(Tabella1[[#This Row],[Quantità 2024]]=0,"",(Tabella1[[#This Row],[Quantità 2024]]-Tabella1[[#This Row],[Quantità 2023]])/Tabella1[[#This Row],[Quantità 2023]])</f>
        <v>-0.45945945945945948</v>
      </c>
      <c r="R3" s="3"/>
      <c r="S3" s="4"/>
      <c r="T3" s="1"/>
      <c r="U3" s="1"/>
      <c r="W3"/>
      <c r="X3"/>
    </row>
    <row r="4" spans="1:24" x14ac:dyDescent="0.25">
      <c r="A4" s="1">
        <v>7</v>
      </c>
      <c r="B4" s="2" t="s">
        <v>41</v>
      </c>
      <c r="C4" s="5">
        <v>1800</v>
      </c>
      <c r="D4" s="5">
        <v>1140</v>
      </c>
      <c r="E4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4" s="4">
        <v>558.87</v>
      </c>
      <c r="G4" s="4">
        <f>Tabella1[[#This Row],[Costo produzione]]*0.8</f>
        <v>447.096</v>
      </c>
      <c r="H4" s="4">
        <f>SUM(Tabella1[[#This Row],[Costo produzione]:[Costo struttura]])</f>
        <v>1005.966</v>
      </c>
      <c r="I4" s="6">
        <f>IF(Tabella1[[#This Row],[Costo industriale]]="","",(Tabella1[[#This Row],[Prezzo medio vendita 2024]]-Tabella1[[#This Row],[Costo industriale]])/Tabella1[[#This Row],[Costo industriale]])</f>
        <v>0.1332390955559134</v>
      </c>
      <c r="J4" s="4">
        <v>74105</v>
      </c>
      <c r="K4" s="4">
        <v>275216</v>
      </c>
      <c r="L4" s="1">
        <v>268</v>
      </c>
      <c r="M4" s="1">
        <v>67</v>
      </c>
      <c r="N4" s="1">
        <v>82</v>
      </c>
      <c r="O4" s="1">
        <v>54</v>
      </c>
      <c r="P4" s="1">
        <v>65</v>
      </c>
      <c r="Q4" s="6">
        <f>IF(Tabella1[[#This Row],[Quantità 2024]]=0,"",(Tabella1[[#This Row],[Quantità 2024]]-Tabella1[[#This Row],[Quantità 2023]])/Tabella1[[#This Row],[Quantità 2023]])</f>
        <v>0.20370370370370369</v>
      </c>
      <c r="R4" s="3"/>
      <c r="S4" s="4"/>
      <c r="T4" s="1"/>
      <c r="U4" s="1"/>
      <c r="W4"/>
      <c r="X4"/>
    </row>
    <row r="5" spans="1:24" x14ac:dyDescent="0.25">
      <c r="A5" s="1">
        <v>7</v>
      </c>
      <c r="B5" s="2" t="s">
        <v>49</v>
      </c>
      <c r="C5" s="5">
        <v>2700</v>
      </c>
      <c r="D5" s="5">
        <v>1641</v>
      </c>
      <c r="E5" s="7">
        <f>IF(Tabella1[[#This Row],[Prezzo medio vendita 2024]]="","",((Tabella1[[#This Row],[Prezzo vendita da listino ]]-Tabella1[[#This Row],[Prezzo medio vendita 2024]])/Tabella1[[#This Row],[Prezzo vendita da listino ]]))</f>
        <v>0.39222222222222225</v>
      </c>
      <c r="F5" s="4">
        <v>832.78</v>
      </c>
      <c r="G5" s="4">
        <f>Tabella1[[#This Row],[Costo produzione]]*0.8</f>
        <v>666.22400000000005</v>
      </c>
      <c r="H5" s="4">
        <f>SUM(Tabella1[[#This Row],[Costo produzione]:[Costo struttura]])</f>
        <v>1499.0039999999999</v>
      </c>
      <c r="I5" s="6">
        <f>IF(Tabella1[[#This Row],[Costo industriale]]="","",(Tabella1[[#This Row],[Prezzo medio vendita 2024]]-Tabella1[[#This Row],[Costo industriale]])/Tabella1[[#This Row],[Costo industriale]])</f>
        <v>9.4726898660710782E-2</v>
      </c>
      <c r="J5" s="4">
        <v>54162</v>
      </c>
      <c r="K5" s="4">
        <v>202298</v>
      </c>
      <c r="L5" s="1">
        <v>138</v>
      </c>
      <c r="M5" s="1">
        <v>35</v>
      </c>
      <c r="N5" s="1">
        <v>28</v>
      </c>
      <c r="O5" s="1">
        <v>42</v>
      </c>
      <c r="P5" s="1">
        <v>33</v>
      </c>
      <c r="Q5" s="6">
        <f>IF(Tabella1[[#This Row],[Quantità 2024]]=0,"",(Tabella1[[#This Row],[Quantità 2024]]-Tabella1[[#This Row],[Quantità 2023]])/Tabella1[[#This Row],[Quantità 2023]])</f>
        <v>-0.21428571428571427</v>
      </c>
      <c r="R5" s="3"/>
      <c r="S5" s="4"/>
      <c r="T5" s="1"/>
      <c r="U5" s="1"/>
      <c r="W5"/>
      <c r="X5"/>
    </row>
    <row r="6" spans="1:24" x14ac:dyDescent="0.25">
      <c r="A6" s="1">
        <v>7</v>
      </c>
      <c r="B6" s="2" t="s">
        <v>50</v>
      </c>
      <c r="C6" s="5">
        <v>1080</v>
      </c>
      <c r="D6" s="5">
        <v>684</v>
      </c>
      <c r="E6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6" s="4">
        <v>322.56</v>
      </c>
      <c r="G6" s="4">
        <f>Tabella1[[#This Row],[Costo produzione]]*0.8</f>
        <v>258.048</v>
      </c>
      <c r="H6" s="4">
        <f>SUM(Tabella1[[#This Row],[Costo produzione]:[Costo struttura]])</f>
        <v>580.60799999999995</v>
      </c>
      <c r="I6" s="6">
        <f>IF(Tabella1[[#This Row],[Costo industriale]]="","",(Tabella1[[#This Row],[Prezzo medio vendita 2024]]-Tabella1[[#This Row],[Costo industriale]])/Tabella1[[#This Row],[Costo industriale]])</f>
        <v>0.17807539682539694</v>
      </c>
      <c r="J6" s="4">
        <v>55478</v>
      </c>
      <c r="K6" s="4">
        <v>261352</v>
      </c>
      <c r="L6" s="1">
        <v>408</v>
      </c>
      <c r="M6" s="1">
        <v>97</v>
      </c>
      <c r="N6" s="1">
        <v>110</v>
      </c>
      <c r="O6" s="1">
        <v>120</v>
      </c>
      <c r="P6" s="1">
        <v>81</v>
      </c>
      <c r="Q6" s="6">
        <f>IF(Tabella1[[#This Row],[Quantità 2024]]=0,"",(Tabella1[[#This Row],[Quantità 2024]]-Tabella1[[#This Row],[Quantità 2023]])/Tabella1[[#This Row],[Quantità 2023]])</f>
        <v>-0.32500000000000001</v>
      </c>
      <c r="R6" s="3"/>
      <c r="S6" s="4"/>
      <c r="T6" s="1"/>
      <c r="U6" s="1"/>
      <c r="W6"/>
      <c r="X6"/>
    </row>
    <row r="7" spans="1:24" x14ac:dyDescent="0.25">
      <c r="A7" s="1">
        <v>7</v>
      </c>
      <c r="B7" s="2" t="s">
        <v>51</v>
      </c>
      <c r="C7" s="5">
        <v>810</v>
      </c>
      <c r="D7" s="5">
        <v>508</v>
      </c>
      <c r="E7" s="7">
        <f>IF(Tabella1[[#This Row],[Prezzo medio vendita 2024]]="","",((Tabella1[[#This Row],[Prezzo vendita da listino ]]-Tabella1[[#This Row],[Prezzo medio vendita 2024]])/Tabella1[[#This Row],[Prezzo vendita da listino ]]))</f>
        <v>0.37283950617283951</v>
      </c>
      <c r="F7" s="4">
        <v>243.63</v>
      </c>
      <c r="G7" s="4">
        <f>Tabella1[[#This Row],[Costo produzione]]*0.8</f>
        <v>194.904</v>
      </c>
      <c r="H7" s="4">
        <f>SUM(Tabella1[[#This Row],[Costo produzione]:[Costo struttura]])</f>
        <v>438.53399999999999</v>
      </c>
      <c r="I7" s="6">
        <f>IF(Tabella1[[#This Row],[Costo industriale]]="","",(Tabella1[[#This Row],[Prezzo medio vendita 2024]]-Tabella1[[#This Row],[Costo industriale]])/Tabella1[[#This Row],[Costo industriale]])</f>
        <v>0.15840504955146012</v>
      </c>
      <c r="J7" s="4">
        <v>26971</v>
      </c>
      <c r="K7" s="4">
        <v>121506</v>
      </c>
      <c r="L7" s="1">
        <v>282</v>
      </c>
      <c r="M7" s="1">
        <v>73</v>
      </c>
      <c r="N7" s="1">
        <v>77</v>
      </c>
      <c r="O7" s="1">
        <v>79</v>
      </c>
      <c r="P7" s="1">
        <v>53</v>
      </c>
      <c r="Q7" s="6">
        <f>IF(Tabella1[[#This Row],[Quantità 2024]]=0,"",(Tabella1[[#This Row],[Quantità 2024]]-Tabella1[[#This Row],[Quantità 2023]])/Tabella1[[#This Row],[Quantità 2023]])</f>
        <v>-0.32911392405063289</v>
      </c>
      <c r="R7" s="3"/>
      <c r="S7" s="4"/>
      <c r="T7" s="1"/>
      <c r="U7" s="1"/>
      <c r="W7"/>
      <c r="X7"/>
    </row>
    <row r="8" spans="1:24" x14ac:dyDescent="0.25">
      <c r="A8" s="1">
        <v>7</v>
      </c>
      <c r="B8" s="2" t="s">
        <v>58</v>
      </c>
      <c r="C8" s="5">
        <v>110</v>
      </c>
      <c r="D8" s="5">
        <v>77.2</v>
      </c>
      <c r="E8" s="7">
        <f>IF(Tabella1[[#This Row],[Prezzo medio vendita 2024]]="","",((Tabella1[[#This Row],[Prezzo vendita da listino ]]-Tabella1[[#This Row],[Prezzo medio vendita 2024]])/Tabella1[[#This Row],[Prezzo vendita da listino ]]))</f>
        <v>0.29818181818181816</v>
      </c>
      <c r="F8" s="4">
        <v>41.02</v>
      </c>
      <c r="G8" s="4">
        <f>Tabella1[[#This Row],[Costo produzione]]*0.8</f>
        <v>32.816000000000003</v>
      </c>
      <c r="H8" s="4">
        <f>SUM(Tabella1[[#This Row],[Costo produzione]:[Costo struttura]])</f>
        <v>73.836000000000013</v>
      </c>
      <c r="I8" s="6">
        <f>IF(Tabella1[[#This Row],[Costo industriale]]="","",(Tabella1[[#This Row],[Prezzo medio vendita 2024]]-Tabella1[[#This Row],[Costo industriale]])/Tabella1[[#This Row],[Costo industriale]])</f>
        <v>4.5560431225960096E-2</v>
      </c>
      <c r="J8" s="4">
        <v>13046</v>
      </c>
      <c r="K8" s="4">
        <v>44654</v>
      </c>
      <c r="L8" s="1">
        <v>652</v>
      </c>
      <c r="M8" s="1">
        <v>137</v>
      </c>
      <c r="N8" s="1">
        <v>182</v>
      </c>
      <c r="O8" s="1">
        <v>164</v>
      </c>
      <c r="P8" s="1">
        <v>169</v>
      </c>
      <c r="Q8" s="6">
        <f>IF(Tabella1[[#This Row],[Quantità 2024]]=0,"",(Tabella1[[#This Row],[Quantità 2024]]-Tabella1[[#This Row],[Quantità 2023]])/Tabella1[[#This Row],[Quantità 2023]])</f>
        <v>3.048780487804878E-2</v>
      </c>
      <c r="R8" s="3"/>
      <c r="S8" s="4"/>
      <c r="T8" s="1"/>
      <c r="U8" s="1"/>
      <c r="W8"/>
      <c r="X8"/>
    </row>
    <row r="9" spans="1:24" x14ac:dyDescent="0.25">
      <c r="A9" s="1">
        <v>7</v>
      </c>
      <c r="B9" s="2" t="s">
        <v>67</v>
      </c>
      <c r="C9" s="5">
        <v>275</v>
      </c>
      <c r="D9" s="5">
        <v>149</v>
      </c>
      <c r="E9" s="7">
        <f>IF(Tabella1[[#This Row],[Prezzo medio vendita 2024]]="","",((Tabella1[[#This Row],[Prezzo vendita da listino ]]-Tabella1[[#This Row],[Prezzo medio vendita 2024]])/Tabella1[[#This Row],[Prezzo vendita da listino ]]))</f>
        <v>0.45818181818181819</v>
      </c>
      <c r="F9" s="4">
        <v>88.87</v>
      </c>
      <c r="G9" s="4">
        <f>Tabella1[[#This Row],[Costo produzione]]*0.8</f>
        <v>71.096000000000004</v>
      </c>
      <c r="H9" s="4">
        <f>SUM(Tabella1[[#This Row],[Costo produzione]:[Costo struttura]])</f>
        <v>159.96600000000001</v>
      </c>
      <c r="I9" s="6">
        <f>IF(Tabella1[[#This Row],[Costo industriale]]="","",(Tabella1[[#This Row],[Prezzo medio vendita 2024]]-Tabella1[[#This Row],[Costo industriale]])/Tabella1[[#This Row],[Costo industriale]])</f>
        <v>-6.8552067314304341E-2</v>
      </c>
      <c r="J9" s="4">
        <v>1938</v>
      </c>
      <c r="K9" s="4">
        <v>13112</v>
      </c>
      <c r="L9" s="1">
        <v>93</v>
      </c>
      <c r="M9" s="1">
        <v>32</v>
      </c>
      <c r="N9" s="1">
        <v>27</v>
      </c>
      <c r="O9" s="1">
        <v>21</v>
      </c>
      <c r="P9" s="1">
        <v>13</v>
      </c>
      <c r="Q9" s="6">
        <f>IF(Tabella1[[#This Row],[Quantità 2024]]=0,"",(Tabella1[[#This Row],[Quantità 2024]]-Tabella1[[#This Row],[Quantità 2023]])/Tabella1[[#This Row],[Quantità 2023]])</f>
        <v>-0.38095238095238093</v>
      </c>
      <c r="R9" s="3"/>
      <c r="S9" s="4"/>
      <c r="T9" s="1"/>
      <c r="U9" s="1"/>
      <c r="W9"/>
      <c r="X9"/>
    </row>
    <row r="10" spans="1:24" x14ac:dyDescent="0.25">
      <c r="A10" s="1">
        <v>7</v>
      </c>
      <c r="B10" s="2" t="s">
        <v>69</v>
      </c>
      <c r="C10" s="5">
        <v>250</v>
      </c>
      <c r="D10" s="5">
        <v>153</v>
      </c>
      <c r="E10" s="7">
        <f>IF(Tabella1[[#This Row],[Prezzo medio vendita 2024]]="","",((Tabella1[[#This Row],[Prezzo vendita da listino ]]-Tabella1[[#This Row],[Prezzo medio vendita 2024]])/Tabella1[[#This Row],[Prezzo vendita da listino ]]))</f>
        <v>0.38800000000000001</v>
      </c>
      <c r="F10" s="4">
        <v>82.75</v>
      </c>
      <c r="G10" s="4">
        <f>Tabella1[[#This Row],[Costo produzione]]*0.8</f>
        <v>66.2</v>
      </c>
      <c r="H10" s="4">
        <f>SUM(Tabella1[[#This Row],[Costo produzione]:[Costo struttura]])</f>
        <v>148.94999999999999</v>
      </c>
      <c r="I10" s="6">
        <f>IF(Tabella1[[#This Row],[Costo industriale]]="","",(Tabella1[[#This Row],[Prezzo medio vendita 2024]]-Tabella1[[#This Row],[Costo industriale]])/Tabella1[[#This Row],[Costo industriale]])</f>
        <v>2.7190332326284067E-2</v>
      </c>
      <c r="J10" s="4">
        <v>613.5</v>
      </c>
      <c r="K10" s="4">
        <v>6219</v>
      </c>
      <c r="L10" s="1">
        <v>42</v>
      </c>
      <c r="M10" s="1">
        <v>10</v>
      </c>
      <c r="N10" s="1">
        <v>11</v>
      </c>
      <c r="O10" s="1">
        <v>17</v>
      </c>
      <c r="P10" s="1">
        <v>4</v>
      </c>
      <c r="Q10" s="6">
        <f>IF(Tabella1[[#This Row],[Quantità 2024]]=0,"",(Tabella1[[#This Row],[Quantità 2024]]-Tabella1[[#This Row],[Quantità 2023]])/Tabella1[[#This Row],[Quantità 2023]])</f>
        <v>-0.76470588235294112</v>
      </c>
      <c r="R10" s="3"/>
      <c r="S10" s="4"/>
      <c r="T10" s="1"/>
      <c r="U10" s="1"/>
      <c r="W10"/>
      <c r="X10"/>
    </row>
    <row r="11" spans="1:24" x14ac:dyDescent="0.25">
      <c r="A11" s="1">
        <v>7</v>
      </c>
      <c r="B11" s="2" t="s">
        <v>68</v>
      </c>
      <c r="C11" s="5">
        <v>650</v>
      </c>
      <c r="D11" s="5">
        <v>418</v>
      </c>
      <c r="E11" s="7">
        <f>IF(Tabella1[[#This Row],[Prezzo medio vendita 2024]]="","",((Tabella1[[#This Row],[Prezzo vendita da listino ]]-Tabella1[[#This Row],[Prezzo medio vendita 2024]])/Tabella1[[#This Row],[Prezzo vendita da listino ]]))</f>
        <v>0.3569230769230769</v>
      </c>
      <c r="F11" s="4">
        <v>214.96</v>
      </c>
      <c r="G11" s="4">
        <f>Tabella1[[#This Row],[Costo produzione]]*0.8</f>
        <v>171.96800000000002</v>
      </c>
      <c r="H11" s="4">
        <f>SUM(Tabella1[[#This Row],[Costo produzione]:[Costo struttura]])</f>
        <v>386.928</v>
      </c>
      <c r="I11" s="6">
        <f>IF(Tabella1[[#This Row],[Costo industriale]]="","",(Tabella1[[#This Row],[Prezzo medio vendita 2024]]-Tabella1[[#This Row],[Costo industriale]])/Tabella1[[#This Row],[Costo industriale]])</f>
        <v>8.0304346028201634E-2</v>
      </c>
      <c r="J11" s="4">
        <v>10872.5</v>
      </c>
      <c r="K11" s="4">
        <v>42830</v>
      </c>
      <c r="L11" s="1">
        <v>115</v>
      </c>
      <c r="M11" s="1">
        <v>31</v>
      </c>
      <c r="N11" s="1">
        <v>27</v>
      </c>
      <c r="O11" s="1">
        <v>31</v>
      </c>
      <c r="P11" s="1">
        <v>26</v>
      </c>
      <c r="Q11" s="6">
        <f>IF(Tabella1[[#This Row],[Quantità 2024]]=0,"",(Tabella1[[#This Row],[Quantità 2024]]-Tabella1[[#This Row],[Quantità 2023]])/Tabella1[[#This Row],[Quantità 2023]])</f>
        <v>-0.16129032258064516</v>
      </c>
      <c r="R11" s="3"/>
      <c r="S11" s="4"/>
      <c r="T11" s="1"/>
      <c r="U11" s="1"/>
      <c r="W11"/>
      <c r="X11"/>
    </row>
    <row r="12" spans="1:24" x14ac:dyDescent="0.25">
      <c r="A12" s="1">
        <v>7</v>
      </c>
      <c r="B12" s="2" t="s">
        <v>70</v>
      </c>
      <c r="C12" s="5">
        <v>630</v>
      </c>
      <c r="D12" s="5">
        <v>434</v>
      </c>
      <c r="E12" s="7">
        <f>IF(Tabella1[[#This Row],[Prezzo medio vendita 2024]]="","",((Tabella1[[#This Row],[Prezzo vendita da listino ]]-Tabella1[[#This Row],[Prezzo medio vendita 2024]])/Tabella1[[#This Row],[Prezzo vendita da listino ]]))</f>
        <v>0.31111111111111112</v>
      </c>
      <c r="F12" s="4">
        <v>207.7</v>
      </c>
      <c r="G12" s="4">
        <f>Tabella1[[#This Row],[Costo produzione]]*0.8</f>
        <v>166.16</v>
      </c>
      <c r="H12" s="4">
        <f>SUM(Tabella1[[#This Row],[Costo produzione]:[Costo struttura]])</f>
        <v>373.86</v>
      </c>
      <c r="I12" s="6">
        <f>IF(Tabella1[[#This Row],[Costo industriale]]="","",(Tabella1[[#This Row],[Prezzo medio vendita 2024]]-Tabella1[[#This Row],[Costo industriale]])/Tabella1[[#This Row],[Costo industriale]])</f>
        <v>0.1608623548922056</v>
      </c>
      <c r="J12" s="4">
        <v>4783.5</v>
      </c>
      <c r="K12" s="4">
        <v>22111</v>
      </c>
      <c r="L12" s="1">
        <v>61</v>
      </c>
      <c r="M12" s="1">
        <v>15</v>
      </c>
      <c r="N12" s="1">
        <v>16</v>
      </c>
      <c r="O12" s="1">
        <v>17</v>
      </c>
      <c r="P12" s="1">
        <v>11</v>
      </c>
      <c r="Q12" s="6">
        <f>IF(Tabella1[[#This Row],[Quantità 2024]]=0,"",(Tabella1[[#This Row],[Quantità 2024]]-Tabella1[[#This Row],[Quantità 2023]])/Tabella1[[#This Row],[Quantità 2023]])</f>
        <v>-0.35294117647058826</v>
      </c>
      <c r="R12" s="3"/>
      <c r="S12" s="4"/>
      <c r="T12" s="1"/>
      <c r="U12" s="1"/>
      <c r="W12"/>
      <c r="X12"/>
    </row>
    <row r="13" spans="1:24" x14ac:dyDescent="0.25">
      <c r="A13" s="1">
        <v>7</v>
      </c>
      <c r="B13" s="2" t="s">
        <v>71</v>
      </c>
      <c r="C13" s="5">
        <v>650</v>
      </c>
      <c r="D13" s="5">
        <v>398</v>
      </c>
      <c r="E13" s="7">
        <f>IF(Tabella1[[#This Row],[Prezzo medio vendita 2024]]="","",((Tabella1[[#This Row],[Prezzo vendita da listino ]]-Tabella1[[#This Row],[Prezzo medio vendita 2024]])/Tabella1[[#This Row],[Prezzo vendita da listino ]]))</f>
        <v>0.38769230769230767</v>
      </c>
      <c r="F13" s="4">
        <v>211.44</v>
      </c>
      <c r="G13" s="4">
        <f>Tabella1[[#This Row],[Costo produzione]]*0.8</f>
        <v>169.15200000000002</v>
      </c>
      <c r="H13" s="4">
        <f>SUM(Tabella1[[#This Row],[Costo produzione]:[Costo struttura]])</f>
        <v>380.59199999999998</v>
      </c>
      <c r="I13" s="6">
        <f>IF(Tabella1[[#This Row],[Costo industriale]]="","",(Tabella1[[#This Row],[Prezzo medio vendita 2024]]-Tabella1[[#This Row],[Costo industriale]])/Tabella1[[#This Row],[Costo industriale]])</f>
        <v>4.5739269348804013E-2</v>
      </c>
      <c r="J13" s="4">
        <v>21942.21</v>
      </c>
      <c r="K13" s="4">
        <v>74659</v>
      </c>
      <c r="L13" s="1">
        <v>204</v>
      </c>
      <c r="M13" s="1">
        <v>60</v>
      </c>
      <c r="N13" s="1">
        <v>44</v>
      </c>
      <c r="O13" s="1">
        <v>45</v>
      </c>
      <c r="P13" s="1">
        <v>55</v>
      </c>
      <c r="Q13" s="6">
        <f>IF(Tabella1[[#This Row],[Quantità 2024]]=0,"",(Tabella1[[#This Row],[Quantità 2024]]-Tabella1[[#This Row],[Quantità 2023]])/Tabella1[[#This Row],[Quantità 2023]])</f>
        <v>0.22222222222222221</v>
      </c>
      <c r="R13" s="3"/>
      <c r="S13" s="4"/>
      <c r="T13" s="1"/>
      <c r="U13" s="1"/>
      <c r="W13"/>
      <c r="X13"/>
    </row>
    <row r="14" spans="1:24" x14ac:dyDescent="0.25">
      <c r="A14" s="1">
        <v>7</v>
      </c>
      <c r="B14" s="2" t="s">
        <v>72</v>
      </c>
      <c r="C14" s="5">
        <v>690</v>
      </c>
      <c r="D14" s="5">
        <v>415</v>
      </c>
      <c r="E14" s="7">
        <f>IF(Tabella1[[#This Row],[Prezzo medio vendita 2024]]="","",((Tabella1[[#This Row],[Prezzo vendita da listino ]]-Tabella1[[#This Row],[Prezzo medio vendita 2024]])/Tabella1[[#This Row],[Prezzo vendita da listino ]]))</f>
        <v>0.39855072463768115</v>
      </c>
      <c r="F14" s="4">
        <v>229.19</v>
      </c>
      <c r="G14" s="4">
        <f>Tabella1[[#This Row],[Costo produzione]]*0.8</f>
        <v>183.352</v>
      </c>
      <c r="H14" s="4">
        <f>SUM(Tabella1[[#This Row],[Costo produzione]:[Costo struttura]])</f>
        <v>412.54200000000003</v>
      </c>
      <c r="I14" s="6">
        <f>IF(Tabella1[[#This Row],[Costo industriale]]="","",(Tabella1[[#This Row],[Prezzo medio vendita 2024]]-Tabella1[[#This Row],[Costo industriale]])/Tabella1[[#This Row],[Costo industriale]])</f>
        <v>5.9581812276082672E-3</v>
      </c>
      <c r="J14" s="4">
        <v>2906</v>
      </c>
      <c r="K14" s="4">
        <v>7711</v>
      </c>
      <c r="L14" s="1">
        <v>21</v>
      </c>
      <c r="M14" s="1">
        <v>6</v>
      </c>
      <c r="N14" s="1">
        <v>5</v>
      </c>
      <c r="O14" s="1">
        <v>3</v>
      </c>
      <c r="P14" s="1">
        <v>7</v>
      </c>
      <c r="Q14" s="6">
        <f>IF(Tabella1[[#This Row],[Quantità 2024]]=0,"",(Tabella1[[#This Row],[Quantità 2024]]-Tabella1[[#This Row],[Quantità 2023]])/Tabella1[[#This Row],[Quantità 2023]])</f>
        <v>1.3333333333333333</v>
      </c>
      <c r="R14" s="3"/>
      <c r="S14" s="4"/>
      <c r="T14" s="1"/>
      <c r="U14" s="1"/>
      <c r="W14"/>
      <c r="X14"/>
    </row>
    <row r="15" spans="1:24" x14ac:dyDescent="0.25">
      <c r="A15" s="1">
        <v>7</v>
      </c>
      <c r="B15" s="2" t="s">
        <v>75</v>
      </c>
      <c r="C15" s="5">
        <v>1600</v>
      </c>
      <c r="D15" s="5">
        <v>998</v>
      </c>
      <c r="E15" s="7">
        <f>IF(Tabella1[[#This Row],[Prezzo medio vendita 2024]]="","",((Tabella1[[#This Row],[Prezzo vendita da listino ]]-Tabella1[[#This Row],[Prezzo medio vendita 2024]])/Tabella1[[#This Row],[Prezzo vendita da listino ]]))</f>
        <v>0.37624999999999997</v>
      </c>
      <c r="F15" s="4">
        <v>496.86</v>
      </c>
      <c r="G15" s="4">
        <f>Tabella1[[#This Row],[Costo produzione]]*0.8</f>
        <v>397.48800000000006</v>
      </c>
      <c r="H15" s="4">
        <f>SUM(Tabella1[[#This Row],[Costo produzione]:[Costo struttura]])</f>
        <v>894.34800000000007</v>
      </c>
      <c r="I15" s="6">
        <f>IF(Tabella1[[#This Row],[Costo industriale]]="","",(Tabella1[[#This Row],[Prezzo medio vendita 2024]]-Tabella1[[#This Row],[Costo industriale]])/Tabella1[[#This Row],[Costo industriale]])</f>
        <v>0.1158967202923246</v>
      </c>
      <c r="J15" s="4">
        <v>19970</v>
      </c>
      <c r="K15" s="4">
        <v>77348</v>
      </c>
      <c r="L15" s="1">
        <v>88</v>
      </c>
      <c r="M15" s="1">
        <v>25</v>
      </c>
      <c r="N15" s="1">
        <v>25</v>
      </c>
      <c r="O15" s="1">
        <v>18</v>
      </c>
      <c r="P15" s="1">
        <v>20</v>
      </c>
      <c r="Q15" s="6">
        <f>IF(Tabella1[[#This Row],[Quantità 2024]]=0,"",(Tabella1[[#This Row],[Quantità 2024]]-Tabella1[[#This Row],[Quantità 2023]])/Tabella1[[#This Row],[Quantità 2023]])</f>
        <v>0.1111111111111111</v>
      </c>
      <c r="R15" s="3"/>
      <c r="S15" s="4"/>
      <c r="T15" s="1"/>
      <c r="U15" s="1"/>
      <c r="W15"/>
      <c r="X15"/>
    </row>
    <row r="16" spans="1:24" x14ac:dyDescent="0.25">
      <c r="A16" s="1">
        <v>7</v>
      </c>
      <c r="B16" s="2" t="s">
        <v>76</v>
      </c>
      <c r="C16" s="5">
        <v>1350</v>
      </c>
      <c r="D16" s="5">
        <v>850</v>
      </c>
      <c r="E16" s="7">
        <f>IF(Tabella1[[#This Row],[Prezzo medio vendita 2024]]="","",((Tabella1[[#This Row],[Prezzo vendita da listino ]]-Tabella1[[#This Row],[Prezzo medio vendita 2024]])/Tabella1[[#This Row],[Prezzo vendita da listino ]]))</f>
        <v>0.37037037037037035</v>
      </c>
      <c r="F16" s="4">
        <v>422</v>
      </c>
      <c r="G16" s="4">
        <f>Tabella1[[#This Row],[Costo produzione]]*0.8</f>
        <v>337.6</v>
      </c>
      <c r="H16" s="4">
        <f>SUM(Tabella1[[#This Row],[Costo produzione]:[Costo struttura]])</f>
        <v>759.6</v>
      </c>
      <c r="I16" s="6">
        <f>IF(Tabella1[[#This Row],[Costo industriale]]="","",(Tabella1[[#This Row],[Prezzo medio vendita 2024]]-Tabella1[[#This Row],[Costo industriale]])/Tabella1[[#This Row],[Costo industriale]])</f>
        <v>0.11901000526592941</v>
      </c>
      <c r="J16" s="4">
        <v>17847</v>
      </c>
      <c r="K16" s="4">
        <v>72090</v>
      </c>
      <c r="L16" s="1">
        <f>SUM(Tabella1[[#This Row],[Quantità 2021]:[Quantità 2024]])</f>
        <v>93</v>
      </c>
      <c r="M16" s="1">
        <v>33</v>
      </c>
      <c r="N16" s="1">
        <v>20</v>
      </c>
      <c r="O16" s="1">
        <v>19</v>
      </c>
      <c r="P16" s="1">
        <v>21</v>
      </c>
      <c r="Q16" s="6">
        <f>IF(Tabella1[[#This Row],[Quantità 2024]]=0,"",(Tabella1[[#This Row],[Quantità 2024]]-Tabella1[[#This Row],[Quantità 2023]])/Tabella1[[#This Row],[Quantità 2023]])</f>
        <v>0.10526315789473684</v>
      </c>
      <c r="R16" s="3"/>
      <c r="S16" s="4"/>
      <c r="T16" s="1"/>
      <c r="U16" s="1"/>
      <c r="W16"/>
      <c r="X16"/>
    </row>
    <row r="17" spans="1:24" x14ac:dyDescent="0.25">
      <c r="A17" s="1">
        <v>7</v>
      </c>
      <c r="B17" s="2" t="s">
        <v>77</v>
      </c>
      <c r="C17" s="5">
        <v>1460</v>
      </c>
      <c r="D17" s="5">
        <v>866</v>
      </c>
      <c r="E17" s="7">
        <f>IF(Tabella1[[#This Row],[Prezzo medio vendita 2024]]="","",((Tabella1[[#This Row],[Prezzo vendita da listino ]]-Tabella1[[#This Row],[Prezzo medio vendita 2024]])/Tabella1[[#This Row],[Prezzo vendita da listino ]]))</f>
        <v>0.40684931506849314</v>
      </c>
      <c r="F17" s="4">
        <v>447</v>
      </c>
      <c r="G17" s="4">
        <f>Tabella1[[#This Row],[Costo produzione]]*0.8</f>
        <v>357.6</v>
      </c>
      <c r="H17" s="4">
        <f>SUM(Tabella1[[#This Row],[Costo produzione]:[Costo struttura]])</f>
        <v>804.6</v>
      </c>
      <c r="I17" s="6">
        <f>IF(Tabella1[[#This Row],[Costo industriale]]="","",(Tabella1[[#This Row],[Prezzo medio vendita 2024]]-Tabella1[[#This Row],[Costo industriale]])/Tabella1[[#This Row],[Costo industriale]])</f>
        <v>7.6311210539398433E-2</v>
      </c>
      <c r="J17" s="4">
        <v>6930</v>
      </c>
      <c r="K17" s="4">
        <v>32324</v>
      </c>
      <c r="L17" s="1">
        <f>SUM(Tabella1[[#This Row],[Quantità 2021]:[Quantità 2024]])</f>
        <v>42</v>
      </c>
      <c r="M17" s="1">
        <v>13</v>
      </c>
      <c r="N17" s="1">
        <v>10</v>
      </c>
      <c r="O17" s="1">
        <v>11</v>
      </c>
      <c r="P17" s="1">
        <v>8</v>
      </c>
      <c r="Q17" s="6">
        <f>IF(Tabella1[[#This Row],[Quantità 2024]]=0,"",(Tabella1[[#This Row],[Quantità 2024]]-Tabella1[[#This Row],[Quantità 2023]])/Tabella1[[#This Row],[Quantità 2023]])</f>
        <v>-0.27272727272727271</v>
      </c>
      <c r="R17" s="3"/>
      <c r="S17" s="4"/>
      <c r="T17" s="1"/>
      <c r="U17" s="1"/>
      <c r="W17"/>
      <c r="X17"/>
    </row>
    <row r="18" spans="1:24" x14ac:dyDescent="0.25">
      <c r="A18" s="1">
        <v>7</v>
      </c>
      <c r="B18" s="2" t="s">
        <v>73</v>
      </c>
      <c r="C18" s="5">
        <v>740</v>
      </c>
      <c r="D18" s="5">
        <v>472</v>
      </c>
      <c r="E18" s="7">
        <f>IF(Tabella1[[#This Row],[Prezzo medio vendita 2024]]="","",((Tabella1[[#This Row],[Prezzo vendita da listino ]]-Tabella1[[#This Row],[Prezzo medio vendita 2024]])/Tabella1[[#This Row],[Prezzo vendita da listino ]]))</f>
        <v>0.36216216216216218</v>
      </c>
      <c r="F18" s="4">
        <v>243.5</v>
      </c>
      <c r="G18" s="4">
        <f>Tabella1[[#This Row],[Costo produzione]]*0.8</f>
        <v>194.8</v>
      </c>
      <c r="H18" s="4">
        <f>SUM(Tabella1[[#This Row],[Costo produzione]:[Costo struttura]])</f>
        <v>438.3</v>
      </c>
      <c r="I18" s="6">
        <f>IF(Tabella1[[#This Row],[Costo industriale]]="","",(Tabella1[[#This Row],[Prezzo medio vendita 2024]]-Tabella1[[#This Row],[Costo industriale]])/Tabella1[[#This Row],[Costo industriale]])</f>
        <v>7.6887976271959813E-2</v>
      </c>
      <c r="J18" s="4">
        <v>24121</v>
      </c>
      <c r="K18" s="4">
        <v>104965</v>
      </c>
      <c r="L18" s="1">
        <f>SUM(Tabella1[[#This Row],[Quantità 2021]:[Quantità 2024]])</f>
        <v>241</v>
      </c>
      <c r="M18" s="1">
        <v>67</v>
      </c>
      <c r="N18" s="1">
        <v>57</v>
      </c>
      <c r="O18" s="1">
        <v>66</v>
      </c>
      <c r="P18" s="1">
        <v>51</v>
      </c>
      <c r="Q18" s="6">
        <f>IF(Tabella1[[#This Row],[Quantità 2024]]=0,"",(Tabella1[[#This Row],[Quantità 2024]]-Tabella1[[#This Row],[Quantità 2023]])/Tabella1[[#This Row],[Quantità 2023]])</f>
        <v>-0.22727272727272727</v>
      </c>
      <c r="R18" s="3"/>
      <c r="S18" s="4"/>
      <c r="T18" s="1"/>
      <c r="U18" s="1"/>
      <c r="W18"/>
      <c r="X18"/>
    </row>
    <row r="19" spans="1:24" x14ac:dyDescent="0.25">
      <c r="A19" s="1">
        <v>7</v>
      </c>
      <c r="B19" s="2" t="s">
        <v>74</v>
      </c>
      <c r="C19" s="5">
        <v>650</v>
      </c>
      <c r="D19" s="5">
        <v>414</v>
      </c>
      <c r="E19" s="7">
        <f>IF(Tabella1[[#This Row],[Prezzo medio vendita 2024]]="","",((Tabella1[[#This Row],[Prezzo vendita da listino ]]-Tabella1[[#This Row],[Prezzo medio vendita 2024]])/Tabella1[[#This Row],[Prezzo vendita da listino ]]))</f>
        <v>0.36307692307692307</v>
      </c>
      <c r="F19" s="4">
        <v>218.24</v>
      </c>
      <c r="G19" s="4">
        <f>Tabella1[[#This Row],[Costo produzione]]*0.8</f>
        <v>174.59200000000001</v>
      </c>
      <c r="H19" s="4">
        <f>SUM(Tabella1[[#This Row],[Costo produzione]:[Costo struttura]])</f>
        <v>392.83199999999999</v>
      </c>
      <c r="I19" s="6">
        <f>IF(Tabella1[[#This Row],[Costo industriale]]="","",(Tabella1[[#This Row],[Prezzo medio vendita 2024]]-Tabella1[[#This Row],[Costo industriale]])/Tabella1[[#This Row],[Costo industriale]])</f>
        <v>5.3885630498533739E-2</v>
      </c>
      <c r="J19" s="4">
        <v>29369</v>
      </c>
      <c r="K19" s="4">
        <v>112892</v>
      </c>
      <c r="L19" s="1">
        <f>SUM(Tabella1[[#This Row],[Quantità 2021]:[Quantità 2024]])</f>
        <v>311</v>
      </c>
      <c r="M19" s="1">
        <v>80</v>
      </c>
      <c r="N19" s="1">
        <v>73</v>
      </c>
      <c r="O19" s="1">
        <v>87</v>
      </c>
      <c r="P19" s="1">
        <v>71</v>
      </c>
      <c r="Q19" s="6">
        <f>IF(Tabella1[[#This Row],[Quantità 2024]]=0,"",(Tabella1[[#This Row],[Quantità 2024]]-Tabella1[[#This Row],[Quantità 2023]])/Tabella1[[#This Row],[Quantità 2023]])</f>
        <v>-0.18390804597701149</v>
      </c>
      <c r="R19" s="3"/>
      <c r="S19" s="4"/>
      <c r="T19" s="1"/>
      <c r="U19" s="1"/>
      <c r="W19"/>
      <c r="X19"/>
    </row>
    <row r="20" spans="1:24" x14ac:dyDescent="0.25">
      <c r="A20" s="1">
        <v>7</v>
      </c>
      <c r="B20" s="2" t="s">
        <v>66</v>
      </c>
      <c r="C20" s="5">
        <v>1040</v>
      </c>
      <c r="D20" s="5">
        <v>610</v>
      </c>
      <c r="E20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0" s="4">
        <v>400</v>
      </c>
      <c r="G20" s="4">
        <f>Tabella1[[#This Row],[Costo produzione]]*0.8</f>
        <v>320</v>
      </c>
      <c r="H20" s="4">
        <f>SUM(Tabella1[[#This Row],[Costo produzione]:[Costo struttura]])</f>
        <v>720</v>
      </c>
      <c r="I20" s="6">
        <f>IF(Tabella1[[#This Row],[Costo industriale]]="","",(Tabella1[[#This Row],[Prezzo medio vendita 2024]]-Tabella1[[#This Row],[Costo industriale]])/Tabella1[[#This Row],[Costo industriale]])</f>
        <v>-0.15277777777777779</v>
      </c>
      <c r="J20" s="4">
        <v>9151</v>
      </c>
      <c r="K20" s="4">
        <v>63867</v>
      </c>
      <c r="L20" s="1">
        <f>SUM(Tabella1[[#This Row],[Quantità 2021]:[Quantità 2024]])</f>
        <v>110</v>
      </c>
      <c r="M20" s="1">
        <v>35</v>
      </c>
      <c r="N20" s="1">
        <v>33</v>
      </c>
      <c r="O20" s="1">
        <v>27</v>
      </c>
      <c r="P20" s="1">
        <v>15</v>
      </c>
      <c r="Q20" s="6">
        <f>IF(Tabella1[[#This Row],[Quantità 2024]]=0,"",(Tabella1[[#This Row],[Quantità 2024]]-Tabella1[[#This Row],[Quantità 2023]])/Tabella1[[#This Row],[Quantità 2023]])</f>
        <v>-0.44444444444444442</v>
      </c>
      <c r="R20" s="3"/>
      <c r="S20" s="4"/>
      <c r="T20" s="1"/>
      <c r="U20" s="1"/>
      <c r="W20"/>
      <c r="X20"/>
    </row>
    <row r="21" spans="1:24" x14ac:dyDescent="0.25">
      <c r="A21" s="1">
        <v>7</v>
      </c>
      <c r="B21" s="2" t="s">
        <v>53</v>
      </c>
      <c r="C21" s="5">
        <v>630</v>
      </c>
      <c r="D21" s="5">
        <v>406</v>
      </c>
      <c r="E21" s="7">
        <f>IF(Tabella1[[#This Row],[Prezzo medio vendita 2024]]="","",((Tabella1[[#This Row],[Prezzo vendita da listino ]]-Tabella1[[#This Row],[Prezzo medio vendita 2024]])/Tabella1[[#This Row],[Prezzo vendita da listino ]]))</f>
        <v>0.35555555555555557</v>
      </c>
      <c r="F21" s="4">
        <v>196</v>
      </c>
      <c r="G21" s="4">
        <f>Tabella1[[#This Row],[Costo produzione]]*0.8</f>
        <v>156.80000000000001</v>
      </c>
      <c r="H21" s="4">
        <f>SUM(Tabella1[[#This Row],[Costo produzione]:[Costo struttura]])</f>
        <v>352.8</v>
      </c>
      <c r="I21" s="6">
        <f>IF(Tabella1[[#This Row],[Costo industriale]]="","",(Tabella1[[#This Row],[Prezzo medio vendita 2024]]-Tabella1[[#This Row],[Costo industriale]])/Tabella1[[#This Row],[Costo industriale]])</f>
        <v>0.15079365079365076</v>
      </c>
      <c r="J21" s="4">
        <v>6104</v>
      </c>
      <c r="K21" s="4">
        <v>33997</v>
      </c>
      <c r="L21" s="1">
        <f>SUM(Tabella1[[#This Row],[Quantità 2021]:[Quantità 2024]])</f>
        <v>94</v>
      </c>
      <c r="M21" s="1">
        <v>31</v>
      </c>
      <c r="N21" s="1">
        <v>26</v>
      </c>
      <c r="O21" s="1">
        <v>22</v>
      </c>
      <c r="P21" s="1">
        <v>15</v>
      </c>
      <c r="Q21" s="6">
        <f>IF(Tabella1[[#This Row],[Quantità 2024]]=0,"",(Tabella1[[#This Row],[Quantità 2024]]-Tabella1[[#This Row],[Quantità 2023]])/Tabella1[[#This Row],[Quantità 2023]])</f>
        <v>-0.31818181818181818</v>
      </c>
      <c r="R21" s="3"/>
      <c r="S21" s="4"/>
      <c r="T21" s="1"/>
      <c r="U21" s="1"/>
      <c r="W21"/>
      <c r="X21"/>
    </row>
    <row r="22" spans="1:24" x14ac:dyDescent="0.25">
      <c r="A22" s="1">
        <v>7</v>
      </c>
      <c r="B22" s="2" t="s">
        <v>47</v>
      </c>
      <c r="C22" s="5">
        <v>1600</v>
      </c>
      <c r="D22" s="5">
        <v>928</v>
      </c>
      <c r="E22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2" s="4">
        <v>492</v>
      </c>
      <c r="G22" s="4">
        <f>Tabella1[[#This Row],[Costo produzione]]*0.8</f>
        <v>393.6</v>
      </c>
      <c r="H22" s="4">
        <f>SUM(Tabella1[[#This Row],[Costo produzione]:[Costo struttura]])</f>
        <v>885.6</v>
      </c>
      <c r="I22" s="6">
        <f>IF(Tabella1[[#This Row],[Costo industriale]]="","",(Tabella1[[#This Row],[Prezzo medio vendita 2024]]-Tabella1[[#This Row],[Costo industriale]])/Tabella1[[#This Row],[Costo industriale]])</f>
        <v>4.7877145438121022E-2</v>
      </c>
      <c r="J22" s="4">
        <v>9287</v>
      </c>
      <c r="K22" s="4">
        <v>31827</v>
      </c>
      <c r="L22" s="1">
        <f>SUM(Tabella1[[#This Row],[Quantità 2021]:[Quantità 2024]])</f>
        <v>33</v>
      </c>
      <c r="M22" s="1">
        <v>5</v>
      </c>
      <c r="N22" s="1">
        <v>7</v>
      </c>
      <c r="O22" s="1">
        <v>11</v>
      </c>
      <c r="P22" s="1">
        <v>10</v>
      </c>
      <c r="Q22" s="6">
        <f>IF(Tabella1[[#This Row],[Quantità 2024]]=0,"",(Tabella1[[#This Row],[Quantità 2024]]-Tabella1[[#This Row],[Quantità 2023]])/Tabella1[[#This Row],[Quantità 2023]])</f>
        <v>-9.0909090909090912E-2</v>
      </c>
      <c r="R22" s="3"/>
      <c r="S22" s="4"/>
      <c r="T22" s="1"/>
      <c r="U22" s="1"/>
      <c r="W22"/>
      <c r="X22"/>
    </row>
    <row r="23" spans="1:24" x14ac:dyDescent="0.25">
      <c r="A23" s="1">
        <v>10</v>
      </c>
      <c r="B23" s="2" t="s">
        <v>90</v>
      </c>
      <c r="C23" s="5">
        <v>320</v>
      </c>
      <c r="D23" s="5">
        <v>240</v>
      </c>
      <c r="E23" s="7">
        <f>IF(Tabella1[[#This Row],[Prezzo medio vendita 2024]]="","",((Tabella1[[#This Row],[Prezzo vendita da listino ]]-Tabella1[[#This Row],[Prezzo medio vendita 2024]])/Tabella1[[#This Row],[Prezzo vendita da listino ]]))</f>
        <v>0.25</v>
      </c>
      <c r="F23" s="4">
        <v>126</v>
      </c>
      <c r="G23" s="4">
        <f>Tabella1[[#This Row],[Costo produzione]]*0.8</f>
        <v>100.80000000000001</v>
      </c>
      <c r="H23" s="4">
        <f>SUM(Tabella1[[#This Row],[Costo produzione]:[Costo struttura]])</f>
        <v>226.8</v>
      </c>
      <c r="I23" s="6">
        <f>IF(Tabella1[[#This Row],[Costo industriale]]="","",(Tabella1[[#This Row],[Prezzo medio vendita 2024]]-Tabella1[[#This Row],[Costo industriale]])/Tabella1[[#This Row],[Costo industriale]])</f>
        <v>5.8201058201058149E-2</v>
      </c>
      <c r="J23" s="4">
        <v>2158</v>
      </c>
      <c r="K23" s="4">
        <v>12048</v>
      </c>
      <c r="L23" s="1">
        <f>SUM(Tabella1[[#This Row],[Quantità 2021]:[Quantità 2024]])</f>
        <v>57</v>
      </c>
      <c r="M23" s="1">
        <v>7</v>
      </c>
      <c r="N23" s="1">
        <v>24</v>
      </c>
      <c r="O23" s="1">
        <v>17</v>
      </c>
      <c r="P23" s="1">
        <v>9</v>
      </c>
      <c r="Q23" s="6">
        <f>IF(Tabella1[[#This Row],[Quantità 2024]]=0,"",(Tabella1[[#This Row],[Quantità 2024]]-Tabella1[[#This Row],[Quantità 2023]])/Tabella1[[#This Row],[Quantità 2023]])</f>
        <v>-0.47058823529411764</v>
      </c>
      <c r="R23" s="3"/>
      <c r="S23" s="4"/>
      <c r="T23" s="1"/>
      <c r="U23" s="1"/>
      <c r="W23"/>
      <c r="X23"/>
    </row>
    <row r="24" spans="1:24" x14ac:dyDescent="0.25">
      <c r="A24" s="1">
        <v>14</v>
      </c>
      <c r="B24" s="2" t="s">
        <v>148</v>
      </c>
      <c r="C24" s="5">
        <v>630</v>
      </c>
      <c r="D24" s="5">
        <v>371</v>
      </c>
      <c r="E24" s="7">
        <f>IF(Tabella1[[#This Row],[Prezzo medio vendita 2024]]="","",((Tabella1[[#This Row],[Prezzo vendita da listino ]]-Tabella1[[#This Row],[Prezzo medio vendita 2024]])/Tabella1[[#This Row],[Prezzo vendita da listino ]]))</f>
        <v>0.41111111111111109</v>
      </c>
      <c r="F24" s="4">
        <v>183</v>
      </c>
      <c r="G24" s="4">
        <f>Tabella1[[#This Row],[Costo produzione]]*0.8</f>
        <v>146.4</v>
      </c>
      <c r="H24" s="4">
        <f>SUM(Tabella1[[#This Row],[Costo produzione]:[Costo struttura]])</f>
        <v>329.4</v>
      </c>
      <c r="I24" s="6">
        <f>IF(Tabella1[[#This Row],[Costo industriale]]="","",(Tabella1[[#This Row],[Prezzo medio vendita 2024]]-Tabella1[[#This Row],[Costo industriale]])/Tabella1[[#This Row],[Costo industriale]])</f>
        <v>0.12629022465088047</v>
      </c>
      <c r="J24" s="4">
        <v>6304</v>
      </c>
      <c r="K24" s="4">
        <v>64468</v>
      </c>
      <c r="L24" s="1">
        <f>SUM(Tabella1[[#This Row],[Quantità 2021]:[Quantità 2024]])</f>
        <v>191</v>
      </c>
      <c r="M24" s="1">
        <v>84</v>
      </c>
      <c r="N24" s="1">
        <v>59</v>
      </c>
      <c r="O24" s="1">
        <v>31</v>
      </c>
      <c r="P24" s="1">
        <v>17</v>
      </c>
      <c r="Q24" s="6">
        <f>IF(Tabella1[[#This Row],[Quantità 2024]]=0,"",(Tabella1[[#This Row],[Quantità 2024]]-Tabella1[[#This Row],[Quantità 2023]])/Tabella1[[#This Row],[Quantità 2023]])</f>
        <v>-0.45161290322580644</v>
      </c>
      <c r="R24" s="3"/>
      <c r="S24" s="4"/>
      <c r="T24" s="1"/>
      <c r="U24" s="1"/>
      <c r="W24"/>
      <c r="X24"/>
    </row>
    <row r="25" spans="1:24" x14ac:dyDescent="0.25">
      <c r="A25" s="1">
        <v>14</v>
      </c>
      <c r="B25" s="2" t="s">
        <v>150</v>
      </c>
      <c r="C25" s="5">
        <v>100</v>
      </c>
      <c r="D25" s="5">
        <v>63</v>
      </c>
      <c r="E25" s="7">
        <f>IF(Tabella1[[#This Row],[Prezzo medio vendita 2024]]="","",((Tabella1[[#This Row],[Prezzo vendita da listino ]]-Tabella1[[#This Row],[Prezzo medio vendita 2024]])/Tabella1[[#This Row],[Prezzo vendita da listino ]]))</f>
        <v>0.37</v>
      </c>
      <c r="F25" s="4">
        <v>30</v>
      </c>
      <c r="G25" s="4">
        <f>Tabella1[[#This Row],[Costo produzione]]*0.8</f>
        <v>24</v>
      </c>
      <c r="H25" s="4">
        <f>SUM(Tabella1[[#This Row],[Costo produzione]:[Costo struttura]])</f>
        <v>54</v>
      </c>
      <c r="I25" s="6">
        <f>IF(Tabella1[[#This Row],[Costo industriale]]="","",(Tabella1[[#This Row],[Prezzo medio vendita 2024]]-Tabella1[[#This Row],[Costo industriale]])/Tabella1[[#This Row],[Costo industriale]])</f>
        <v>0.16666666666666666</v>
      </c>
      <c r="J25" s="4">
        <v>442</v>
      </c>
      <c r="K25" s="4">
        <v>5976</v>
      </c>
      <c r="L25" s="1">
        <f>SUM(Tabella1[[#This Row],[Quantità 2021]:[Quantità 2024]])</f>
        <v>75</v>
      </c>
      <c r="M25" s="1">
        <v>20</v>
      </c>
      <c r="N25" s="1">
        <v>28</v>
      </c>
      <c r="O25" s="1">
        <v>20</v>
      </c>
      <c r="P25" s="1">
        <v>7</v>
      </c>
      <c r="Q25" s="6">
        <f>IF(Tabella1[[#This Row],[Quantità 2024]]=0,"",(Tabella1[[#This Row],[Quantità 2024]]-Tabella1[[#This Row],[Quantità 2023]])/Tabella1[[#This Row],[Quantità 2023]])</f>
        <v>-0.65</v>
      </c>
      <c r="R25" s="3"/>
      <c r="S25" s="4"/>
      <c r="T25" s="1"/>
      <c r="U25" s="1"/>
      <c r="W25"/>
      <c r="X25"/>
    </row>
    <row r="26" spans="1:24" x14ac:dyDescent="0.25">
      <c r="A26" s="1">
        <v>14</v>
      </c>
      <c r="B26" s="2" t="s">
        <v>149</v>
      </c>
      <c r="C26" s="5">
        <v>104</v>
      </c>
      <c r="D26" s="5">
        <v>61</v>
      </c>
      <c r="E26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6" s="4">
        <v>37</v>
      </c>
      <c r="G26" s="4">
        <f>Tabella1[[#This Row],[Costo produzione]]*0.8</f>
        <v>29.6</v>
      </c>
      <c r="H26" s="4">
        <f>SUM(Tabella1[[#This Row],[Costo produzione]:[Costo struttura]])</f>
        <v>66.599999999999994</v>
      </c>
      <c r="I26" s="6">
        <f>IF(Tabella1[[#This Row],[Costo industriale]]="","",(Tabella1[[#This Row],[Prezzo medio vendita 2024]]-Tabella1[[#This Row],[Costo industriale]])/Tabella1[[#This Row],[Costo industriale]])</f>
        <v>-8.4084084084084007E-2</v>
      </c>
      <c r="J26" s="4">
        <v>123</v>
      </c>
      <c r="K26" s="4">
        <v>2192</v>
      </c>
      <c r="L26" s="1">
        <f>SUM(Tabella1[[#This Row],[Quantità 2021]:[Quantità 2024]])</f>
        <v>33</v>
      </c>
      <c r="M26" s="1">
        <v>4</v>
      </c>
      <c r="N26" s="1">
        <v>12</v>
      </c>
      <c r="O26" s="1">
        <v>15</v>
      </c>
      <c r="P26" s="1">
        <v>2</v>
      </c>
      <c r="Q26" s="6">
        <f>IF(Tabella1[[#This Row],[Quantità 2024]]=0,"",(Tabella1[[#This Row],[Quantità 2024]]-Tabella1[[#This Row],[Quantità 2023]])/Tabella1[[#This Row],[Quantità 2023]])</f>
        <v>-0.8666666666666667</v>
      </c>
      <c r="R26" s="3"/>
      <c r="S26" s="4"/>
      <c r="T26" s="1"/>
      <c r="U26" s="1"/>
      <c r="W26"/>
      <c r="X26"/>
    </row>
    <row r="27" spans="1:24" x14ac:dyDescent="0.25">
      <c r="A27" s="1">
        <v>14</v>
      </c>
      <c r="B27" s="2" t="s">
        <v>151</v>
      </c>
      <c r="C27" s="5">
        <v>310</v>
      </c>
      <c r="D27" s="5">
        <v>186</v>
      </c>
      <c r="E27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27" s="4">
        <v>125</v>
      </c>
      <c r="G27" s="4">
        <f>Tabella1[[#This Row],[Costo produzione]]*0.8</f>
        <v>100</v>
      </c>
      <c r="H27" s="4">
        <f>SUM(Tabella1[[#This Row],[Costo produzione]:[Costo struttura]])</f>
        <v>225</v>
      </c>
      <c r="I27" s="6">
        <f>IF(Tabella1[[#This Row],[Costo industriale]]="","",(Tabella1[[#This Row],[Prezzo medio vendita 2024]]-Tabella1[[#This Row],[Costo industriale]])/Tabella1[[#This Row],[Costo industriale]])</f>
        <v>-0.17333333333333334</v>
      </c>
      <c r="J27" s="4">
        <v>2040</v>
      </c>
      <c r="K27" s="4">
        <v>12936</v>
      </c>
      <c r="L27" s="1">
        <f>SUM(Tabella1[[#This Row],[Quantità 2021]:[Quantità 2024]])</f>
        <v>78</v>
      </c>
      <c r="M27" s="1">
        <v>16</v>
      </c>
      <c r="N27" s="1">
        <v>30</v>
      </c>
      <c r="O27" s="1">
        <v>21</v>
      </c>
      <c r="P27" s="1">
        <v>11</v>
      </c>
      <c r="Q27" s="6">
        <f>IF(Tabella1[[#This Row],[Quantità 2024]]=0,"",(Tabella1[[#This Row],[Quantità 2024]]-Tabella1[[#This Row],[Quantità 2023]])/Tabella1[[#This Row],[Quantità 2023]])</f>
        <v>-0.47619047619047616</v>
      </c>
      <c r="R27" s="3"/>
      <c r="S27" s="4"/>
      <c r="T27" s="1"/>
      <c r="U27" s="1"/>
      <c r="W27"/>
      <c r="X27"/>
    </row>
    <row r="28" spans="1:24" x14ac:dyDescent="0.25">
      <c r="A28" s="1">
        <v>7</v>
      </c>
      <c r="B28" s="2" t="s">
        <v>59</v>
      </c>
      <c r="C28" s="5">
        <v>28</v>
      </c>
      <c r="D28" s="5">
        <v>15.71</v>
      </c>
      <c r="E28" s="7">
        <f>IF(Tabella1[[#This Row],[Prezzo medio vendita 2024]]="","",((Tabella1[[#This Row],[Prezzo vendita da listino ]]-Tabella1[[#This Row],[Prezzo medio vendita 2024]])/Tabella1[[#This Row],[Prezzo vendita da listino ]]))</f>
        <v>0.43892857142857139</v>
      </c>
      <c r="F28" s="4">
        <v>10.5</v>
      </c>
      <c r="G28" s="4">
        <f>Tabella1[[#This Row],[Costo produzione]]*0.8</f>
        <v>8.4</v>
      </c>
      <c r="H28" s="4">
        <f>SUM(Tabella1[[#This Row],[Costo produzione]:[Costo struttura]])</f>
        <v>18.899999999999999</v>
      </c>
      <c r="I28" s="6">
        <f>IF(Tabella1[[#This Row],[Costo industriale]]="","",(Tabella1[[#This Row],[Prezzo medio vendita 2024]]-Tabella1[[#This Row],[Costo industriale]])/Tabella1[[#This Row],[Costo industriale]])</f>
        <v>-0.16878306878306867</v>
      </c>
      <c r="J28" s="4">
        <v>237</v>
      </c>
      <c r="K28" s="4">
        <v>1240</v>
      </c>
      <c r="L28" s="1">
        <f>SUM(Tabella1[[#This Row],[Quantità 2021]:[Quantità 2024]])</f>
        <v>81</v>
      </c>
      <c r="M28" s="1">
        <v>13</v>
      </c>
      <c r="N28" s="1">
        <v>23</v>
      </c>
      <c r="O28" s="1">
        <v>29</v>
      </c>
      <c r="P28" s="1">
        <v>16</v>
      </c>
      <c r="Q28" s="6">
        <f>IF(Tabella1[[#This Row],[Quantità 2024]]=0,"",(Tabella1[[#This Row],[Quantità 2024]]-Tabella1[[#This Row],[Quantità 2023]])/Tabella1[[#This Row],[Quantità 2023]])</f>
        <v>-0.44827586206896552</v>
      </c>
      <c r="R28" s="3"/>
      <c r="S28" s="4"/>
      <c r="T28" s="1"/>
      <c r="U28" s="1"/>
      <c r="W28"/>
      <c r="X28"/>
    </row>
    <row r="29" spans="1:24" x14ac:dyDescent="0.25">
      <c r="A29" s="1">
        <v>7</v>
      </c>
      <c r="B29" s="2" t="s">
        <v>60</v>
      </c>
      <c r="C29" s="5">
        <v>29</v>
      </c>
      <c r="D29" s="5">
        <v>16.82</v>
      </c>
      <c r="E29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9" s="4">
        <v>11.33</v>
      </c>
      <c r="G29" s="4">
        <f>Tabella1[[#This Row],[Costo produzione]]*0.8</f>
        <v>9.0640000000000001</v>
      </c>
      <c r="H29" s="4">
        <f>SUM(Tabella1[[#This Row],[Costo produzione]:[Costo struttura]])</f>
        <v>20.393999999999998</v>
      </c>
      <c r="I29" s="6">
        <f>IF(Tabella1[[#This Row],[Costo industriale]]="","",(Tabella1[[#This Row],[Prezzo medio vendita 2024]]-Tabella1[[#This Row],[Costo industriale]])/Tabella1[[#This Row],[Costo industriale]])</f>
        <v>-0.17524762184956352</v>
      </c>
      <c r="J29" s="4">
        <v>226</v>
      </c>
      <c r="K29" s="4">
        <v>1244</v>
      </c>
      <c r="L29" s="1">
        <f>SUM(Tabella1[[#This Row],[Quantità 2021]:[Quantità 2024]])</f>
        <v>74</v>
      </c>
      <c r="M29" s="1">
        <v>4</v>
      </c>
      <c r="N29" s="1">
        <v>37</v>
      </c>
      <c r="O29" s="1">
        <v>20</v>
      </c>
      <c r="P29" s="1">
        <v>13</v>
      </c>
      <c r="Q29" s="6">
        <f>IF(Tabella1[[#This Row],[Quantità 2024]]=0,"",(Tabella1[[#This Row],[Quantità 2024]]-Tabella1[[#This Row],[Quantità 2023]])/Tabella1[[#This Row],[Quantità 2023]])</f>
        <v>-0.35</v>
      </c>
      <c r="R29" s="3"/>
      <c r="S29" s="4"/>
      <c r="T29" s="1"/>
      <c r="U29" s="1"/>
      <c r="W29"/>
      <c r="X29"/>
    </row>
    <row r="30" spans="1:24" x14ac:dyDescent="0.25">
      <c r="A30" s="1">
        <v>7</v>
      </c>
      <c r="B30" s="2" t="s">
        <v>61</v>
      </c>
      <c r="C30" s="5">
        <v>32</v>
      </c>
      <c r="D30" s="5">
        <v>21</v>
      </c>
      <c r="E30" s="7">
        <f>IF(Tabella1[[#This Row],[Prezzo medio vendita 2024]]="","",((Tabella1[[#This Row],[Prezzo vendita da listino ]]-Tabella1[[#This Row],[Prezzo medio vendita 2024]])/Tabella1[[#This Row],[Prezzo vendita da listino ]]))</f>
        <v>0.34375</v>
      </c>
      <c r="F30" s="4">
        <v>12.16</v>
      </c>
      <c r="G30" s="4">
        <f>Tabella1[[#This Row],[Costo produzione]]*0.8</f>
        <v>9.7280000000000015</v>
      </c>
      <c r="H30" s="4">
        <f>SUM(Tabella1[[#This Row],[Costo produzione]:[Costo struttura]])</f>
        <v>21.888000000000002</v>
      </c>
      <c r="I30" s="6">
        <f>IF(Tabella1[[#This Row],[Costo industriale]]="","",(Tabella1[[#This Row],[Prezzo medio vendita 2024]]-Tabella1[[#This Row],[Costo industriale]])/Tabella1[[#This Row],[Costo industriale]])</f>
        <v>-4.0570175438596562E-2</v>
      </c>
      <c r="J30" s="4">
        <v>211</v>
      </c>
      <c r="K30" s="4">
        <v>1308</v>
      </c>
      <c r="L30" s="1">
        <f>SUM(Tabella1[[#This Row],[Quantità 2021]:[Quantità 2024]])</f>
        <v>62</v>
      </c>
      <c r="M30" s="1">
        <v>2</v>
      </c>
      <c r="N30" s="1">
        <v>23</v>
      </c>
      <c r="O30" s="1">
        <v>26</v>
      </c>
      <c r="P30" s="1">
        <v>11</v>
      </c>
      <c r="Q30" s="6">
        <f>IF(Tabella1[[#This Row],[Quantità 2024]]=0,"",(Tabella1[[#This Row],[Quantità 2024]]-Tabella1[[#This Row],[Quantità 2023]])/Tabella1[[#This Row],[Quantità 2023]])</f>
        <v>-0.57692307692307687</v>
      </c>
      <c r="R30" s="3"/>
      <c r="S30" s="4"/>
      <c r="T30" s="1"/>
      <c r="U30" s="1"/>
      <c r="W30"/>
      <c r="X30"/>
    </row>
    <row r="31" spans="1:24" x14ac:dyDescent="0.25">
      <c r="A31" s="1">
        <v>7</v>
      </c>
      <c r="B31" s="2" t="s">
        <v>65</v>
      </c>
      <c r="C31" s="5">
        <v>375</v>
      </c>
      <c r="D31" s="5">
        <v>155</v>
      </c>
      <c r="E31" s="7">
        <f>IF(Tabella1[[#This Row],[Prezzo medio vendita 2024]]="","",((Tabella1[[#This Row],[Prezzo vendita da listino ]]-Tabella1[[#This Row],[Prezzo medio vendita 2024]])/Tabella1[[#This Row],[Prezzo vendita da listino ]]))</f>
        <v>0.58666666666666667</v>
      </c>
      <c r="F31" s="4">
        <v>141.93</v>
      </c>
      <c r="G31" s="4">
        <f>Tabella1[[#This Row],[Costo produzione]]*0.8</f>
        <v>113.54400000000001</v>
      </c>
      <c r="H31" s="4">
        <f>SUM(Tabella1[[#This Row],[Costo produzione]:[Costo struttura]])</f>
        <v>255.47400000000002</v>
      </c>
      <c r="I31" s="6">
        <f>IF(Tabella1[[#This Row],[Costo industriale]]="","",(Tabella1[[#This Row],[Prezzo medio vendita 2024]]-Tabella1[[#This Row],[Costo industriale]])/Tabella1[[#This Row],[Costo industriale]])</f>
        <v>-0.39328463953279008</v>
      </c>
      <c r="J31" s="4">
        <v>932</v>
      </c>
      <c r="K31" s="4">
        <v>5731</v>
      </c>
      <c r="L31" s="1">
        <f>SUM(Tabella1[[#This Row],[Quantità 2021]:[Quantità 2024]])</f>
        <v>37</v>
      </c>
      <c r="M31" s="1">
        <v>6</v>
      </c>
      <c r="N31" s="1">
        <v>16</v>
      </c>
      <c r="O31" s="1">
        <v>11</v>
      </c>
      <c r="P31" s="1">
        <v>4</v>
      </c>
      <c r="Q31" s="6">
        <f>IF(Tabella1[[#This Row],[Quantità 2024]]=0,"",(Tabella1[[#This Row],[Quantità 2024]]-Tabella1[[#This Row],[Quantità 2023]])/Tabella1[[#This Row],[Quantità 2023]])</f>
        <v>-0.63636363636363635</v>
      </c>
      <c r="R31" s="3"/>
      <c r="S31" s="4"/>
      <c r="T31" s="1"/>
      <c r="U31" s="1"/>
      <c r="W31"/>
      <c r="X31"/>
    </row>
    <row r="32" spans="1:24" x14ac:dyDescent="0.25">
      <c r="A32" s="1">
        <v>7</v>
      </c>
      <c r="B32" s="2" t="s">
        <v>62</v>
      </c>
      <c r="C32" s="5">
        <v>16</v>
      </c>
      <c r="D32" s="5">
        <v>9</v>
      </c>
      <c r="E32" s="7">
        <f>IF(Tabella1[[#This Row],[Prezzo medio vendita 2024]]="","",((Tabella1[[#This Row],[Prezzo vendita da listino ]]-Tabella1[[#This Row],[Prezzo medio vendita 2024]])/Tabella1[[#This Row],[Prezzo vendita da listino ]]))</f>
        <v>0.4375</v>
      </c>
      <c r="F32" s="4">
        <v>6.24</v>
      </c>
      <c r="G32" s="4">
        <f>Tabella1[[#This Row],[Costo produzione]]*0.8</f>
        <v>4.9920000000000009</v>
      </c>
      <c r="H32" s="4">
        <f>SUM(Tabella1[[#This Row],[Costo produzione]:[Costo struttura]])</f>
        <v>11.232000000000001</v>
      </c>
      <c r="I32" s="6">
        <f>IF(Tabella1[[#This Row],[Costo industriale]]="","",(Tabella1[[#This Row],[Prezzo medio vendita 2024]]-Tabella1[[#This Row],[Costo industriale]])/Tabella1[[#This Row],[Costo industriale]])</f>
        <v>-0.19871794871794879</v>
      </c>
      <c r="J32" s="4">
        <v>118</v>
      </c>
      <c r="K32" s="4">
        <v>469</v>
      </c>
      <c r="L32" s="1">
        <f>SUM(Tabella1[[#This Row],[Quantità 2021]:[Quantità 2024]])</f>
        <v>55</v>
      </c>
      <c r="M32" s="1">
        <v>20</v>
      </c>
      <c r="N32" s="1">
        <v>15</v>
      </c>
      <c r="O32" s="1">
        <v>9</v>
      </c>
      <c r="P32" s="1">
        <v>11</v>
      </c>
      <c r="Q32" s="6">
        <f>IF(Tabella1[[#This Row],[Quantità 2024]]=0,"",(Tabella1[[#This Row],[Quantità 2024]]-Tabella1[[#This Row],[Quantità 2023]])/Tabella1[[#This Row],[Quantità 2023]])</f>
        <v>0.22222222222222221</v>
      </c>
      <c r="R32" s="3"/>
      <c r="S32" s="4"/>
      <c r="T32" s="1"/>
      <c r="U32" s="1"/>
      <c r="W32"/>
      <c r="X32"/>
    </row>
    <row r="33" spans="1:24" x14ac:dyDescent="0.25">
      <c r="A33" s="1">
        <v>7</v>
      </c>
      <c r="B33" s="2" t="s">
        <v>63</v>
      </c>
      <c r="C33" s="5">
        <v>265</v>
      </c>
      <c r="D33" s="5">
        <v>125</v>
      </c>
      <c r="E33" s="7">
        <f>IF(Tabella1[[#This Row],[Prezzo medio vendita 2024]]="","",((Tabella1[[#This Row],[Prezzo vendita da listino ]]-Tabella1[[#This Row],[Prezzo medio vendita 2024]])/Tabella1[[#This Row],[Prezzo vendita da listino ]]))</f>
        <v>0.52830188679245282</v>
      </c>
      <c r="F33" s="4">
        <v>102.93</v>
      </c>
      <c r="G33" s="4">
        <f>Tabella1[[#This Row],[Costo produzione]]*0.8</f>
        <v>82.344000000000008</v>
      </c>
      <c r="H33" s="4">
        <f>SUM(Tabella1[[#This Row],[Costo produzione]:[Costo struttura]])</f>
        <v>185.274</v>
      </c>
      <c r="I33" s="6">
        <f>IF(Tabella1[[#This Row],[Costo industriale]]="","",(Tabella1[[#This Row],[Prezzo medio vendita 2024]]-Tabella1[[#This Row],[Costo industriale]])/Tabella1[[#This Row],[Costo industriale]])</f>
        <v>-0.32532357481351942</v>
      </c>
      <c r="J33" s="4">
        <v>652</v>
      </c>
      <c r="K33" s="4">
        <v>7025</v>
      </c>
      <c r="L33" s="1">
        <f>SUM(Tabella1[[#This Row],[Quantità 2021]:[Quantità 2024]])</f>
        <v>56</v>
      </c>
      <c r="M33" s="1">
        <v>21</v>
      </c>
      <c r="N33" s="1">
        <v>15</v>
      </c>
      <c r="O33" s="1">
        <v>16</v>
      </c>
      <c r="P33" s="1">
        <v>4</v>
      </c>
      <c r="Q33" s="6">
        <f>IF(Tabella1[[#This Row],[Quantità 2024]]=0,"",(Tabella1[[#This Row],[Quantità 2024]]-Tabella1[[#This Row],[Quantità 2023]])/Tabella1[[#This Row],[Quantità 2023]])</f>
        <v>-0.75</v>
      </c>
      <c r="R33" s="3"/>
      <c r="S33" s="4"/>
      <c r="T33" s="1"/>
      <c r="U33" s="1"/>
      <c r="W33"/>
      <c r="X33"/>
    </row>
    <row r="34" spans="1:24" x14ac:dyDescent="0.25">
      <c r="A34" s="1">
        <v>4</v>
      </c>
      <c r="B34" s="2" t="s">
        <v>42</v>
      </c>
      <c r="C34" s="5">
        <v>80</v>
      </c>
      <c r="D34" s="5">
        <v>55</v>
      </c>
      <c r="E34" s="7">
        <f>IF(Tabella1[[#This Row],[Prezzo medio vendita 2024]]="","",((Tabella1[[#This Row],[Prezzo vendita da listino ]]-Tabella1[[#This Row],[Prezzo medio vendita 2024]])/Tabella1[[#This Row],[Prezzo vendita da listino ]]))</f>
        <v>0.3125</v>
      </c>
      <c r="F34" s="4">
        <v>29.98</v>
      </c>
      <c r="G34" s="4">
        <f>Tabella1[[#This Row],[Costo produzione]]*0.8</f>
        <v>23.984000000000002</v>
      </c>
      <c r="H34" s="4">
        <f>SUM(Tabella1[[#This Row],[Costo produzione]:[Costo struttura]])</f>
        <v>53.963999999999999</v>
      </c>
      <c r="I34" s="6">
        <f>IF(Tabella1[[#This Row],[Costo industriale]]="","",(Tabella1[[#This Row],[Prezzo medio vendita 2024]]-Tabella1[[#This Row],[Costo industriale]])/Tabella1[[#This Row],[Costo industriale]])</f>
        <v>1.9197983841079264E-2</v>
      </c>
      <c r="J34" s="4">
        <v>1368.96</v>
      </c>
      <c r="K34" s="4">
        <v>9855.68</v>
      </c>
      <c r="L34" s="1">
        <f>SUM(Tabella1[[#This Row],[Quantità 2021]:[Quantità 2024]])</f>
        <v>191</v>
      </c>
      <c r="M34" s="1">
        <v>44</v>
      </c>
      <c r="N34" s="1">
        <v>45</v>
      </c>
      <c r="O34" s="1">
        <v>77</v>
      </c>
      <c r="P34" s="1">
        <v>25</v>
      </c>
      <c r="Q34" s="6">
        <f>IF(Tabella1[[#This Row],[Quantità 2024]]=0,"",(Tabella1[[#This Row],[Quantità 2024]]-Tabella1[[#This Row],[Quantità 2023]])/Tabella1[[#This Row],[Quantità 2023]])</f>
        <v>-0.67532467532467533</v>
      </c>
      <c r="R34" s="3"/>
      <c r="S34" s="4"/>
      <c r="T34" s="1"/>
      <c r="U34" s="1"/>
      <c r="W34"/>
      <c r="X34"/>
    </row>
    <row r="35" spans="1:24" x14ac:dyDescent="0.25">
      <c r="A35" s="1">
        <v>4</v>
      </c>
      <c r="B35" s="2" t="s">
        <v>46</v>
      </c>
      <c r="C35" s="5">
        <v>180</v>
      </c>
      <c r="D35" s="5">
        <v>118</v>
      </c>
      <c r="E35" s="7">
        <f>IF(Tabella1[[#This Row],[Prezzo medio vendita 2024]]="","",((Tabella1[[#This Row],[Prezzo vendita da listino ]]-Tabella1[[#This Row],[Prezzo medio vendita 2024]])/Tabella1[[#This Row],[Prezzo vendita da listino ]]))</f>
        <v>0.34444444444444444</v>
      </c>
      <c r="F35" s="4">
        <v>54.52</v>
      </c>
      <c r="G35" s="4">
        <f>Tabella1[[#This Row],[Costo produzione]]*0.8</f>
        <v>43.616000000000007</v>
      </c>
      <c r="H35" s="4">
        <f>SUM(Tabella1[[#This Row],[Costo produzione]:[Costo struttura]])</f>
        <v>98.13600000000001</v>
      </c>
      <c r="I35" s="6">
        <f>IF(Tabella1[[#This Row],[Costo industriale]]="","",(Tabella1[[#This Row],[Prezzo medio vendita 2024]]-Tabella1[[#This Row],[Costo industriale]])/Tabella1[[#This Row],[Costo industriale]])</f>
        <v>0.20241297790820889</v>
      </c>
      <c r="J35" s="4">
        <v>7658.03</v>
      </c>
      <c r="K35" s="4">
        <v>41981</v>
      </c>
      <c r="L35" s="1">
        <f>SUM(Tabella1[[#This Row],[Quantità 2021]:[Quantità 2024]])</f>
        <v>404</v>
      </c>
      <c r="M35" s="1">
        <v>113</v>
      </c>
      <c r="N35" s="1">
        <v>109</v>
      </c>
      <c r="O35" s="1">
        <v>117</v>
      </c>
      <c r="P35" s="1">
        <v>65</v>
      </c>
      <c r="Q35" s="6">
        <f>IF(Tabella1[[#This Row],[Quantità 2024]]=0,"",(Tabella1[[#This Row],[Quantità 2024]]-Tabella1[[#This Row],[Quantità 2023]])/Tabella1[[#This Row],[Quantità 2023]])</f>
        <v>-0.44444444444444442</v>
      </c>
      <c r="R35" s="3"/>
      <c r="S35" s="4"/>
      <c r="T35" s="1"/>
      <c r="U35" s="1"/>
      <c r="W35"/>
      <c r="X35"/>
    </row>
    <row r="36" spans="1:24" x14ac:dyDescent="0.25">
      <c r="A36" s="1">
        <v>4</v>
      </c>
      <c r="B36" s="2" t="s">
        <v>43</v>
      </c>
      <c r="C36" s="5">
        <v>240</v>
      </c>
      <c r="D36" s="5">
        <v>156</v>
      </c>
      <c r="E36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36" s="4">
        <v>75.239999999999995</v>
      </c>
      <c r="G36" s="4">
        <f>Tabella1[[#This Row],[Costo produzione]]*0.8</f>
        <v>60.192</v>
      </c>
      <c r="H36" s="4">
        <f>SUM(Tabella1[[#This Row],[Costo produzione]:[Costo struttura]])</f>
        <v>135.43199999999999</v>
      </c>
      <c r="I36" s="6">
        <f>IF(Tabella1[[#This Row],[Costo industriale]]="","",(Tabella1[[#This Row],[Prezzo medio vendita 2024]]-Tabella1[[#This Row],[Costo industriale]])/Tabella1[[#This Row],[Costo industriale]])</f>
        <v>0.1518695729222046</v>
      </c>
      <c r="J36" s="4">
        <v>3576.85</v>
      </c>
      <c r="K36" s="4">
        <v>13752</v>
      </c>
      <c r="L36" s="1">
        <f>SUM(Tabella1[[#This Row],[Quantità 2021]:[Quantità 2024]])</f>
        <v>92</v>
      </c>
      <c r="M36" s="1">
        <v>26</v>
      </c>
      <c r="N36" s="1">
        <v>22</v>
      </c>
      <c r="O36" s="1">
        <v>21</v>
      </c>
      <c r="P36" s="1">
        <v>23</v>
      </c>
      <c r="Q36" s="6">
        <f>IF(Tabella1[[#This Row],[Quantità 2024]]=0,"",(Tabella1[[#This Row],[Quantità 2024]]-Tabella1[[#This Row],[Quantità 2023]])/Tabella1[[#This Row],[Quantità 2023]])</f>
        <v>9.5238095238095233E-2</v>
      </c>
      <c r="R36" s="3"/>
      <c r="S36" s="4"/>
      <c r="T36" s="1"/>
      <c r="U36" s="1"/>
      <c r="W36"/>
      <c r="X36"/>
    </row>
    <row r="37" spans="1:24" x14ac:dyDescent="0.25">
      <c r="A37" s="1">
        <v>4</v>
      </c>
      <c r="B37" s="2" t="s">
        <v>45</v>
      </c>
      <c r="C37" s="5">
        <v>500</v>
      </c>
      <c r="D37" s="5">
        <v>391</v>
      </c>
      <c r="E37" s="7">
        <f>IF(Tabella1[[#This Row],[Prezzo medio vendita 2024]]="","",((Tabella1[[#This Row],[Prezzo vendita da listino ]]-Tabella1[[#This Row],[Prezzo medio vendita 2024]])/Tabella1[[#This Row],[Prezzo vendita da listino ]]))</f>
        <v>0.218</v>
      </c>
      <c r="F37" s="4">
        <v>121.9</v>
      </c>
      <c r="G37" s="4">
        <f>Tabella1[[#This Row],[Costo produzione]]*0.8</f>
        <v>97.52000000000001</v>
      </c>
      <c r="H37" s="4">
        <f>SUM(Tabella1[[#This Row],[Costo produzione]:[Costo struttura]])</f>
        <v>219.42000000000002</v>
      </c>
      <c r="I37" s="6">
        <f>IF(Tabella1[[#This Row],[Costo industriale]]="","",(Tabella1[[#This Row],[Prezzo medio vendita 2024]]-Tabella1[[#This Row],[Costo industriale]])/Tabella1[[#This Row],[Costo industriale]])</f>
        <v>0.78197064989517806</v>
      </c>
      <c r="J37" s="4">
        <v>1953</v>
      </c>
      <c r="K37" s="4">
        <v>6376.65</v>
      </c>
      <c r="L37" s="1">
        <f>SUM(Tabella1[[#This Row],[Quantità 2021]:[Quantità 2024]])</f>
        <v>18</v>
      </c>
      <c r="M37" s="1">
        <v>4</v>
      </c>
      <c r="N37" s="1">
        <v>5</v>
      </c>
      <c r="O37" s="1">
        <v>4</v>
      </c>
      <c r="P37" s="1">
        <v>5</v>
      </c>
      <c r="Q37" s="6">
        <f>IF(Tabella1[[#This Row],[Quantità 2024]]=0,"",(Tabella1[[#This Row],[Quantità 2024]]-Tabella1[[#This Row],[Quantità 2023]])/Tabella1[[#This Row],[Quantità 2023]])</f>
        <v>0.25</v>
      </c>
      <c r="R37" s="3"/>
      <c r="S37" s="4"/>
      <c r="T37" s="1"/>
      <c r="U37" s="1"/>
      <c r="W37"/>
      <c r="X37"/>
    </row>
    <row r="38" spans="1:24" x14ac:dyDescent="0.25">
      <c r="A38" s="1">
        <v>4</v>
      </c>
      <c r="B38" s="2" t="s">
        <v>44</v>
      </c>
      <c r="C38" s="5">
        <v>145</v>
      </c>
      <c r="D38" s="5">
        <v>87</v>
      </c>
      <c r="E38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38" s="4">
        <v>45.1</v>
      </c>
      <c r="G38" s="4">
        <f>Tabella1[[#This Row],[Costo produzione]]*0.8</f>
        <v>36.080000000000005</v>
      </c>
      <c r="H38" s="4">
        <f>SUM(Tabella1[[#This Row],[Costo produzione]:[Costo struttura]])</f>
        <v>81.180000000000007</v>
      </c>
      <c r="I38" s="6">
        <f>IF(Tabella1[[#This Row],[Costo industriale]]="","",(Tabella1[[#This Row],[Prezzo medio vendita 2024]]-Tabella1[[#This Row],[Costo industriale]])/Tabella1[[#This Row],[Costo industriale]])</f>
        <v>7.1692535107169164E-2</v>
      </c>
      <c r="J38" s="4">
        <v>4241</v>
      </c>
      <c r="K38" s="4">
        <v>18276</v>
      </c>
      <c r="L38" s="1">
        <f>SUM(Tabella1[[#This Row],[Quantità 2021]:[Quantità 2024]])</f>
        <v>221</v>
      </c>
      <c r="M38" s="1">
        <v>53</v>
      </c>
      <c r="N38" s="1">
        <v>47</v>
      </c>
      <c r="O38" s="1">
        <v>72</v>
      </c>
      <c r="P38" s="1">
        <v>49</v>
      </c>
      <c r="Q38" s="6">
        <f>IF(Tabella1[[#This Row],[Quantità 2024]]=0,"",(Tabella1[[#This Row],[Quantità 2024]]-Tabella1[[#This Row],[Quantità 2023]])/Tabella1[[#This Row],[Quantità 2023]])</f>
        <v>-0.31944444444444442</v>
      </c>
      <c r="R38" s="3"/>
      <c r="S38" s="4"/>
      <c r="T38" s="1"/>
      <c r="U38" s="1"/>
      <c r="W38"/>
      <c r="X38"/>
    </row>
    <row r="39" spans="1:24" x14ac:dyDescent="0.25">
      <c r="A39" s="1">
        <v>7</v>
      </c>
      <c r="B39" s="2" t="s">
        <v>48</v>
      </c>
      <c r="C39" s="5">
        <v>1780</v>
      </c>
      <c r="D39" s="5">
        <v>1093</v>
      </c>
      <c r="E39" s="7">
        <f>IF(Tabella1[[#This Row],[Prezzo medio vendita 2024]]="","",((Tabella1[[#This Row],[Prezzo vendita da listino ]]-Tabella1[[#This Row],[Prezzo medio vendita 2024]])/Tabella1[[#This Row],[Prezzo vendita da listino ]]))</f>
        <v>0.38595505617977527</v>
      </c>
      <c r="F39" s="4">
        <v>553</v>
      </c>
      <c r="G39" s="4">
        <f>Tabella1[[#This Row],[Costo produzione]]*0.8</f>
        <v>442.40000000000003</v>
      </c>
      <c r="H39" s="4">
        <f>SUM(Tabella1[[#This Row],[Costo produzione]:[Costo struttura]])</f>
        <v>995.40000000000009</v>
      </c>
      <c r="I39" s="6">
        <f>IF(Tabella1[[#This Row],[Costo industriale]]="","",(Tabella1[[#This Row],[Prezzo medio vendita 2024]]-Tabella1[[#This Row],[Costo industriale]])/Tabella1[[#This Row],[Costo industriale]])</f>
        <v>9.805103475989542E-2</v>
      </c>
      <c r="J39" s="4">
        <v>5463</v>
      </c>
      <c r="K39" s="4">
        <v>21572</v>
      </c>
      <c r="L39" s="1">
        <f>SUM(Tabella1[[#This Row],[Quantità 2021]:[Quantità 2024]])</f>
        <v>21</v>
      </c>
      <c r="M39" s="1">
        <v>4</v>
      </c>
      <c r="N39" s="1">
        <v>6</v>
      </c>
      <c r="O39" s="1">
        <v>6</v>
      </c>
      <c r="P39" s="1">
        <v>5</v>
      </c>
      <c r="Q39" s="6">
        <f>IF(Tabella1[[#This Row],[Quantità 2024]]=0,"",(Tabella1[[#This Row],[Quantità 2024]]-Tabella1[[#This Row],[Quantità 2023]])/Tabella1[[#This Row],[Quantità 2023]])</f>
        <v>-0.16666666666666666</v>
      </c>
      <c r="R39" s="3"/>
      <c r="S39" s="4"/>
      <c r="T39" s="1"/>
      <c r="U39" s="1"/>
      <c r="W39"/>
      <c r="X39"/>
    </row>
    <row r="40" spans="1:24" x14ac:dyDescent="0.25">
      <c r="A40" s="1">
        <v>11</v>
      </c>
      <c r="B40" s="2" t="s">
        <v>115</v>
      </c>
      <c r="C40" s="5">
        <v>1350</v>
      </c>
      <c r="D40" s="5">
        <v>841</v>
      </c>
      <c r="E40" s="7">
        <f>IF(Tabella1[[#This Row],[Prezzo medio vendita 2024]]="","",((Tabella1[[#This Row],[Prezzo vendita da listino ]]-Tabella1[[#This Row],[Prezzo medio vendita 2024]])/Tabella1[[#This Row],[Prezzo vendita da listino ]]))</f>
        <v>0.37703703703703706</v>
      </c>
      <c r="G40" s="4">
        <f>Tabella1[[#This Row],[Costo produzione]]*0.8</f>
        <v>0</v>
      </c>
      <c r="H40" s="4">
        <f>SUM(Tabella1[[#This Row],[Costo produzione]:[Costo struttura]])</f>
        <v>0</v>
      </c>
      <c r="I40" s="6" t="e">
        <f>IF(Tabella1[[#This Row],[Costo industriale]]="","",(Tabella1[[#This Row],[Prezzo medio vendita 2024]]-Tabella1[[#This Row],[Costo industriale]])/Tabella1[[#This Row],[Costo industriale]])</f>
        <v>#DIV/0!</v>
      </c>
      <c r="L40" s="1">
        <f>SUM(Tabella1[[#This Row],[Quantità 2021]:[Quantità 2024]])</f>
        <v>0</v>
      </c>
      <c r="M40" s="1"/>
      <c r="Q40" s="6" t="str">
        <f>IF(Tabella1[[#This Row],[Quantità 2024]]=0,"",(Tabella1[[#This Row],[Quantità 2024]]-Tabella1[[#This Row],[Quantità 2023]])/Tabella1[[#This Row],[Quantità 2023]])</f>
        <v/>
      </c>
      <c r="R40" s="3"/>
      <c r="S40" s="4"/>
      <c r="T40" s="1"/>
      <c r="U40" s="1"/>
      <c r="W40"/>
      <c r="X40"/>
    </row>
    <row r="41" spans="1:24" x14ac:dyDescent="0.25">
      <c r="A41" s="1">
        <v>11</v>
      </c>
      <c r="B41" s="2" t="s">
        <v>117</v>
      </c>
      <c r="C41" s="5">
        <v>1900</v>
      </c>
      <c r="D41" s="5">
        <v>1095</v>
      </c>
      <c r="E41" s="7">
        <f>IF(Tabella1[[#This Row],[Prezzo medio vendita 2024]]="","",((Tabella1[[#This Row],[Prezzo vendita da listino ]]-Tabella1[[#This Row],[Prezzo medio vendita 2024]])/Tabella1[[#This Row],[Prezzo vendita da listino ]]))</f>
        <v>0.42368421052631577</v>
      </c>
      <c r="G41" s="4">
        <f>Tabella1[[#This Row],[Costo produzione]]*0.8</f>
        <v>0</v>
      </c>
      <c r="H41" s="4">
        <f>SUM(Tabella1[[#This Row],[Costo produzione]:[Costo struttura]])</f>
        <v>0</v>
      </c>
      <c r="I41" s="6" t="e">
        <f>IF(Tabella1[[#This Row],[Costo industriale]]="","",(Tabella1[[#This Row],[Prezzo medio vendita 2024]]-Tabella1[[#This Row],[Costo industriale]])/Tabella1[[#This Row],[Costo industriale]])</f>
        <v>#DIV/0!</v>
      </c>
      <c r="L41" s="1">
        <f>SUM(Tabella1[[#This Row],[Quantità 2021]:[Quantità 2024]])</f>
        <v>0</v>
      </c>
      <c r="M41" s="1"/>
      <c r="Q41" s="6" t="str">
        <f>IF(Tabella1[[#This Row],[Quantità 2024]]=0,"",(Tabella1[[#This Row],[Quantità 2024]]-Tabella1[[#This Row],[Quantità 2023]])/Tabella1[[#This Row],[Quantità 2023]])</f>
        <v/>
      </c>
      <c r="R41" s="3"/>
      <c r="S41" s="4"/>
      <c r="T41" s="1"/>
      <c r="U41" s="1"/>
      <c r="W41"/>
      <c r="X41"/>
    </row>
    <row r="42" spans="1:24" x14ac:dyDescent="0.25">
      <c r="A42" s="1">
        <v>11</v>
      </c>
      <c r="B42" s="2" t="s">
        <v>118</v>
      </c>
      <c r="C42" s="5">
        <v>760</v>
      </c>
      <c r="D42" s="5">
        <v>443</v>
      </c>
      <c r="E42" s="7">
        <f>IF(Tabella1[[#This Row],[Prezzo medio vendita 2024]]="","",((Tabella1[[#This Row],[Prezzo vendita da listino ]]-Tabella1[[#This Row],[Prezzo medio vendita 2024]])/Tabella1[[#This Row],[Prezzo vendita da listino ]]))</f>
        <v>0.41710526315789476</v>
      </c>
      <c r="G42" s="4">
        <f>Tabella1[[#This Row],[Costo produzione]]*0.8</f>
        <v>0</v>
      </c>
      <c r="H42" s="4">
        <f>SUM(Tabella1[[#This Row],[Costo produzione]:[Costo struttura]])</f>
        <v>0</v>
      </c>
      <c r="I42" s="6" t="e">
        <f>IF(Tabella1[[#This Row],[Costo industriale]]="","",(Tabella1[[#This Row],[Prezzo medio vendita 2024]]-Tabella1[[#This Row],[Costo industriale]])/Tabella1[[#This Row],[Costo industriale]])</f>
        <v>#DIV/0!</v>
      </c>
      <c r="L42" s="1">
        <f>SUM(Tabella1[[#This Row],[Quantità 2021]:[Quantità 2024]])</f>
        <v>0</v>
      </c>
      <c r="M42" s="1"/>
      <c r="Q42" s="6" t="str">
        <f>IF(Tabella1[[#This Row],[Quantità 2024]]=0,"",(Tabella1[[#This Row],[Quantità 2024]]-Tabella1[[#This Row],[Quantità 2023]])/Tabella1[[#This Row],[Quantità 2023]])</f>
        <v/>
      </c>
      <c r="R42" s="3"/>
      <c r="S42" s="4"/>
      <c r="T42" s="1"/>
      <c r="U42" s="1"/>
      <c r="W42"/>
      <c r="X42"/>
    </row>
    <row r="43" spans="1:24" x14ac:dyDescent="0.25">
      <c r="A43" s="1">
        <v>11</v>
      </c>
      <c r="B43" s="2" t="s">
        <v>116</v>
      </c>
      <c r="C43" s="5">
        <v>440</v>
      </c>
      <c r="D43" s="5">
        <v>277.89999999999998</v>
      </c>
      <c r="E43" s="7">
        <f>IF(Tabella1[[#This Row],[Prezzo medio vendita 2024]]="","",((Tabella1[[#This Row],[Prezzo vendita da listino ]]-Tabella1[[#This Row],[Prezzo medio vendita 2024]])/Tabella1[[#This Row],[Prezzo vendita da listino ]]))</f>
        <v>0.36840909090909096</v>
      </c>
      <c r="G43" s="4">
        <f>Tabella1[[#This Row],[Costo produzione]]*0.8</f>
        <v>0</v>
      </c>
      <c r="H43" s="4">
        <f>SUM(Tabella1[[#This Row],[Costo produzione]:[Costo struttura]])</f>
        <v>0</v>
      </c>
      <c r="I43" s="6" t="e">
        <f>IF(Tabella1[[#This Row],[Costo industriale]]="","",(Tabella1[[#This Row],[Prezzo medio vendita 2024]]-Tabella1[[#This Row],[Costo industriale]])/Tabella1[[#This Row],[Costo industriale]])</f>
        <v>#DIV/0!</v>
      </c>
      <c r="L43" s="1">
        <f>SUM(Tabella1[[#This Row],[Quantità 2021]:[Quantità 2024]])</f>
        <v>0</v>
      </c>
      <c r="M43" s="1"/>
      <c r="Q43" s="6" t="str">
        <f>IF(Tabella1[[#This Row],[Quantità 2024]]=0,"",(Tabella1[[#This Row],[Quantità 2024]]-Tabella1[[#This Row],[Quantità 2023]])/Tabella1[[#This Row],[Quantità 2023]])</f>
        <v/>
      </c>
      <c r="R43" s="3"/>
      <c r="S43" s="4"/>
      <c r="T43" s="1"/>
      <c r="U43" s="1"/>
      <c r="W43"/>
      <c r="X43"/>
    </row>
    <row r="44" spans="1:24" x14ac:dyDescent="0.25">
      <c r="A44" s="1">
        <v>11</v>
      </c>
      <c r="B44" s="2" t="s">
        <v>97</v>
      </c>
      <c r="C44" s="5">
        <v>680</v>
      </c>
      <c r="E4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4" s="4">
        <f>Tabella1[[#This Row],[Costo produzione]]*0.8</f>
        <v>0</v>
      </c>
      <c r="H44" s="4">
        <f>SUM(Tabella1[[#This Row],[Costo produzione]:[Costo struttura]])</f>
        <v>0</v>
      </c>
      <c r="I44" s="6" t="e">
        <f>IF(Tabella1[[#This Row],[Costo industriale]]="","",(Tabella1[[#This Row],[Prezzo medio vendita 2024]]-Tabella1[[#This Row],[Costo industriale]])/Tabella1[[#This Row],[Costo industriale]])</f>
        <v>#DIV/0!</v>
      </c>
      <c r="L44" s="1">
        <f>SUM(Tabella1[[#This Row],[Quantità 2021]:[Quantità 2024]])</f>
        <v>0</v>
      </c>
      <c r="M44" s="1"/>
      <c r="Q44" s="6" t="str">
        <f>IF(Tabella1[[#This Row],[Quantità 2024]]=0,"",(Tabella1[[#This Row],[Quantità 2024]]-Tabella1[[#This Row],[Quantità 2023]])/Tabella1[[#This Row],[Quantità 2023]])</f>
        <v/>
      </c>
      <c r="R44" s="3"/>
      <c r="S44" s="4"/>
      <c r="T44" s="1"/>
      <c r="U44" s="1"/>
      <c r="W44"/>
      <c r="X44"/>
    </row>
    <row r="45" spans="1:24" x14ac:dyDescent="0.25">
      <c r="A45" s="1">
        <v>11</v>
      </c>
      <c r="B45" s="2" t="s">
        <v>98</v>
      </c>
      <c r="C45" s="5">
        <v>1050</v>
      </c>
      <c r="E4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5" s="4">
        <f>Tabella1[[#This Row],[Costo produzione]]*0.8</f>
        <v>0</v>
      </c>
      <c r="H45" s="4">
        <f>SUM(Tabella1[[#This Row],[Costo produzione]:[Costo struttura]])</f>
        <v>0</v>
      </c>
      <c r="I45" s="6" t="e">
        <f>IF(Tabella1[[#This Row],[Costo industriale]]="","",(Tabella1[[#This Row],[Prezzo medio vendita 2024]]-Tabella1[[#This Row],[Costo industriale]])/Tabella1[[#This Row],[Costo industriale]])</f>
        <v>#DIV/0!</v>
      </c>
      <c r="L45" s="1">
        <f>SUM(Tabella1[[#This Row],[Quantità 2021]:[Quantità 2024]])</f>
        <v>0</v>
      </c>
      <c r="M45" s="1"/>
      <c r="Q45" s="6" t="str">
        <f>IF(Tabella1[[#This Row],[Quantità 2024]]=0,"",(Tabella1[[#This Row],[Quantità 2024]]-Tabella1[[#This Row],[Quantità 2023]])/Tabella1[[#This Row],[Quantità 2023]])</f>
        <v/>
      </c>
      <c r="R45" s="3"/>
      <c r="S45" s="4"/>
      <c r="T45" s="1"/>
      <c r="U45" s="1"/>
      <c r="W45"/>
      <c r="X45"/>
    </row>
    <row r="46" spans="1:24" x14ac:dyDescent="0.25">
      <c r="A46" s="1">
        <v>4</v>
      </c>
      <c r="B46" s="2" t="s">
        <v>197</v>
      </c>
      <c r="C46" s="5">
        <v>110</v>
      </c>
      <c r="D46" s="5">
        <v>71</v>
      </c>
      <c r="E46" s="7">
        <f>IF(Tabella1[[#This Row],[Prezzo medio vendita 2024]]="","",((Tabella1[[#This Row],[Prezzo vendita da listino ]]-Tabella1[[#This Row],[Prezzo medio vendita 2024]])/Tabella1[[#This Row],[Prezzo vendita da listino ]]))</f>
        <v>0.35454545454545455</v>
      </c>
      <c r="F46" s="4">
        <v>33.76</v>
      </c>
      <c r="G46" s="4">
        <f>Tabella1[[#This Row],[Costo produzione]]*0.8</f>
        <v>27.007999999999999</v>
      </c>
      <c r="H46" s="4">
        <f>SUM(Tabella1[[#This Row],[Costo produzione]:[Costo struttura]])</f>
        <v>60.768000000000001</v>
      </c>
      <c r="I46" s="6">
        <f>IF(Tabella1[[#This Row],[Costo industriale]]="","",(Tabella1[[#This Row],[Prezzo medio vendita 2024]]-Tabella1[[#This Row],[Costo industriale]])/Tabella1[[#This Row],[Costo industriale]])</f>
        <v>0.16837809373354395</v>
      </c>
      <c r="J46" s="4">
        <v>2558</v>
      </c>
      <c r="K46" s="4">
        <v>12038</v>
      </c>
      <c r="L46" s="1">
        <f>SUM(Tabella1[[#This Row],[Quantità 2021]:[Quantità 2024]])</f>
        <v>331</v>
      </c>
      <c r="M46" s="1">
        <v>74</v>
      </c>
      <c r="N46" s="1">
        <v>121</v>
      </c>
      <c r="O46" s="1">
        <v>68</v>
      </c>
      <c r="P46" s="1">
        <v>68</v>
      </c>
      <c r="Q46" s="6">
        <f>IF(Tabella1[[#This Row],[Quantità 2024]]=0,"",(Tabella1[[#This Row],[Quantità 2024]]-Tabella1[[#This Row],[Quantità 2023]])/Tabella1[[#This Row],[Quantità 2023]])</f>
        <v>0</v>
      </c>
      <c r="R46" s="3"/>
      <c r="S46" s="4"/>
      <c r="T46" s="1"/>
      <c r="U46" s="1"/>
      <c r="W46"/>
      <c r="X46"/>
    </row>
    <row r="47" spans="1:24" x14ac:dyDescent="0.25">
      <c r="A47" s="1">
        <v>4</v>
      </c>
      <c r="B47" s="2" t="s">
        <v>196</v>
      </c>
      <c r="C47" s="5">
        <v>120</v>
      </c>
      <c r="D47" s="5">
        <v>78</v>
      </c>
      <c r="E47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47" s="4">
        <v>38.78</v>
      </c>
      <c r="G47" s="4">
        <f>Tabella1[[#This Row],[Costo produzione]]*0.8</f>
        <v>31.024000000000001</v>
      </c>
      <c r="H47" s="4">
        <f>SUM(Tabella1[[#This Row],[Costo produzione]:[Costo struttura]])</f>
        <v>69.804000000000002</v>
      </c>
      <c r="I47" s="6">
        <f>IF(Tabella1[[#This Row],[Costo industriale]]="","",(Tabella1[[#This Row],[Prezzo medio vendita 2024]]-Tabella1[[#This Row],[Costo industriale]])/Tabella1[[#This Row],[Costo industriale]])</f>
        <v>0.1174144748151968</v>
      </c>
      <c r="J47" s="4">
        <v>1482</v>
      </c>
      <c r="K47" s="4">
        <v>10587</v>
      </c>
      <c r="L47" s="1">
        <f>SUM(Tabella1[[#This Row],[Quantità 2021]:[Quantità 2024]])</f>
        <v>147</v>
      </c>
      <c r="M47" s="1">
        <v>34</v>
      </c>
      <c r="N47" s="1">
        <v>51</v>
      </c>
      <c r="O47" s="1">
        <v>30</v>
      </c>
      <c r="P47" s="1">
        <v>32</v>
      </c>
      <c r="Q47" s="6">
        <f>IF(Tabella1[[#This Row],[Quantità 2024]]=0,"",(Tabella1[[#This Row],[Quantità 2024]]-Tabella1[[#This Row],[Quantità 2023]])/Tabella1[[#This Row],[Quantità 2023]])</f>
        <v>6.6666666666666666E-2</v>
      </c>
      <c r="R47" s="3"/>
      <c r="S47" s="4"/>
      <c r="T47" s="1"/>
      <c r="U47" s="1"/>
      <c r="W47"/>
      <c r="X47"/>
    </row>
    <row r="48" spans="1:24" x14ac:dyDescent="0.25">
      <c r="A48" s="1">
        <v>4</v>
      </c>
      <c r="B48" s="1">
        <v>8258</v>
      </c>
      <c r="E4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8" s="4">
        <f>Tabella1[[#This Row],[Costo produzione]]*0.8</f>
        <v>0</v>
      </c>
      <c r="H48" s="4">
        <f>SUM(Tabella1[[#This Row],[Costo produzione]:[Costo struttura]])</f>
        <v>0</v>
      </c>
      <c r="I48" s="6" t="e">
        <f>IF(Tabella1[[#This Row],[Costo industriale]]="","",(Tabella1[[#This Row],[Prezzo medio vendita 2024]]-Tabella1[[#This Row],[Costo industriale]])/Tabella1[[#This Row],[Costo industriale]])</f>
        <v>#DIV/0!</v>
      </c>
      <c r="L48" s="1">
        <f>SUM(Tabella1[[#This Row],[Quantità 2021]:[Quantità 2024]])</f>
        <v>0</v>
      </c>
      <c r="M48" s="1"/>
      <c r="Q48" s="6" t="str">
        <f>IF(Tabella1[[#This Row],[Quantità 2024]]=0,"",(Tabella1[[#This Row],[Quantità 2024]]-Tabella1[[#This Row],[Quantità 2023]])/Tabella1[[#This Row],[Quantità 2023]])</f>
        <v/>
      </c>
      <c r="R48" s="3"/>
      <c r="S48" s="4"/>
      <c r="T48" s="1"/>
      <c r="U48" s="1"/>
      <c r="W48"/>
      <c r="X48"/>
    </row>
    <row r="49" spans="1:24" x14ac:dyDescent="0.25">
      <c r="A49" s="1">
        <v>4</v>
      </c>
      <c r="B49" s="1">
        <v>8461</v>
      </c>
      <c r="C49" s="5">
        <v>1250</v>
      </c>
      <c r="D49" s="5">
        <v>676</v>
      </c>
      <c r="E49" s="7">
        <f>IF(Tabella1[[#This Row],[Prezzo medio vendita 2024]]="","",((Tabella1[[#This Row],[Prezzo vendita da listino ]]-Tabella1[[#This Row],[Prezzo medio vendita 2024]])/Tabella1[[#This Row],[Prezzo vendita da listino ]]))</f>
        <v>0.4592</v>
      </c>
      <c r="G49" s="4">
        <f>Tabella1[[#This Row],[Costo produzione]]*0.8</f>
        <v>0</v>
      </c>
      <c r="H49" s="4">
        <f>SUM(Tabella1[[#This Row],[Costo produzione]:[Costo struttura]])</f>
        <v>0</v>
      </c>
      <c r="I49" s="6" t="e">
        <f>IF(Tabella1[[#This Row],[Costo industriale]]="","",(Tabella1[[#This Row],[Prezzo medio vendita 2024]]-Tabella1[[#This Row],[Costo industriale]])/Tabella1[[#This Row],[Costo industriale]])</f>
        <v>#DIV/0!</v>
      </c>
      <c r="L49" s="1">
        <f>SUM(Tabella1[[#This Row],[Quantità 2021]:[Quantità 2024]])</f>
        <v>0</v>
      </c>
      <c r="M49" s="1"/>
      <c r="Q49" s="6" t="str">
        <f>IF(Tabella1[[#This Row],[Quantità 2024]]=0,"",(Tabella1[[#This Row],[Quantità 2024]]-Tabella1[[#This Row],[Quantità 2023]])/Tabella1[[#This Row],[Quantità 2023]])</f>
        <v/>
      </c>
      <c r="R49" s="3"/>
      <c r="S49" s="4"/>
      <c r="T49" s="1"/>
      <c r="U49" s="1"/>
      <c r="W49"/>
      <c r="X49"/>
    </row>
    <row r="50" spans="1:24" x14ac:dyDescent="0.25">
      <c r="A50" s="1">
        <v>4</v>
      </c>
      <c r="B50" s="1">
        <v>8462</v>
      </c>
      <c r="C50" s="5">
        <v>1300</v>
      </c>
      <c r="D50" s="5">
        <v>594</v>
      </c>
      <c r="E50" s="7">
        <f>IF(Tabella1[[#This Row],[Prezzo medio vendita 2024]]="","",((Tabella1[[#This Row],[Prezzo vendita da listino ]]-Tabella1[[#This Row],[Prezzo medio vendita 2024]])/Tabella1[[#This Row],[Prezzo vendita da listino ]]))</f>
        <v>0.54307692307692312</v>
      </c>
      <c r="G50" s="4">
        <f>Tabella1[[#This Row],[Costo produzione]]*0.8</f>
        <v>0</v>
      </c>
      <c r="H50" s="4">
        <f>SUM(Tabella1[[#This Row],[Costo produzione]:[Costo struttura]])</f>
        <v>0</v>
      </c>
      <c r="I50" s="6" t="e">
        <f>IF(Tabella1[[#This Row],[Costo industriale]]="","",(Tabella1[[#This Row],[Prezzo medio vendita 2024]]-Tabella1[[#This Row],[Costo industriale]])/Tabella1[[#This Row],[Costo industriale]])</f>
        <v>#DIV/0!</v>
      </c>
      <c r="L50" s="1">
        <f>SUM(Tabella1[[#This Row],[Quantità 2021]:[Quantità 2024]])</f>
        <v>0</v>
      </c>
      <c r="M50" s="1"/>
      <c r="Q50" s="6" t="str">
        <f>IF(Tabella1[[#This Row],[Quantità 2024]]=0,"",(Tabella1[[#This Row],[Quantità 2024]]-Tabella1[[#This Row],[Quantità 2023]])/Tabella1[[#This Row],[Quantità 2023]])</f>
        <v/>
      </c>
      <c r="R50" s="3"/>
      <c r="S50" s="4"/>
      <c r="T50" s="1"/>
      <c r="U50" s="1"/>
      <c r="W50"/>
      <c r="X50"/>
    </row>
    <row r="51" spans="1:24" x14ac:dyDescent="0.25">
      <c r="A51" s="1">
        <v>4</v>
      </c>
      <c r="B51" s="1">
        <v>8463</v>
      </c>
      <c r="C51" s="5">
        <v>1350</v>
      </c>
      <c r="D51" s="5">
        <v>410</v>
      </c>
      <c r="E51" s="7">
        <f>IF(Tabella1[[#This Row],[Prezzo medio vendita 2024]]="","",((Tabella1[[#This Row],[Prezzo vendita da listino ]]-Tabella1[[#This Row],[Prezzo medio vendita 2024]])/Tabella1[[#This Row],[Prezzo vendita da listino ]]))</f>
        <v>0.6962962962962963</v>
      </c>
      <c r="G51" s="4">
        <f>Tabella1[[#This Row],[Costo produzione]]*0.8</f>
        <v>0</v>
      </c>
      <c r="H51" s="4">
        <f>SUM(Tabella1[[#This Row],[Costo produzione]:[Costo struttura]])</f>
        <v>0</v>
      </c>
      <c r="I51" s="6" t="e">
        <f>IF(Tabella1[[#This Row],[Costo industriale]]="","",(Tabella1[[#This Row],[Prezzo medio vendita 2024]]-Tabella1[[#This Row],[Costo industriale]])/Tabella1[[#This Row],[Costo industriale]])</f>
        <v>#DIV/0!</v>
      </c>
      <c r="L51" s="1">
        <f>SUM(Tabella1[[#This Row],[Quantità 2021]:[Quantità 2024]])</f>
        <v>0</v>
      </c>
      <c r="M51" s="1"/>
      <c r="Q51" s="6" t="str">
        <f>IF(Tabella1[[#This Row],[Quantità 2024]]=0,"",(Tabella1[[#This Row],[Quantità 2024]]-Tabella1[[#This Row],[Quantità 2023]])/Tabella1[[#This Row],[Quantità 2023]])</f>
        <v/>
      </c>
      <c r="R51" s="3"/>
      <c r="S51" s="4"/>
      <c r="T51" s="1"/>
      <c r="U51" s="1"/>
      <c r="W51"/>
      <c r="X51"/>
    </row>
    <row r="52" spans="1:24" x14ac:dyDescent="0.25">
      <c r="A52" s="1">
        <v>4</v>
      </c>
      <c r="B52" s="1">
        <v>8464</v>
      </c>
      <c r="C52" s="5">
        <v>1380</v>
      </c>
      <c r="D52" s="5">
        <v>760</v>
      </c>
      <c r="E52" s="7">
        <f>IF(Tabella1[[#This Row],[Prezzo medio vendita 2024]]="","",((Tabella1[[#This Row],[Prezzo vendita da listino ]]-Tabella1[[#This Row],[Prezzo medio vendita 2024]])/Tabella1[[#This Row],[Prezzo vendita da listino ]]))</f>
        <v>0.44927536231884058</v>
      </c>
      <c r="G52" s="4">
        <f>Tabella1[[#This Row],[Costo produzione]]*0.8</f>
        <v>0</v>
      </c>
      <c r="H52" s="4">
        <f>SUM(Tabella1[[#This Row],[Costo produzione]:[Costo struttura]])</f>
        <v>0</v>
      </c>
      <c r="I52" s="6" t="e">
        <f>IF(Tabella1[[#This Row],[Costo industriale]]="","",(Tabella1[[#This Row],[Prezzo medio vendita 2024]]-Tabella1[[#This Row],[Costo industriale]])/Tabella1[[#This Row],[Costo industriale]])</f>
        <v>#DIV/0!</v>
      </c>
      <c r="L52" s="1">
        <f>SUM(Tabella1[[#This Row],[Quantità 2021]:[Quantità 2024]])</f>
        <v>0</v>
      </c>
      <c r="M52" s="1"/>
      <c r="Q52" s="6" t="str">
        <f>IF(Tabella1[[#This Row],[Quantità 2024]]=0,"",(Tabella1[[#This Row],[Quantità 2024]]-Tabella1[[#This Row],[Quantità 2023]])/Tabella1[[#This Row],[Quantità 2023]])</f>
        <v/>
      </c>
      <c r="R52" s="3"/>
      <c r="S52" s="4"/>
      <c r="T52" s="1"/>
      <c r="U52" s="1"/>
      <c r="W52"/>
      <c r="X52"/>
    </row>
    <row r="53" spans="1:24" x14ac:dyDescent="0.25">
      <c r="A53" s="1">
        <v>4</v>
      </c>
      <c r="B53" s="1">
        <v>8475</v>
      </c>
      <c r="E5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3" s="4">
        <f>Tabella1[[#This Row],[Costo produzione]]*0.8</f>
        <v>0</v>
      </c>
      <c r="H53" s="4">
        <f>SUM(Tabella1[[#This Row],[Costo produzione]:[Costo struttura]])</f>
        <v>0</v>
      </c>
      <c r="I53" s="6" t="e">
        <f>IF(Tabella1[[#This Row],[Costo industriale]]="","",(Tabella1[[#This Row],[Prezzo medio vendita 2024]]-Tabella1[[#This Row],[Costo industriale]])/Tabella1[[#This Row],[Costo industriale]])</f>
        <v>#DIV/0!</v>
      </c>
      <c r="L53" s="1">
        <f>SUM(Tabella1[[#This Row],[Quantità 2021]:[Quantità 2024]])</f>
        <v>0</v>
      </c>
      <c r="M53" s="1"/>
      <c r="Q53" s="6" t="str">
        <f>IF(Tabella1[[#This Row],[Quantità 2024]]=0,"",(Tabella1[[#This Row],[Quantità 2024]]-Tabella1[[#This Row],[Quantità 2023]])/Tabella1[[#This Row],[Quantità 2023]])</f>
        <v/>
      </c>
      <c r="R53" s="3"/>
      <c r="S53" s="4"/>
      <c r="T53" s="1"/>
      <c r="U53" s="1"/>
      <c r="W53"/>
      <c r="X53"/>
    </row>
    <row r="54" spans="1:24" x14ac:dyDescent="0.25">
      <c r="A54" s="1">
        <v>4</v>
      </c>
      <c r="B54" s="1">
        <v>8476</v>
      </c>
      <c r="E5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4" s="4">
        <f>Tabella1[[#This Row],[Costo produzione]]*0.8</f>
        <v>0</v>
      </c>
      <c r="H54" s="4">
        <f>SUM(Tabella1[[#This Row],[Costo produzione]:[Costo struttura]])</f>
        <v>0</v>
      </c>
      <c r="I54" s="6" t="e">
        <f>IF(Tabella1[[#This Row],[Costo industriale]]="","",(Tabella1[[#This Row],[Prezzo medio vendita 2024]]-Tabella1[[#This Row],[Costo industriale]])/Tabella1[[#This Row],[Costo industriale]])</f>
        <v>#DIV/0!</v>
      </c>
      <c r="L54" s="1">
        <f>SUM(Tabella1[[#This Row],[Quantità 2021]:[Quantità 2024]])</f>
        <v>0</v>
      </c>
      <c r="M54" s="1"/>
      <c r="Q54" s="6" t="str">
        <f>IF(Tabella1[[#This Row],[Quantità 2024]]=0,"",(Tabella1[[#This Row],[Quantità 2024]]-Tabella1[[#This Row],[Quantità 2023]])/Tabella1[[#This Row],[Quantità 2023]])</f>
        <v/>
      </c>
      <c r="R54" s="3"/>
      <c r="S54" s="4"/>
      <c r="T54" s="1"/>
      <c r="U54" s="1"/>
      <c r="W54"/>
      <c r="X54"/>
    </row>
    <row r="55" spans="1:24" x14ac:dyDescent="0.25">
      <c r="A55" s="1">
        <v>4</v>
      </c>
      <c r="B55" s="1">
        <v>8477</v>
      </c>
      <c r="E5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5" s="4">
        <f>Tabella1[[#This Row],[Costo produzione]]*0.8</f>
        <v>0</v>
      </c>
      <c r="H55" s="4">
        <f>SUM(Tabella1[[#This Row],[Costo produzione]:[Costo struttura]])</f>
        <v>0</v>
      </c>
      <c r="I55" s="6" t="e">
        <f>IF(Tabella1[[#This Row],[Costo industriale]]="","",(Tabella1[[#This Row],[Prezzo medio vendita 2024]]-Tabella1[[#This Row],[Costo industriale]])/Tabella1[[#This Row],[Costo industriale]])</f>
        <v>#DIV/0!</v>
      </c>
      <c r="L55" s="1">
        <f>SUM(Tabella1[[#This Row],[Quantità 2021]:[Quantità 2024]])</f>
        <v>0</v>
      </c>
      <c r="M55" s="1"/>
      <c r="Q55" s="6" t="str">
        <f>IF(Tabella1[[#This Row],[Quantità 2024]]=0,"",(Tabella1[[#This Row],[Quantità 2024]]-Tabella1[[#This Row],[Quantità 2023]])/Tabella1[[#This Row],[Quantità 2023]])</f>
        <v/>
      </c>
      <c r="R55" s="3"/>
      <c r="S55" s="4"/>
      <c r="T55" s="1"/>
      <c r="U55" s="1"/>
      <c r="W55"/>
      <c r="X55"/>
    </row>
    <row r="56" spans="1:24" x14ac:dyDescent="0.25">
      <c r="A56" s="1">
        <v>4</v>
      </c>
      <c r="B56" s="1">
        <v>8481</v>
      </c>
      <c r="E5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6" s="4">
        <f>Tabella1[[#This Row],[Costo produzione]]*0.8</f>
        <v>0</v>
      </c>
      <c r="H56" s="4">
        <f>SUM(Tabella1[[#This Row],[Costo produzione]:[Costo struttura]])</f>
        <v>0</v>
      </c>
      <c r="I56" s="6" t="e">
        <f>IF(Tabella1[[#This Row],[Costo industriale]]="","",(Tabella1[[#This Row],[Prezzo medio vendita 2024]]-Tabella1[[#This Row],[Costo industriale]])/Tabella1[[#This Row],[Costo industriale]])</f>
        <v>#DIV/0!</v>
      </c>
      <c r="L56" s="1">
        <f>SUM(Tabella1[[#This Row],[Quantità 2021]:[Quantità 2024]])</f>
        <v>0</v>
      </c>
      <c r="M56" s="1"/>
      <c r="Q56" s="6" t="str">
        <f>IF(Tabella1[[#This Row],[Quantità 2024]]=0,"",(Tabella1[[#This Row],[Quantità 2024]]-Tabella1[[#This Row],[Quantità 2023]])/Tabella1[[#This Row],[Quantità 2023]])</f>
        <v/>
      </c>
      <c r="R56" s="3"/>
      <c r="S56" s="4"/>
      <c r="T56" s="1"/>
      <c r="U56" s="1"/>
      <c r="W56"/>
      <c r="X56"/>
    </row>
    <row r="57" spans="1:24" x14ac:dyDescent="0.25">
      <c r="A57" s="1">
        <v>7</v>
      </c>
      <c r="B57" s="2" t="s">
        <v>64</v>
      </c>
      <c r="E5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7" s="4">
        <f>Tabella1[[#This Row],[Costo produzione]]*0.8</f>
        <v>0</v>
      </c>
      <c r="H57" s="4">
        <f>SUM(Tabella1[[#This Row],[Costo produzione]:[Costo struttura]])</f>
        <v>0</v>
      </c>
      <c r="I57" s="6" t="e">
        <f>IF(Tabella1[[#This Row],[Costo industriale]]="","",(Tabella1[[#This Row],[Prezzo medio vendita 2024]]-Tabella1[[#This Row],[Costo industriale]])/Tabella1[[#This Row],[Costo industriale]])</f>
        <v>#DIV/0!</v>
      </c>
      <c r="L57" s="1">
        <f>SUM(Tabella1[[#This Row],[Quantità 2021]:[Quantità 2024]])</f>
        <v>0</v>
      </c>
      <c r="M57" s="1"/>
      <c r="Q57" s="6" t="str">
        <f>IF(Tabella1[[#This Row],[Quantità 2024]]=0,"",(Tabella1[[#This Row],[Quantità 2024]]-Tabella1[[#This Row],[Quantità 2023]])/Tabella1[[#This Row],[Quantità 2023]])</f>
        <v/>
      </c>
      <c r="R57" s="3"/>
      <c r="S57" s="4"/>
      <c r="T57" s="1"/>
      <c r="U57" s="1"/>
      <c r="W57"/>
      <c r="X57"/>
    </row>
    <row r="58" spans="1:24" x14ac:dyDescent="0.25">
      <c r="A58" s="1">
        <v>7</v>
      </c>
      <c r="B58" s="2" t="s">
        <v>54</v>
      </c>
      <c r="E5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8" s="4">
        <f>Tabella1[[#This Row],[Costo produzione]]*0.8</f>
        <v>0</v>
      </c>
      <c r="H58" s="4">
        <f>SUM(Tabella1[[#This Row],[Costo produzione]:[Costo struttura]])</f>
        <v>0</v>
      </c>
      <c r="I58" s="6" t="e">
        <f>IF(Tabella1[[#This Row],[Costo industriale]]="","",(Tabella1[[#This Row],[Prezzo medio vendita 2024]]-Tabella1[[#This Row],[Costo industriale]])/Tabella1[[#This Row],[Costo industriale]])</f>
        <v>#DIV/0!</v>
      </c>
      <c r="L58" s="1">
        <f>SUM(Tabella1[[#This Row],[Quantità 2021]:[Quantità 2024]])</f>
        <v>0</v>
      </c>
      <c r="M58" s="1"/>
      <c r="Q58" s="6" t="str">
        <f>IF(Tabella1[[#This Row],[Quantità 2024]]=0,"",(Tabella1[[#This Row],[Quantità 2024]]-Tabella1[[#This Row],[Quantità 2023]])/Tabella1[[#This Row],[Quantità 2023]])</f>
        <v/>
      </c>
      <c r="R58" s="3"/>
      <c r="S58" s="4"/>
      <c r="T58" s="1"/>
      <c r="U58" s="1"/>
      <c r="W58"/>
      <c r="X58"/>
    </row>
    <row r="59" spans="1:24" x14ac:dyDescent="0.25">
      <c r="A59" s="1">
        <v>7</v>
      </c>
      <c r="B59" s="2" t="s">
        <v>55</v>
      </c>
      <c r="E5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9" s="4">
        <f>Tabella1[[#This Row],[Costo produzione]]*0.8</f>
        <v>0</v>
      </c>
      <c r="H59" s="4">
        <f>SUM(Tabella1[[#This Row],[Costo produzione]:[Costo struttura]])</f>
        <v>0</v>
      </c>
      <c r="I59" s="6" t="e">
        <f>IF(Tabella1[[#This Row],[Costo industriale]]="","",(Tabella1[[#This Row],[Prezzo medio vendita 2024]]-Tabella1[[#This Row],[Costo industriale]])/Tabella1[[#This Row],[Costo industriale]])</f>
        <v>#DIV/0!</v>
      </c>
      <c r="L59" s="1">
        <f>SUM(Tabella1[[#This Row],[Quantità 2021]:[Quantità 2024]])</f>
        <v>0</v>
      </c>
      <c r="M59" s="1"/>
      <c r="Q59" s="6" t="str">
        <f>IF(Tabella1[[#This Row],[Quantità 2024]]=0,"",(Tabella1[[#This Row],[Quantità 2024]]-Tabella1[[#This Row],[Quantità 2023]])/Tabella1[[#This Row],[Quantità 2023]])</f>
        <v/>
      </c>
      <c r="R59" s="3"/>
      <c r="S59" s="4"/>
      <c r="T59" s="1"/>
      <c r="U59" s="1"/>
      <c r="W59"/>
      <c r="X59"/>
    </row>
    <row r="60" spans="1:24" x14ac:dyDescent="0.25">
      <c r="A60" s="1">
        <v>7</v>
      </c>
      <c r="B60" s="2" t="s">
        <v>56</v>
      </c>
      <c r="E6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0" s="4">
        <f>Tabella1[[#This Row],[Costo produzione]]*0.8</f>
        <v>0</v>
      </c>
      <c r="H60" s="4">
        <f>SUM(Tabella1[[#This Row],[Costo produzione]:[Costo struttura]])</f>
        <v>0</v>
      </c>
      <c r="I60" s="6" t="e">
        <f>IF(Tabella1[[#This Row],[Costo industriale]]="","",(Tabella1[[#This Row],[Prezzo medio vendita 2024]]-Tabella1[[#This Row],[Costo industriale]])/Tabella1[[#This Row],[Costo industriale]])</f>
        <v>#DIV/0!</v>
      </c>
      <c r="L60" s="1">
        <f>SUM(Tabella1[[#This Row],[Quantità 2021]:[Quantità 2024]])</f>
        <v>0</v>
      </c>
      <c r="M60" s="1"/>
      <c r="Q60" s="6" t="str">
        <f>IF(Tabella1[[#This Row],[Quantità 2024]]=0,"",(Tabella1[[#This Row],[Quantità 2024]]-Tabella1[[#This Row],[Quantità 2023]])/Tabella1[[#This Row],[Quantità 2023]])</f>
        <v/>
      </c>
      <c r="R60" s="3"/>
      <c r="S60" s="4"/>
      <c r="T60" s="1"/>
      <c r="U60" s="1"/>
      <c r="W60"/>
      <c r="X60"/>
    </row>
    <row r="61" spans="1:24" x14ac:dyDescent="0.25">
      <c r="A61" s="1">
        <v>7</v>
      </c>
      <c r="B61" s="2" t="s">
        <v>57</v>
      </c>
      <c r="E6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1" s="4">
        <f>Tabella1[[#This Row],[Costo produzione]]*0.8</f>
        <v>0</v>
      </c>
      <c r="H61" s="4">
        <f>SUM(Tabella1[[#This Row],[Costo produzione]:[Costo struttura]])</f>
        <v>0</v>
      </c>
      <c r="I61" s="6" t="e">
        <f>IF(Tabella1[[#This Row],[Costo industriale]]="","",(Tabella1[[#This Row],[Prezzo medio vendita 2024]]-Tabella1[[#This Row],[Costo industriale]])/Tabella1[[#This Row],[Costo industriale]])</f>
        <v>#DIV/0!</v>
      </c>
      <c r="L61" s="1">
        <f>SUM(Tabella1[[#This Row],[Quantità 2021]:[Quantità 2024]])</f>
        <v>0</v>
      </c>
      <c r="M61" s="1"/>
      <c r="Q61" s="6" t="str">
        <f>IF(Tabella1[[#This Row],[Quantità 2024]]=0,"",(Tabella1[[#This Row],[Quantità 2024]]-Tabella1[[#This Row],[Quantità 2023]])/Tabella1[[#This Row],[Quantità 2023]])</f>
        <v/>
      </c>
      <c r="R61" s="3"/>
      <c r="S61" s="4"/>
      <c r="T61" s="1"/>
      <c r="U61" s="1"/>
      <c r="W61"/>
      <c r="X61"/>
    </row>
    <row r="62" spans="1:24" x14ac:dyDescent="0.25">
      <c r="A62" s="1">
        <v>10</v>
      </c>
      <c r="B62" s="2" t="s">
        <v>78</v>
      </c>
      <c r="E6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2" s="4">
        <f>Tabella1[[#This Row],[Costo produzione]]*0.8</f>
        <v>0</v>
      </c>
      <c r="H62" s="4">
        <f>SUM(Tabella1[[#This Row],[Costo produzione]:[Costo struttura]])</f>
        <v>0</v>
      </c>
      <c r="I62" s="6" t="e">
        <f>IF(Tabella1[[#This Row],[Costo industriale]]="","",(Tabella1[[#This Row],[Prezzo medio vendita 2024]]-Tabella1[[#This Row],[Costo industriale]])/Tabella1[[#This Row],[Costo industriale]])</f>
        <v>#DIV/0!</v>
      </c>
      <c r="L62" s="1">
        <f>SUM(Tabella1[[#This Row],[Quantità 2021]:[Quantità 2024]])</f>
        <v>0</v>
      </c>
      <c r="M62" s="1"/>
      <c r="Q62" s="6" t="str">
        <f>IF(Tabella1[[#This Row],[Quantità 2024]]=0,"",(Tabella1[[#This Row],[Quantità 2024]]-Tabella1[[#This Row],[Quantità 2023]])/Tabella1[[#This Row],[Quantità 2023]])</f>
        <v/>
      </c>
      <c r="R62" s="3"/>
      <c r="S62" s="4"/>
      <c r="T62" s="1"/>
      <c r="U62" s="1"/>
      <c r="W62"/>
      <c r="X62"/>
    </row>
    <row r="63" spans="1:24" x14ac:dyDescent="0.25">
      <c r="A63" s="1">
        <v>10</v>
      </c>
      <c r="B63" s="2" t="s">
        <v>79</v>
      </c>
      <c r="E6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3" s="4">
        <f>Tabella1[[#This Row],[Costo produzione]]*0.8</f>
        <v>0</v>
      </c>
      <c r="H63" s="4">
        <f>SUM(Tabella1[[#This Row],[Costo produzione]:[Costo struttura]])</f>
        <v>0</v>
      </c>
      <c r="I63" s="6" t="e">
        <f>IF(Tabella1[[#This Row],[Costo industriale]]="","",(Tabella1[[#This Row],[Prezzo medio vendita 2024]]-Tabella1[[#This Row],[Costo industriale]])/Tabella1[[#This Row],[Costo industriale]])</f>
        <v>#DIV/0!</v>
      </c>
      <c r="L63" s="1">
        <f>SUM(Tabella1[[#This Row],[Quantità 2021]:[Quantità 2024]])</f>
        <v>0</v>
      </c>
      <c r="M63" s="1"/>
      <c r="Q63" s="6" t="str">
        <f>IF(Tabella1[[#This Row],[Quantità 2024]]=0,"",(Tabella1[[#This Row],[Quantità 2024]]-Tabella1[[#This Row],[Quantità 2023]])/Tabella1[[#This Row],[Quantità 2023]])</f>
        <v/>
      </c>
      <c r="R63" s="3"/>
      <c r="S63" s="4"/>
      <c r="T63" s="1"/>
      <c r="U63" s="1"/>
      <c r="W63"/>
      <c r="X63"/>
    </row>
    <row r="64" spans="1:24" x14ac:dyDescent="0.25">
      <c r="A64" s="1">
        <v>10</v>
      </c>
      <c r="B64" s="2" t="s">
        <v>80</v>
      </c>
      <c r="E6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4" s="4">
        <f>Tabella1[[#This Row],[Costo produzione]]*0.8</f>
        <v>0</v>
      </c>
      <c r="H64" s="4">
        <f>SUM(Tabella1[[#This Row],[Costo produzione]:[Costo struttura]])</f>
        <v>0</v>
      </c>
      <c r="I64" s="6" t="e">
        <f>IF(Tabella1[[#This Row],[Costo industriale]]="","",(Tabella1[[#This Row],[Prezzo medio vendita 2024]]-Tabella1[[#This Row],[Costo industriale]])/Tabella1[[#This Row],[Costo industriale]])</f>
        <v>#DIV/0!</v>
      </c>
      <c r="L64" s="1">
        <f>SUM(Tabella1[[#This Row],[Quantità 2021]:[Quantità 2024]])</f>
        <v>0</v>
      </c>
      <c r="M64" s="1"/>
      <c r="Q64" s="6" t="str">
        <f>IF(Tabella1[[#This Row],[Quantità 2024]]=0,"",(Tabella1[[#This Row],[Quantità 2024]]-Tabella1[[#This Row],[Quantità 2023]])/Tabella1[[#This Row],[Quantità 2023]])</f>
        <v/>
      </c>
      <c r="R64" s="3"/>
      <c r="S64" s="4"/>
      <c r="T64" s="1"/>
      <c r="U64" s="1"/>
      <c r="W64"/>
      <c r="X64"/>
    </row>
    <row r="65" spans="1:24" x14ac:dyDescent="0.25">
      <c r="A65" s="1">
        <v>10</v>
      </c>
      <c r="B65" s="2" t="s">
        <v>81</v>
      </c>
      <c r="E6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5" s="4">
        <f>Tabella1[[#This Row],[Costo produzione]]*0.8</f>
        <v>0</v>
      </c>
      <c r="H65" s="4">
        <f>SUM(Tabella1[[#This Row],[Costo produzione]:[Costo struttura]])</f>
        <v>0</v>
      </c>
      <c r="I65" s="6" t="e">
        <f>IF(Tabella1[[#This Row],[Costo industriale]]="","",(Tabella1[[#This Row],[Prezzo medio vendita 2024]]-Tabella1[[#This Row],[Costo industriale]])/Tabella1[[#This Row],[Costo industriale]])</f>
        <v>#DIV/0!</v>
      </c>
      <c r="L65" s="1">
        <f>SUM(Tabella1[[#This Row],[Quantità 2021]:[Quantità 2024]])</f>
        <v>0</v>
      </c>
      <c r="M65" s="1"/>
      <c r="Q65" s="6" t="str">
        <f>IF(Tabella1[[#This Row],[Quantità 2024]]=0,"",(Tabella1[[#This Row],[Quantità 2024]]-Tabella1[[#This Row],[Quantità 2023]])/Tabella1[[#This Row],[Quantità 2023]])</f>
        <v/>
      </c>
      <c r="R65" s="3"/>
      <c r="S65" s="4"/>
      <c r="T65" s="1"/>
      <c r="U65" s="1"/>
      <c r="W65"/>
      <c r="X65"/>
    </row>
    <row r="66" spans="1:24" x14ac:dyDescent="0.25">
      <c r="A66" s="1">
        <v>11</v>
      </c>
      <c r="B66" s="2" t="s">
        <v>111</v>
      </c>
      <c r="E6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6" s="4">
        <f>Tabella1[[#This Row],[Costo produzione]]*0.8</f>
        <v>0</v>
      </c>
      <c r="H66" s="4">
        <f>SUM(Tabella1[[#This Row],[Costo produzione]:[Costo struttura]])</f>
        <v>0</v>
      </c>
      <c r="I66" s="6" t="e">
        <f>IF(Tabella1[[#This Row],[Costo industriale]]="","",(Tabella1[[#This Row],[Prezzo medio vendita 2024]]-Tabella1[[#This Row],[Costo industriale]])/Tabella1[[#This Row],[Costo industriale]])</f>
        <v>#DIV/0!</v>
      </c>
      <c r="L66" s="1">
        <f>SUM(Tabella1[[#This Row],[Quantità 2021]:[Quantità 2024]])</f>
        <v>0</v>
      </c>
      <c r="M66" s="1"/>
      <c r="Q66" s="6" t="str">
        <f>IF(Tabella1[[#This Row],[Quantità 2024]]=0,"",(Tabella1[[#This Row],[Quantità 2024]]-Tabella1[[#This Row],[Quantità 2023]])/Tabella1[[#This Row],[Quantità 2023]])</f>
        <v/>
      </c>
      <c r="R66" s="3"/>
      <c r="S66" s="4"/>
      <c r="T66" s="1"/>
      <c r="U66" s="1"/>
      <c r="W66"/>
      <c r="X66"/>
    </row>
    <row r="67" spans="1:24" x14ac:dyDescent="0.25">
      <c r="A67" s="1">
        <v>11</v>
      </c>
      <c r="B67" s="2" t="s">
        <v>112</v>
      </c>
      <c r="E6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7" s="4">
        <f>Tabella1[[#This Row],[Costo produzione]]*0.8</f>
        <v>0</v>
      </c>
      <c r="H67" s="4">
        <f>SUM(Tabella1[[#This Row],[Costo produzione]:[Costo struttura]])</f>
        <v>0</v>
      </c>
      <c r="I67" s="6" t="e">
        <f>IF(Tabella1[[#This Row],[Costo industriale]]="","",(Tabella1[[#This Row],[Prezzo medio vendita 2024]]-Tabella1[[#This Row],[Costo industriale]])/Tabella1[[#This Row],[Costo industriale]])</f>
        <v>#DIV/0!</v>
      </c>
      <c r="L67" s="1">
        <f>SUM(Tabella1[[#This Row],[Quantità 2021]:[Quantità 2024]])</f>
        <v>0</v>
      </c>
      <c r="M67" s="1"/>
      <c r="Q67" s="6" t="str">
        <f>IF(Tabella1[[#This Row],[Quantità 2024]]=0,"",(Tabella1[[#This Row],[Quantità 2024]]-Tabella1[[#This Row],[Quantità 2023]])/Tabella1[[#This Row],[Quantità 2023]])</f>
        <v/>
      </c>
      <c r="R67" s="3"/>
      <c r="S67" s="4"/>
      <c r="T67" s="1"/>
      <c r="U67" s="1"/>
      <c r="W67"/>
      <c r="X67"/>
    </row>
    <row r="68" spans="1:24" x14ac:dyDescent="0.25">
      <c r="A68" s="1">
        <v>11</v>
      </c>
      <c r="B68" s="2" t="s">
        <v>114</v>
      </c>
      <c r="E6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8" s="4">
        <f>Tabella1[[#This Row],[Costo produzione]]*0.8</f>
        <v>0</v>
      </c>
      <c r="H68" s="4">
        <f>SUM(Tabella1[[#This Row],[Costo produzione]:[Costo struttura]])</f>
        <v>0</v>
      </c>
      <c r="I68" s="6" t="e">
        <f>IF(Tabella1[[#This Row],[Costo industriale]]="","",(Tabella1[[#This Row],[Prezzo medio vendita 2024]]-Tabella1[[#This Row],[Costo industriale]])/Tabella1[[#This Row],[Costo industriale]])</f>
        <v>#DIV/0!</v>
      </c>
      <c r="L68" s="1">
        <f>SUM(Tabella1[[#This Row],[Quantità 2021]:[Quantità 2024]])</f>
        <v>0</v>
      </c>
      <c r="M68" s="1"/>
      <c r="Q68" s="6" t="str">
        <f>IF(Tabella1[[#This Row],[Quantità 2024]]=0,"",(Tabella1[[#This Row],[Quantità 2024]]-Tabella1[[#This Row],[Quantità 2023]])/Tabella1[[#This Row],[Quantità 2023]])</f>
        <v/>
      </c>
      <c r="R68" s="3"/>
      <c r="S68" s="4"/>
      <c r="T68" s="1"/>
      <c r="U68" s="1"/>
      <c r="W68"/>
      <c r="X68"/>
    </row>
    <row r="69" spans="1:24" x14ac:dyDescent="0.25">
      <c r="A69" s="1">
        <v>11</v>
      </c>
      <c r="B69" s="2" t="s">
        <v>101</v>
      </c>
      <c r="E6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9" s="4">
        <f>Tabella1[[#This Row],[Costo produzione]]*0.8</f>
        <v>0</v>
      </c>
      <c r="H69" s="4">
        <f>SUM(Tabella1[[#This Row],[Costo produzione]:[Costo struttura]])</f>
        <v>0</v>
      </c>
      <c r="I69" s="6" t="e">
        <f>IF(Tabella1[[#This Row],[Costo industriale]]="","",(Tabella1[[#This Row],[Prezzo medio vendita 2024]]-Tabella1[[#This Row],[Costo industriale]])/Tabella1[[#This Row],[Costo industriale]])</f>
        <v>#DIV/0!</v>
      </c>
      <c r="L69" s="1">
        <f>SUM(Tabella1[[#This Row],[Quantità 2021]:[Quantità 2024]])</f>
        <v>0</v>
      </c>
      <c r="M69" s="1"/>
      <c r="Q69" s="6" t="str">
        <f>IF(Tabella1[[#This Row],[Quantità 2024]]=0,"",(Tabella1[[#This Row],[Quantità 2024]]-Tabella1[[#This Row],[Quantità 2023]])/Tabella1[[#This Row],[Quantità 2023]])</f>
        <v/>
      </c>
      <c r="R69" s="3"/>
      <c r="S69" s="4"/>
      <c r="T69" s="1"/>
      <c r="U69" s="1"/>
      <c r="W69"/>
      <c r="X69"/>
    </row>
    <row r="70" spans="1:24" x14ac:dyDescent="0.25">
      <c r="A70" s="1">
        <v>11</v>
      </c>
      <c r="B70" s="2" t="s">
        <v>102</v>
      </c>
      <c r="E7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0" s="4">
        <f>Tabella1[[#This Row],[Costo produzione]]*0.8</f>
        <v>0</v>
      </c>
      <c r="H70" s="4">
        <f>SUM(Tabella1[[#This Row],[Costo produzione]:[Costo struttura]])</f>
        <v>0</v>
      </c>
      <c r="I70" s="6" t="e">
        <f>IF(Tabella1[[#This Row],[Costo industriale]]="","",(Tabella1[[#This Row],[Prezzo medio vendita 2024]]-Tabella1[[#This Row],[Costo industriale]])/Tabella1[[#This Row],[Costo industriale]])</f>
        <v>#DIV/0!</v>
      </c>
      <c r="L70" s="1">
        <f>SUM(Tabella1[[#This Row],[Quantità 2021]:[Quantità 2024]])</f>
        <v>0</v>
      </c>
      <c r="M70" s="1"/>
      <c r="Q70" s="6" t="str">
        <f>IF(Tabella1[[#This Row],[Quantità 2024]]=0,"",(Tabella1[[#This Row],[Quantità 2024]]-Tabella1[[#This Row],[Quantità 2023]])/Tabella1[[#This Row],[Quantità 2023]])</f>
        <v/>
      </c>
      <c r="R70" s="3"/>
      <c r="S70" s="4"/>
      <c r="T70" s="1"/>
      <c r="U70" s="1"/>
      <c r="W70"/>
      <c r="X70"/>
    </row>
    <row r="71" spans="1:24" x14ac:dyDescent="0.25">
      <c r="A71" s="1">
        <v>11</v>
      </c>
      <c r="B71" s="2" t="s">
        <v>103</v>
      </c>
      <c r="E7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1" s="4">
        <f>Tabella1[[#This Row],[Costo produzione]]*0.8</f>
        <v>0</v>
      </c>
      <c r="H71" s="4">
        <f>SUM(Tabella1[[#This Row],[Costo produzione]:[Costo struttura]])</f>
        <v>0</v>
      </c>
      <c r="I71" s="6" t="e">
        <f>IF(Tabella1[[#This Row],[Costo industriale]]="","",(Tabella1[[#This Row],[Prezzo medio vendita 2024]]-Tabella1[[#This Row],[Costo industriale]])/Tabella1[[#This Row],[Costo industriale]])</f>
        <v>#DIV/0!</v>
      </c>
      <c r="L71" s="1">
        <f>SUM(Tabella1[[#This Row],[Quantità 2021]:[Quantità 2024]])</f>
        <v>0</v>
      </c>
      <c r="M71" s="1"/>
      <c r="Q71" s="6" t="str">
        <f>IF(Tabella1[[#This Row],[Quantità 2024]]=0,"",(Tabella1[[#This Row],[Quantità 2024]]-Tabella1[[#This Row],[Quantità 2023]])/Tabella1[[#This Row],[Quantità 2023]])</f>
        <v/>
      </c>
      <c r="R71" s="3"/>
      <c r="S71" s="4"/>
      <c r="T71" s="1"/>
      <c r="U71" s="1"/>
      <c r="W71"/>
      <c r="X71"/>
    </row>
    <row r="72" spans="1:24" x14ac:dyDescent="0.25">
      <c r="A72" s="1">
        <v>11</v>
      </c>
      <c r="B72" s="2" t="s">
        <v>104</v>
      </c>
      <c r="E7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2" s="4">
        <f>Tabella1[[#This Row],[Costo produzione]]*0.8</f>
        <v>0</v>
      </c>
      <c r="H72" s="4">
        <f>SUM(Tabella1[[#This Row],[Costo produzione]:[Costo struttura]])</f>
        <v>0</v>
      </c>
      <c r="I72" s="6" t="e">
        <f>IF(Tabella1[[#This Row],[Costo industriale]]="","",(Tabella1[[#This Row],[Prezzo medio vendita 2024]]-Tabella1[[#This Row],[Costo industriale]])/Tabella1[[#This Row],[Costo industriale]])</f>
        <v>#DIV/0!</v>
      </c>
      <c r="L72" s="1">
        <f>SUM(Tabella1[[#This Row],[Quantità 2021]:[Quantità 2024]])</f>
        <v>0</v>
      </c>
      <c r="M72" s="1"/>
      <c r="Q72" s="6" t="str">
        <f>IF(Tabella1[[#This Row],[Quantità 2024]]=0,"",(Tabella1[[#This Row],[Quantità 2024]]-Tabella1[[#This Row],[Quantità 2023]])/Tabella1[[#This Row],[Quantità 2023]])</f>
        <v/>
      </c>
      <c r="R72" s="3"/>
      <c r="S72" s="4"/>
      <c r="T72" s="1"/>
      <c r="U72" s="1"/>
      <c r="W72"/>
      <c r="X72"/>
    </row>
    <row r="73" spans="1:24" x14ac:dyDescent="0.25">
      <c r="A73" s="1">
        <v>11</v>
      </c>
      <c r="B73" s="2" t="s">
        <v>105</v>
      </c>
      <c r="E7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3" s="4">
        <f>Tabella1[[#This Row],[Costo produzione]]*0.8</f>
        <v>0</v>
      </c>
      <c r="H73" s="4">
        <f>SUM(Tabella1[[#This Row],[Costo produzione]:[Costo struttura]])</f>
        <v>0</v>
      </c>
      <c r="I73" s="6" t="e">
        <f>IF(Tabella1[[#This Row],[Costo industriale]]="","",(Tabella1[[#This Row],[Prezzo medio vendita 2024]]-Tabella1[[#This Row],[Costo industriale]])/Tabella1[[#This Row],[Costo industriale]])</f>
        <v>#DIV/0!</v>
      </c>
      <c r="L73" s="1">
        <f>SUM(Tabella1[[#This Row],[Quantità 2021]:[Quantità 2024]])</f>
        <v>0</v>
      </c>
      <c r="M73" s="1"/>
      <c r="Q73" s="6" t="str">
        <f>IF(Tabella1[[#This Row],[Quantità 2024]]=0,"",(Tabella1[[#This Row],[Quantità 2024]]-Tabella1[[#This Row],[Quantità 2023]])/Tabella1[[#This Row],[Quantità 2023]])</f>
        <v/>
      </c>
      <c r="R73" s="3"/>
      <c r="S73" s="4"/>
      <c r="T73" s="1"/>
      <c r="U73" s="1"/>
      <c r="W73"/>
      <c r="X73"/>
    </row>
    <row r="74" spans="1:24" x14ac:dyDescent="0.25">
      <c r="A74" s="1">
        <v>11</v>
      </c>
      <c r="B74" s="2" t="s">
        <v>106</v>
      </c>
      <c r="E7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4" s="4">
        <f>Tabella1[[#This Row],[Costo produzione]]*0.8</f>
        <v>0</v>
      </c>
      <c r="H74" s="4">
        <f>SUM(Tabella1[[#This Row],[Costo produzione]:[Costo struttura]])</f>
        <v>0</v>
      </c>
      <c r="I74" s="6" t="e">
        <f>IF(Tabella1[[#This Row],[Costo industriale]]="","",(Tabella1[[#This Row],[Prezzo medio vendita 2024]]-Tabella1[[#This Row],[Costo industriale]])/Tabella1[[#This Row],[Costo industriale]])</f>
        <v>#DIV/0!</v>
      </c>
      <c r="L74" s="1">
        <f>SUM(Tabella1[[#This Row],[Quantità 2021]:[Quantità 2024]])</f>
        <v>0</v>
      </c>
      <c r="M74" s="1"/>
      <c r="Q74" s="6" t="str">
        <f>IF(Tabella1[[#This Row],[Quantità 2024]]=0,"",(Tabella1[[#This Row],[Quantità 2024]]-Tabella1[[#This Row],[Quantità 2023]])/Tabella1[[#This Row],[Quantità 2023]])</f>
        <v/>
      </c>
      <c r="R74" s="3"/>
      <c r="S74" s="4"/>
      <c r="T74" s="1"/>
      <c r="U74" s="1"/>
      <c r="W74"/>
      <c r="X74"/>
    </row>
    <row r="75" spans="1:24" x14ac:dyDescent="0.25">
      <c r="A75" s="1">
        <v>11</v>
      </c>
      <c r="B75" s="2" t="s">
        <v>107</v>
      </c>
      <c r="E7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5" s="4">
        <f>Tabella1[[#This Row],[Costo produzione]]*0.8</f>
        <v>0</v>
      </c>
      <c r="H75" s="4">
        <f>SUM(Tabella1[[#This Row],[Costo produzione]:[Costo struttura]])</f>
        <v>0</v>
      </c>
      <c r="I75" s="6" t="e">
        <f>IF(Tabella1[[#This Row],[Costo industriale]]="","",(Tabella1[[#This Row],[Prezzo medio vendita 2024]]-Tabella1[[#This Row],[Costo industriale]])/Tabella1[[#This Row],[Costo industriale]])</f>
        <v>#DIV/0!</v>
      </c>
      <c r="L75" s="1">
        <f>SUM(Tabella1[[#This Row],[Quantità 2021]:[Quantità 2024]])</f>
        <v>0</v>
      </c>
      <c r="M75" s="1"/>
      <c r="Q75" s="6" t="str">
        <f>IF(Tabella1[[#This Row],[Quantità 2024]]=0,"",(Tabella1[[#This Row],[Quantità 2024]]-Tabella1[[#This Row],[Quantità 2023]])/Tabella1[[#This Row],[Quantità 2023]])</f>
        <v/>
      </c>
      <c r="R75" s="3"/>
      <c r="S75" s="4"/>
      <c r="T75" s="1"/>
      <c r="U75" s="1"/>
      <c r="W75"/>
      <c r="X75"/>
    </row>
    <row r="76" spans="1:24" x14ac:dyDescent="0.25">
      <c r="A76" s="1">
        <v>11</v>
      </c>
      <c r="B76" s="2" t="s">
        <v>108</v>
      </c>
      <c r="E7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6" s="4">
        <f>Tabella1[[#This Row],[Costo produzione]]*0.8</f>
        <v>0</v>
      </c>
      <c r="H76" s="4">
        <f>SUM(Tabella1[[#This Row],[Costo produzione]:[Costo struttura]])</f>
        <v>0</v>
      </c>
      <c r="I76" s="6" t="e">
        <f>IF(Tabella1[[#This Row],[Costo industriale]]="","",(Tabella1[[#This Row],[Prezzo medio vendita 2024]]-Tabella1[[#This Row],[Costo industriale]])/Tabella1[[#This Row],[Costo industriale]])</f>
        <v>#DIV/0!</v>
      </c>
      <c r="L76" s="1">
        <f>SUM(Tabella1[[#This Row],[Quantità 2021]:[Quantità 2024]])</f>
        <v>0</v>
      </c>
      <c r="M76" s="1"/>
      <c r="Q76" s="6" t="str">
        <f>IF(Tabella1[[#This Row],[Quantità 2024]]=0,"",(Tabella1[[#This Row],[Quantità 2024]]-Tabella1[[#This Row],[Quantità 2023]])/Tabella1[[#This Row],[Quantità 2023]])</f>
        <v/>
      </c>
      <c r="R76" s="3"/>
      <c r="S76" s="4"/>
      <c r="T76" s="1"/>
      <c r="U76" s="1"/>
      <c r="W76"/>
      <c r="X76"/>
    </row>
    <row r="77" spans="1:24" x14ac:dyDescent="0.25">
      <c r="A77" s="1">
        <v>11</v>
      </c>
      <c r="B77" s="2" t="s">
        <v>109</v>
      </c>
      <c r="E7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7" s="4">
        <f>Tabella1[[#This Row],[Costo produzione]]*0.8</f>
        <v>0</v>
      </c>
      <c r="H77" s="4">
        <f>SUM(Tabella1[[#This Row],[Costo produzione]:[Costo struttura]])</f>
        <v>0</v>
      </c>
      <c r="I77" s="6" t="e">
        <f>IF(Tabella1[[#This Row],[Costo industriale]]="","",(Tabella1[[#This Row],[Prezzo medio vendita 2024]]-Tabella1[[#This Row],[Costo industriale]])/Tabella1[[#This Row],[Costo industriale]])</f>
        <v>#DIV/0!</v>
      </c>
      <c r="L77" s="1">
        <f>SUM(Tabella1[[#This Row],[Quantità 2021]:[Quantità 2024]])</f>
        <v>0</v>
      </c>
      <c r="M77" s="1"/>
      <c r="Q77" s="6" t="str">
        <f>IF(Tabella1[[#This Row],[Quantità 2024]]=0,"",(Tabella1[[#This Row],[Quantità 2024]]-Tabella1[[#This Row],[Quantità 2023]])/Tabella1[[#This Row],[Quantità 2023]])</f>
        <v/>
      </c>
      <c r="R77" s="3"/>
      <c r="S77" s="4"/>
      <c r="T77" s="1"/>
      <c r="U77" s="1"/>
      <c r="W77"/>
      <c r="X77"/>
    </row>
    <row r="78" spans="1:24" x14ac:dyDescent="0.25">
      <c r="A78" s="1">
        <v>11</v>
      </c>
      <c r="B78" s="2" t="s">
        <v>110</v>
      </c>
      <c r="E7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8" s="4">
        <f>Tabella1[[#This Row],[Costo produzione]]*0.8</f>
        <v>0</v>
      </c>
      <c r="H78" s="4">
        <f>SUM(Tabella1[[#This Row],[Costo produzione]:[Costo struttura]])</f>
        <v>0</v>
      </c>
      <c r="I78" s="6" t="e">
        <f>IF(Tabella1[[#This Row],[Costo industriale]]="","",(Tabella1[[#This Row],[Prezzo medio vendita 2024]]-Tabella1[[#This Row],[Costo industriale]])/Tabella1[[#This Row],[Costo industriale]])</f>
        <v>#DIV/0!</v>
      </c>
      <c r="L78" s="1">
        <f>SUM(Tabella1[[#This Row],[Quantità 2021]:[Quantità 2024]])</f>
        <v>0</v>
      </c>
      <c r="M78" s="1"/>
      <c r="Q78" s="6" t="str">
        <f>IF(Tabella1[[#This Row],[Quantità 2024]]=0,"",(Tabella1[[#This Row],[Quantità 2024]]-Tabella1[[#This Row],[Quantità 2023]])/Tabella1[[#This Row],[Quantità 2023]])</f>
        <v/>
      </c>
      <c r="R78" s="3"/>
      <c r="S78" s="4"/>
      <c r="T78" s="1"/>
      <c r="U78" s="1"/>
      <c r="W78"/>
      <c r="X78"/>
    </row>
    <row r="79" spans="1:24" x14ac:dyDescent="0.25">
      <c r="A79" s="1">
        <v>11</v>
      </c>
      <c r="B79" s="2" t="s">
        <v>99</v>
      </c>
      <c r="E7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9" s="4">
        <f>Tabella1[[#This Row],[Costo produzione]]*0.8</f>
        <v>0</v>
      </c>
      <c r="H79" s="4">
        <f>SUM(Tabella1[[#This Row],[Costo produzione]:[Costo struttura]])</f>
        <v>0</v>
      </c>
      <c r="I79" s="6" t="e">
        <f>IF(Tabella1[[#This Row],[Costo industriale]]="","",(Tabella1[[#This Row],[Prezzo medio vendita 2024]]-Tabella1[[#This Row],[Costo industriale]])/Tabella1[[#This Row],[Costo industriale]])</f>
        <v>#DIV/0!</v>
      </c>
      <c r="L79" s="1">
        <f>SUM(Tabella1[[#This Row],[Quantità 2021]:[Quantità 2024]])</f>
        <v>0</v>
      </c>
      <c r="M79" s="1"/>
      <c r="Q79" s="6" t="str">
        <f>IF(Tabella1[[#This Row],[Quantità 2024]]=0,"",(Tabella1[[#This Row],[Quantità 2024]]-Tabella1[[#This Row],[Quantità 2023]])/Tabella1[[#This Row],[Quantità 2023]])</f>
        <v/>
      </c>
      <c r="R79" s="3"/>
      <c r="S79" s="4"/>
      <c r="T79" s="1"/>
      <c r="U79" s="1"/>
      <c r="W79"/>
      <c r="X79"/>
    </row>
    <row r="80" spans="1:24" x14ac:dyDescent="0.25">
      <c r="A80" s="1">
        <v>11</v>
      </c>
      <c r="B80" s="2" t="s">
        <v>100</v>
      </c>
      <c r="E8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0" s="4">
        <f>Tabella1[[#This Row],[Costo produzione]]*0.8</f>
        <v>0</v>
      </c>
      <c r="H80" s="4">
        <f>SUM(Tabella1[[#This Row],[Costo produzione]:[Costo struttura]])</f>
        <v>0</v>
      </c>
      <c r="I80" s="6" t="e">
        <f>IF(Tabella1[[#This Row],[Costo industriale]]="","",(Tabella1[[#This Row],[Prezzo medio vendita 2024]]-Tabella1[[#This Row],[Costo industriale]])/Tabella1[[#This Row],[Costo industriale]])</f>
        <v>#DIV/0!</v>
      </c>
      <c r="L80" s="1">
        <f>SUM(Tabella1[[#This Row],[Quantità 2021]:[Quantità 2024]])</f>
        <v>0</v>
      </c>
      <c r="M80" s="1"/>
      <c r="Q80" s="6" t="str">
        <f>IF(Tabella1[[#This Row],[Quantità 2024]]=0,"",(Tabella1[[#This Row],[Quantità 2024]]-Tabella1[[#This Row],[Quantità 2023]])/Tabella1[[#This Row],[Quantità 2023]])</f>
        <v/>
      </c>
      <c r="R80" s="3"/>
      <c r="S80" s="4"/>
      <c r="T80" s="1"/>
      <c r="U80" s="1"/>
      <c r="W80"/>
      <c r="X80"/>
    </row>
    <row r="81" spans="1:24" x14ac:dyDescent="0.25">
      <c r="A81" s="1">
        <v>11</v>
      </c>
      <c r="B81" s="1">
        <v>10000</v>
      </c>
      <c r="E8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1" s="4">
        <f>Tabella1[[#This Row],[Costo produzione]]*0.8</f>
        <v>0</v>
      </c>
      <c r="H81" s="4">
        <f>SUM(Tabella1[[#This Row],[Costo produzione]:[Costo struttura]])</f>
        <v>0</v>
      </c>
      <c r="I81" s="6" t="e">
        <f>IF(Tabella1[[#This Row],[Costo industriale]]="","",(Tabella1[[#This Row],[Prezzo medio vendita 2024]]-Tabella1[[#This Row],[Costo industriale]])/Tabella1[[#This Row],[Costo industriale]])</f>
        <v>#DIV/0!</v>
      </c>
      <c r="L81" s="1">
        <f>SUM(Tabella1[[#This Row],[Quantità 2021]:[Quantità 2024]])</f>
        <v>0</v>
      </c>
      <c r="M81" s="1"/>
      <c r="Q81" s="6" t="str">
        <f>IF(Tabella1[[#This Row],[Quantità 2024]]=0,"",(Tabella1[[#This Row],[Quantità 2024]]-Tabella1[[#This Row],[Quantità 2023]])/Tabella1[[#This Row],[Quantità 2023]])</f>
        <v/>
      </c>
      <c r="R81" s="3"/>
      <c r="S81" s="4"/>
      <c r="T81" s="1"/>
      <c r="U81" s="1"/>
      <c r="W81"/>
      <c r="X81"/>
    </row>
    <row r="82" spans="1:24" x14ac:dyDescent="0.25">
      <c r="A82" s="1">
        <v>11</v>
      </c>
      <c r="B82" s="1">
        <v>10010</v>
      </c>
      <c r="E8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2" s="4">
        <f>Tabella1[[#This Row],[Costo produzione]]*0.8</f>
        <v>0</v>
      </c>
      <c r="H82" s="4">
        <f>SUM(Tabella1[[#This Row],[Costo produzione]:[Costo struttura]])</f>
        <v>0</v>
      </c>
      <c r="I82" s="6" t="e">
        <f>IF(Tabella1[[#This Row],[Costo industriale]]="","",(Tabella1[[#This Row],[Prezzo medio vendita 2024]]-Tabella1[[#This Row],[Costo industriale]])/Tabella1[[#This Row],[Costo industriale]])</f>
        <v>#DIV/0!</v>
      </c>
      <c r="L82" s="1">
        <f>SUM(Tabella1[[#This Row],[Quantità 2021]:[Quantità 2024]])</f>
        <v>0</v>
      </c>
      <c r="M82" s="1"/>
      <c r="Q82" s="6" t="str">
        <f>IF(Tabella1[[#This Row],[Quantità 2024]]=0,"",(Tabella1[[#This Row],[Quantità 2024]]-Tabella1[[#This Row],[Quantità 2023]])/Tabella1[[#This Row],[Quantità 2023]])</f>
        <v/>
      </c>
      <c r="R82" s="3"/>
      <c r="S82" s="4"/>
      <c r="T82" s="1"/>
      <c r="U82" s="1"/>
      <c r="W82"/>
      <c r="X82"/>
    </row>
    <row r="83" spans="1:24" x14ac:dyDescent="0.25">
      <c r="A83" s="1">
        <v>11</v>
      </c>
      <c r="B83" s="1">
        <v>10020</v>
      </c>
      <c r="E8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3" s="4">
        <f>Tabella1[[#This Row],[Costo produzione]]*0.8</f>
        <v>0</v>
      </c>
      <c r="H83" s="4">
        <f>SUM(Tabella1[[#This Row],[Costo produzione]:[Costo struttura]])</f>
        <v>0</v>
      </c>
      <c r="I83" s="6" t="e">
        <f>IF(Tabella1[[#This Row],[Costo industriale]]="","",(Tabella1[[#This Row],[Prezzo medio vendita 2024]]-Tabella1[[#This Row],[Costo industriale]])/Tabella1[[#This Row],[Costo industriale]])</f>
        <v>#DIV/0!</v>
      </c>
      <c r="L83" s="1">
        <f>SUM(Tabella1[[#This Row],[Quantità 2021]:[Quantità 2024]])</f>
        <v>0</v>
      </c>
      <c r="M83" s="1"/>
      <c r="Q83" s="6" t="str">
        <f>IF(Tabella1[[#This Row],[Quantità 2024]]=0,"",(Tabella1[[#This Row],[Quantità 2024]]-Tabella1[[#This Row],[Quantità 2023]])/Tabella1[[#This Row],[Quantità 2023]])</f>
        <v/>
      </c>
      <c r="R83" s="3"/>
      <c r="S83" s="4"/>
      <c r="T83" s="1"/>
      <c r="U83" s="1"/>
      <c r="W83"/>
      <c r="X83"/>
    </row>
    <row r="84" spans="1:24" x14ac:dyDescent="0.25">
      <c r="A84" s="1">
        <v>11</v>
      </c>
      <c r="B84" s="1">
        <v>10030</v>
      </c>
      <c r="E8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4" s="4">
        <f>Tabella1[[#This Row],[Costo produzione]]*0.8</f>
        <v>0</v>
      </c>
      <c r="H84" s="4">
        <f>SUM(Tabella1[[#This Row],[Costo produzione]:[Costo struttura]])</f>
        <v>0</v>
      </c>
      <c r="I84" s="6" t="e">
        <f>IF(Tabella1[[#This Row],[Costo industriale]]="","",(Tabella1[[#This Row],[Prezzo medio vendita 2024]]-Tabella1[[#This Row],[Costo industriale]])/Tabella1[[#This Row],[Costo industriale]])</f>
        <v>#DIV/0!</v>
      </c>
      <c r="L84" s="1">
        <f>SUM(Tabella1[[#This Row],[Quantità 2021]:[Quantità 2024]])</f>
        <v>0</v>
      </c>
      <c r="M84" s="1"/>
      <c r="Q84" s="6" t="str">
        <f>IF(Tabella1[[#This Row],[Quantità 2024]]=0,"",(Tabella1[[#This Row],[Quantità 2024]]-Tabella1[[#This Row],[Quantità 2023]])/Tabella1[[#This Row],[Quantità 2023]])</f>
        <v/>
      </c>
      <c r="R84" s="3"/>
      <c r="S84" s="4"/>
      <c r="T84" s="1"/>
      <c r="U84" s="1"/>
      <c r="W84"/>
      <c r="X84"/>
    </row>
    <row r="85" spans="1:24" x14ac:dyDescent="0.25">
      <c r="A85" s="1">
        <v>11</v>
      </c>
      <c r="B85" s="1">
        <v>10050</v>
      </c>
      <c r="E8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5" s="4">
        <f>Tabella1[[#This Row],[Costo produzione]]*0.8</f>
        <v>0</v>
      </c>
      <c r="H85" s="4">
        <f>SUM(Tabella1[[#This Row],[Costo produzione]:[Costo struttura]])</f>
        <v>0</v>
      </c>
      <c r="I85" s="6" t="e">
        <f>IF(Tabella1[[#This Row],[Costo industriale]]="","",(Tabella1[[#This Row],[Prezzo medio vendita 2024]]-Tabella1[[#This Row],[Costo industriale]])/Tabella1[[#This Row],[Costo industriale]])</f>
        <v>#DIV/0!</v>
      </c>
      <c r="L85" s="1">
        <f>SUM(Tabella1[[#This Row],[Quantità 2021]:[Quantità 2024]])</f>
        <v>0</v>
      </c>
      <c r="M85" s="1"/>
      <c r="Q85" s="6" t="str">
        <f>IF(Tabella1[[#This Row],[Quantità 2024]]=0,"",(Tabella1[[#This Row],[Quantità 2024]]-Tabella1[[#This Row],[Quantità 2023]])/Tabella1[[#This Row],[Quantità 2023]])</f>
        <v/>
      </c>
      <c r="R85" s="3"/>
      <c r="S85" s="4"/>
      <c r="T85" s="1"/>
      <c r="U85" s="1"/>
      <c r="W85"/>
      <c r="X85"/>
    </row>
    <row r="86" spans="1:24" x14ac:dyDescent="0.25">
      <c r="A86" s="1">
        <v>11</v>
      </c>
      <c r="B86" s="1">
        <v>10130</v>
      </c>
      <c r="E8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6" s="4">
        <f>Tabella1[[#This Row],[Costo produzione]]*0.8</f>
        <v>0</v>
      </c>
      <c r="H86" s="4">
        <f>SUM(Tabella1[[#This Row],[Costo produzione]:[Costo struttura]])</f>
        <v>0</v>
      </c>
      <c r="I86" s="6" t="e">
        <f>IF(Tabella1[[#This Row],[Costo industriale]]="","",(Tabella1[[#This Row],[Prezzo medio vendita 2024]]-Tabella1[[#This Row],[Costo industriale]])/Tabella1[[#This Row],[Costo industriale]])</f>
        <v>#DIV/0!</v>
      </c>
      <c r="L86" s="1">
        <f>SUM(Tabella1[[#This Row],[Quantità 2021]:[Quantità 2024]])</f>
        <v>0</v>
      </c>
      <c r="M86" s="1"/>
      <c r="Q86" s="6" t="str">
        <f>IF(Tabella1[[#This Row],[Quantità 2024]]=0,"",(Tabella1[[#This Row],[Quantità 2024]]-Tabella1[[#This Row],[Quantità 2023]])/Tabella1[[#This Row],[Quantità 2023]])</f>
        <v/>
      </c>
      <c r="R86" s="3"/>
      <c r="S86" s="4"/>
      <c r="T86" s="1"/>
      <c r="U86" s="1"/>
      <c r="W86"/>
      <c r="X86"/>
    </row>
    <row r="87" spans="1:24" x14ac:dyDescent="0.25">
      <c r="A87" s="1">
        <v>11</v>
      </c>
      <c r="B87" s="1">
        <v>10150</v>
      </c>
      <c r="E8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7" s="4">
        <f>Tabella1[[#This Row],[Costo produzione]]*0.8</f>
        <v>0</v>
      </c>
      <c r="H87" s="4">
        <f>SUM(Tabella1[[#This Row],[Costo produzione]:[Costo struttura]])</f>
        <v>0</v>
      </c>
      <c r="I87" s="6" t="e">
        <f>IF(Tabella1[[#This Row],[Costo industriale]]="","",(Tabella1[[#This Row],[Prezzo medio vendita 2024]]-Tabella1[[#This Row],[Costo industriale]])/Tabella1[[#This Row],[Costo industriale]])</f>
        <v>#DIV/0!</v>
      </c>
      <c r="L87" s="1">
        <f>SUM(Tabella1[[#This Row],[Quantità 2021]:[Quantità 2024]])</f>
        <v>0</v>
      </c>
      <c r="M87" s="1"/>
      <c r="Q87" s="6" t="str">
        <f>IF(Tabella1[[#This Row],[Quantità 2024]]=0,"",(Tabella1[[#This Row],[Quantità 2024]]-Tabella1[[#This Row],[Quantità 2023]])/Tabella1[[#This Row],[Quantità 2023]])</f>
        <v/>
      </c>
      <c r="R87" s="3"/>
      <c r="S87" s="4"/>
      <c r="T87" s="1"/>
      <c r="U87" s="1"/>
      <c r="W87"/>
      <c r="X87"/>
    </row>
    <row r="88" spans="1:24" x14ac:dyDescent="0.25">
      <c r="A88" s="1">
        <v>11</v>
      </c>
      <c r="B88" s="1">
        <v>10160</v>
      </c>
      <c r="E8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8" s="4">
        <f>Tabella1[[#This Row],[Costo produzione]]*0.8</f>
        <v>0</v>
      </c>
      <c r="H88" s="4">
        <f>SUM(Tabella1[[#This Row],[Costo produzione]:[Costo struttura]])</f>
        <v>0</v>
      </c>
      <c r="I88" s="6" t="e">
        <f>IF(Tabella1[[#This Row],[Costo industriale]]="","",(Tabella1[[#This Row],[Prezzo medio vendita 2024]]-Tabella1[[#This Row],[Costo industriale]])/Tabella1[[#This Row],[Costo industriale]])</f>
        <v>#DIV/0!</v>
      </c>
      <c r="L88" s="1">
        <f>SUM(Tabella1[[#This Row],[Quantità 2021]:[Quantità 2024]])</f>
        <v>0</v>
      </c>
      <c r="M88" s="1"/>
      <c r="Q88" s="6" t="str">
        <f>IF(Tabella1[[#This Row],[Quantità 2024]]=0,"",(Tabella1[[#This Row],[Quantità 2024]]-Tabella1[[#This Row],[Quantità 2023]])/Tabella1[[#This Row],[Quantità 2023]])</f>
        <v/>
      </c>
      <c r="R88" s="3"/>
      <c r="S88" s="4"/>
      <c r="T88" s="1"/>
      <c r="U88" s="1"/>
      <c r="W88"/>
      <c r="X88"/>
    </row>
    <row r="89" spans="1:24" x14ac:dyDescent="0.25">
      <c r="A89" s="1">
        <v>11</v>
      </c>
      <c r="B89" s="1">
        <v>10200</v>
      </c>
      <c r="E8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9" s="4">
        <f>Tabella1[[#This Row],[Costo produzione]]*0.8</f>
        <v>0</v>
      </c>
      <c r="H89" s="4">
        <f>SUM(Tabella1[[#This Row],[Costo produzione]:[Costo struttura]])</f>
        <v>0</v>
      </c>
      <c r="I89" s="6" t="e">
        <f>IF(Tabella1[[#This Row],[Costo industriale]]="","",(Tabella1[[#This Row],[Prezzo medio vendita 2024]]-Tabella1[[#This Row],[Costo industriale]])/Tabella1[[#This Row],[Costo industriale]])</f>
        <v>#DIV/0!</v>
      </c>
      <c r="L89" s="1">
        <f>SUM(Tabella1[[#This Row],[Quantità 2021]:[Quantità 2024]])</f>
        <v>0</v>
      </c>
      <c r="M89" s="1"/>
      <c r="Q89" s="6" t="str">
        <f>IF(Tabella1[[#This Row],[Quantità 2024]]=0,"",(Tabella1[[#This Row],[Quantità 2024]]-Tabella1[[#This Row],[Quantità 2023]])/Tabella1[[#This Row],[Quantità 2023]])</f>
        <v/>
      </c>
      <c r="R89" s="3"/>
      <c r="S89" s="4"/>
      <c r="T89" s="1"/>
      <c r="U89" s="1"/>
      <c r="W89"/>
      <c r="X89"/>
    </row>
    <row r="90" spans="1:24" x14ac:dyDescent="0.25">
      <c r="A90" s="1">
        <v>11</v>
      </c>
      <c r="B90" s="1">
        <v>10300</v>
      </c>
      <c r="E9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0" s="4">
        <f>Tabella1[[#This Row],[Costo produzione]]*0.8</f>
        <v>0</v>
      </c>
      <c r="H90" s="4">
        <f>SUM(Tabella1[[#This Row],[Costo produzione]:[Costo struttura]])</f>
        <v>0</v>
      </c>
      <c r="I90" s="6" t="e">
        <f>IF(Tabella1[[#This Row],[Costo industriale]]="","",(Tabella1[[#This Row],[Prezzo medio vendita 2024]]-Tabella1[[#This Row],[Costo industriale]])/Tabella1[[#This Row],[Costo industriale]])</f>
        <v>#DIV/0!</v>
      </c>
      <c r="L90" s="1">
        <f>SUM(Tabella1[[#This Row],[Quantità 2021]:[Quantità 2024]])</f>
        <v>0</v>
      </c>
      <c r="M90" s="1"/>
      <c r="Q90" s="6" t="str">
        <f>IF(Tabella1[[#This Row],[Quantità 2024]]=0,"",(Tabella1[[#This Row],[Quantità 2024]]-Tabella1[[#This Row],[Quantità 2023]])/Tabella1[[#This Row],[Quantità 2023]])</f>
        <v/>
      </c>
      <c r="R90" s="3"/>
      <c r="S90" s="4"/>
      <c r="T90" s="1"/>
      <c r="U90" s="1"/>
      <c r="W90"/>
      <c r="X90"/>
    </row>
    <row r="91" spans="1:24" x14ac:dyDescent="0.25">
      <c r="A91" s="1">
        <v>11</v>
      </c>
      <c r="B91" s="1">
        <v>10310</v>
      </c>
      <c r="E9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1" s="4">
        <f>Tabella1[[#This Row],[Costo produzione]]*0.8</f>
        <v>0</v>
      </c>
      <c r="H91" s="4">
        <f>SUM(Tabella1[[#This Row],[Costo produzione]:[Costo struttura]])</f>
        <v>0</v>
      </c>
      <c r="I91" s="6" t="e">
        <f>IF(Tabella1[[#This Row],[Costo industriale]]="","",(Tabella1[[#This Row],[Prezzo medio vendita 2024]]-Tabella1[[#This Row],[Costo industriale]])/Tabella1[[#This Row],[Costo industriale]])</f>
        <v>#DIV/0!</v>
      </c>
      <c r="L91" s="1">
        <f>SUM(Tabella1[[#This Row],[Quantità 2021]:[Quantità 2024]])</f>
        <v>0</v>
      </c>
      <c r="M91" s="1"/>
      <c r="Q91" s="6" t="str">
        <f>IF(Tabella1[[#This Row],[Quantità 2024]]=0,"",(Tabella1[[#This Row],[Quantità 2024]]-Tabella1[[#This Row],[Quantità 2023]])/Tabella1[[#This Row],[Quantità 2023]])</f>
        <v/>
      </c>
      <c r="R91" s="3"/>
      <c r="S91" s="4"/>
      <c r="T91" s="1"/>
      <c r="U91" s="1"/>
      <c r="W91"/>
      <c r="X91"/>
    </row>
    <row r="92" spans="1:24" x14ac:dyDescent="0.25">
      <c r="A92" s="1">
        <v>11</v>
      </c>
      <c r="B92" s="1">
        <v>10320</v>
      </c>
      <c r="E9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2" s="4">
        <f>Tabella1[[#This Row],[Costo produzione]]*0.8</f>
        <v>0</v>
      </c>
      <c r="H92" s="4">
        <f>SUM(Tabella1[[#This Row],[Costo produzione]:[Costo struttura]])</f>
        <v>0</v>
      </c>
      <c r="I92" s="6" t="e">
        <f>IF(Tabella1[[#This Row],[Costo industriale]]="","",(Tabella1[[#This Row],[Prezzo medio vendita 2024]]-Tabella1[[#This Row],[Costo industriale]])/Tabella1[[#This Row],[Costo industriale]])</f>
        <v>#DIV/0!</v>
      </c>
      <c r="L92" s="1">
        <f>SUM(Tabella1[[#This Row],[Quantità 2021]:[Quantità 2024]])</f>
        <v>0</v>
      </c>
      <c r="M92" s="1"/>
      <c r="Q92" s="6" t="str">
        <f>IF(Tabella1[[#This Row],[Quantità 2024]]=0,"",(Tabella1[[#This Row],[Quantità 2024]]-Tabella1[[#This Row],[Quantità 2023]])/Tabella1[[#This Row],[Quantità 2023]])</f>
        <v/>
      </c>
      <c r="R92" s="3"/>
      <c r="S92" s="4"/>
      <c r="T92" s="1"/>
      <c r="U92" s="1"/>
      <c r="W92"/>
      <c r="X92"/>
    </row>
    <row r="93" spans="1:24" x14ac:dyDescent="0.25">
      <c r="A93" s="1">
        <v>11</v>
      </c>
      <c r="B93" s="1">
        <v>10321</v>
      </c>
      <c r="E9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3" s="4">
        <f>Tabella1[[#This Row],[Costo produzione]]*0.8</f>
        <v>0</v>
      </c>
      <c r="H93" s="4">
        <f>SUM(Tabella1[[#This Row],[Costo produzione]:[Costo struttura]])</f>
        <v>0</v>
      </c>
      <c r="I93" s="6" t="e">
        <f>IF(Tabella1[[#This Row],[Costo industriale]]="","",(Tabella1[[#This Row],[Prezzo medio vendita 2024]]-Tabella1[[#This Row],[Costo industriale]])/Tabella1[[#This Row],[Costo industriale]])</f>
        <v>#DIV/0!</v>
      </c>
      <c r="L93" s="1">
        <f>SUM(Tabella1[[#This Row],[Quantità 2021]:[Quantità 2024]])</f>
        <v>0</v>
      </c>
      <c r="M93" s="1"/>
      <c r="Q93" s="6" t="str">
        <f>IF(Tabella1[[#This Row],[Quantità 2024]]=0,"",(Tabella1[[#This Row],[Quantità 2024]]-Tabella1[[#This Row],[Quantità 2023]])/Tabella1[[#This Row],[Quantità 2023]])</f>
        <v/>
      </c>
      <c r="R93" s="3"/>
      <c r="S93" s="4"/>
      <c r="T93" s="1"/>
      <c r="U93" s="1"/>
      <c r="W93"/>
      <c r="X93"/>
    </row>
    <row r="94" spans="1:24" x14ac:dyDescent="0.25">
      <c r="A94" s="1">
        <v>11</v>
      </c>
      <c r="B94" s="1">
        <v>10400</v>
      </c>
      <c r="E9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4" s="4">
        <f>Tabella1[[#This Row],[Costo produzione]]*0.8</f>
        <v>0</v>
      </c>
      <c r="H94" s="4">
        <f>SUM(Tabella1[[#This Row],[Costo produzione]:[Costo struttura]])</f>
        <v>0</v>
      </c>
      <c r="I94" s="6" t="e">
        <f>IF(Tabella1[[#This Row],[Costo industriale]]="","",(Tabella1[[#This Row],[Prezzo medio vendita 2024]]-Tabella1[[#This Row],[Costo industriale]])/Tabella1[[#This Row],[Costo industriale]])</f>
        <v>#DIV/0!</v>
      </c>
      <c r="L94" s="1">
        <f>SUM(Tabella1[[#This Row],[Quantità 2021]:[Quantità 2024]])</f>
        <v>0</v>
      </c>
      <c r="M94" s="1"/>
      <c r="Q94" s="6" t="str">
        <f>IF(Tabella1[[#This Row],[Quantità 2024]]=0,"",(Tabella1[[#This Row],[Quantità 2024]]-Tabella1[[#This Row],[Quantità 2023]])/Tabella1[[#This Row],[Quantità 2023]])</f>
        <v/>
      </c>
      <c r="R94" s="3"/>
      <c r="S94" s="4"/>
      <c r="T94" s="1"/>
      <c r="U94" s="1"/>
      <c r="W94"/>
      <c r="X94"/>
    </row>
    <row r="95" spans="1:24" x14ac:dyDescent="0.25">
      <c r="A95" s="1">
        <v>11</v>
      </c>
      <c r="B95" s="1">
        <v>10410</v>
      </c>
      <c r="E9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5" s="4">
        <f>Tabella1[[#This Row],[Costo produzione]]*0.8</f>
        <v>0</v>
      </c>
      <c r="H95" s="4">
        <f>SUM(Tabella1[[#This Row],[Costo produzione]:[Costo struttura]])</f>
        <v>0</v>
      </c>
      <c r="I95" s="6" t="e">
        <f>IF(Tabella1[[#This Row],[Costo industriale]]="","",(Tabella1[[#This Row],[Prezzo medio vendita 2024]]-Tabella1[[#This Row],[Costo industriale]])/Tabella1[[#This Row],[Costo industriale]])</f>
        <v>#DIV/0!</v>
      </c>
      <c r="L95" s="1">
        <f>SUM(Tabella1[[#This Row],[Quantità 2021]:[Quantità 2024]])</f>
        <v>0</v>
      </c>
      <c r="M95" s="1"/>
      <c r="Q95" s="6" t="str">
        <f>IF(Tabella1[[#This Row],[Quantità 2024]]=0,"",(Tabella1[[#This Row],[Quantità 2024]]-Tabella1[[#This Row],[Quantità 2023]])/Tabella1[[#This Row],[Quantità 2023]])</f>
        <v/>
      </c>
      <c r="R95" s="3"/>
      <c r="S95" s="4"/>
      <c r="T95" s="1"/>
      <c r="U95" s="1"/>
      <c r="W95"/>
      <c r="X95"/>
    </row>
    <row r="96" spans="1:24" x14ac:dyDescent="0.25">
      <c r="A96" s="1">
        <v>11</v>
      </c>
      <c r="B96" s="1">
        <v>10420</v>
      </c>
      <c r="E9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6" s="4">
        <f>Tabella1[[#This Row],[Costo produzione]]*0.8</f>
        <v>0</v>
      </c>
      <c r="H96" s="4">
        <f>SUM(Tabella1[[#This Row],[Costo produzione]:[Costo struttura]])</f>
        <v>0</v>
      </c>
      <c r="I96" s="6" t="e">
        <f>IF(Tabella1[[#This Row],[Costo industriale]]="","",(Tabella1[[#This Row],[Prezzo medio vendita 2024]]-Tabella1[[#This Row],[Costo industriale]])/Tabella1[[#This Row],[Costo industriale]])</f>
        <v>#DIV/0!</v>
      </c>
      <c r="L96" s="1">
        <f>SUM(Tabella1[[#This Row],[Quantità 2021]:[Quantità 2024]])</f>
        <v>0</v>
      </c>
      <c r="M96" s="1"/>
      <c r="Q96" s="6" t="str">
        <f>IF(Tabella1[[#This Row],[Quantità 2024]]=0,"",(Tabella1[[#This Row],[Quantità 2024]]-Tabella1[[#This Row],[Quantità 2023]])/Tabella1[[#This Row],[Quantità 2023]])</f>
        <v/>
      </c>
      <c r="R96" s="3"/>
      <c r="S96" s="4"/>
      <c r="T96" s="1"/>
      <c r="U96" s="1"/>
      <c r="W96"/>
      <c r="X96"/>
    </row>
    <row r="97" spans="1:24" x14ac:dyDescent="0.25">
      <c r="A97" s="1">
        <v>11</v>
      </c>
      <c r="B97" s="1">
        <v>10430</v>
      </c>
      <c r="E9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7" s="4">
        <f>Tabella1[[#This Row],[Costo produzione]]*0.8</f>
        <v>0</v>
      </c>
      <c r="H97" s="4">
        <f>SUM(Tabella1[[#This Row],[Costo produzione]:[Costo struttura]])</f>
        <v>0</v>
      </c>
      <c r="I97" s="6" t="e">
        <f>IF(Tabella1[[#This Row],[Costo industriale]]="","",(Tabella1[[#This Row],[Prezzo medio vendita 2024]]-Tabella1[[#This Row],[Costo industriale]])/Tabella1[[#This Row],[Costo industriale]])</f>
        <v>#DIV/0!</v>
      </c>
      <c r="L97" s="1">
        <f>SUM(Tabella1[[#This Row],[Quantità 2021]:[Quantità 2024]])</f>
        <v>0</v>
      </c>
      <c r="M97" s="1"/>
      <c r="Q97" s="6" t="str">
        <f>IF(Tabella1[[#This Row],[Quantità 2024]]=0,"",(Tabella1[[#This Row],[Quantità 2024]]-Tabella1[[#This Row],[Quantità 2023]])/Tabella1[[#This Row],[Quantità 2023]])</f>
        <v/>
      </c>
      <c r="R97" s="3"/>
      <c r="S97" s="4"/>
      <c r="T97" s="1"/>
      <c r="U97" s="1"/>
      <c r="W97"/>
      <c r="X97"/>
    </row>
    <row r="98" spans="1:24" x14ac:dyDescent="0.25">
      <c r="A98" s="1">
        <v>11</v>
      </c>
      <c r="B98" s="1">
        <v>10490</v>
      </c>
      <c r="E9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8" s="4">
        <f>Tabella1[[#This Row],[Costo produzione]]*0.8</f>
        <v>0</v>
      </c>
      <c r="H98" s="4">
        <f>SUM(Tabella1[[#This Row],[Costo produzione]:[Costo struttura]])</f>
        <v>0</v>
      </c>
      <c r="I98" s="6" t="e">
        <f>IF(Tabella1[[#This Row],[Costo industriale]]="","",(Tabella1[[#This Row],[Prezzo medio vendita 2024]]-Tabella1[[#This Row],[Costo industriale]])/Tabella1[[#This Row],[Costo industriale]])</f>
        <v>#DIV/0!</v>
      </c>
      <c r="L98" s="1">
        <f>SUM(Tabella1[[#This Row],[Quantità 2021]:[Quantità 2024]])</f>
        <v>0</v>
      </c>
      <c r="M98" s="1"/>
      <c r="Q98" s="6" t="str">
        <f>IF(Tabella1[[#This Row],[Quantità 2024]]=0,"",(Tabella1[[#This Row],[Quantità 2024]]-Tabella1[[#This Row],[Quantità 2023]])/Tabella1[[#This Row],[Quantità 2023]])</f>
        <v/>
      </c>
      <c r="R98" s="3"/>
      <c r="S98" s="4"/>
      <c r="T98" s="1"/>
      <c r="U98" s="1"/>
      <c r="W98"/>
      <c r="X98"/>
    </row>
    <row r="99" spans="1:24" x14ac:dyDescent="0.25">
      <c r="A99" s="1">
        <v>10</v>
      </c>
      <c r="B99" s="1">
        <v>11198</v>
      </c>
      <c r="E9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9" s="4">
        <f>Tabella1[[#This Row],[Costo produzione]]*0.8</f>
        <v>0</v>
      </c>
      <c r="H99" s="4">
        <f>SUM(Tabella1[[#This Row],[Costo produzione]:[Costo struttura]])</f>
        <v>0</v>
      </c>
      <c r="I99" s="6" t="e">
        <f>IF(Tabella1[[#This Row],[Costo industriale]]="","",(Tabella1[[#This Row],[Prezzo medio vendita 2024]]-Tabella1[[#This Row],[Costo industriale]])/Tabella1[[#This Row],[Costo industriale]])</f>
        <v>#DIV/0!</v>
      </c>
      <c r="L99" s="1">
        <f>SUM(Tabella1[[#This Row],[Quantità 2021]:[Quantità 2024]])</f>
        <v>0</v>
      </c>
      <c r="M99" s="1"/>
      <c r="Q99" s="6" t="str">
        <f>IF(Tabella1[[#This Row],[Quantità 2024]]=0,"",(Tabella1[[#This Row],[Quantità 2024]]-Tabella1[[#This Row],[Quantità 2023]])/Tabella1[[#This Row],[Quantità 2023]])</f>
        <v/>
      </c>
      <c r="R99" s="3"/>
      <c r="S99" s="4"/>
      <c r="T99" s="1"/>
      <c r="U99" s="1"/>
      <c r="W99"/>
      <c r="X99"/>
    </row>
    <row r="100" spans="1:24" x14ac:dyDescent="0.25">
      <c r="A100" s="1">
        <v>13</v>
      </c>
      <c r="B100" s="1">
        <v>14165</v>
      </c>
      <c r="E10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0" s="4">
        <f>Tabella1[[#This Row],[Costo produzione]]*0.8</f>
        <v>0</v>
      </c>
      <c r="H100" s="4">
        <f>SUM(Tabella1[[#This Row],[Costo produzione]:[Costo struttura]])</f>
        <v>0</v>
      </c>
      <c r="I100" s="6" t="e">
        <f>IF(Tabella1[[#This Row],[Costo industriale]]="","",(Tabella1[[#This Row],[Prezzo medio vendita 2024]]-Tabella1[[#This Row],[Costo industriale]])/Tabella1[[#This Row],[Costo industriale]])</f>
        <v>#DIV/0!</v>
      </c>
      <c r="L100" s="1">
        <f>SUM(Tabella1[[#This Row],[Quantità 2021]:[Quantità 2024]])</f>
        <v>0</v>
      </c>
      <c r="M100" s="1"/>
      <c r="Q100" s="6" t="str">
        <f>IF(Tabella1[[#This Row],[Quantità 2024]]=0,"",(Tabella1[[#This Row],[Quantità 2024]]-Tabella1[[#This Row],[Quantità 2023]])/Tabella1[[#This Row],[Quantità 2023]])</f>
        <v/>
      </c>
      <c r="R100" s="3"/>
      <c r="S100" s="4"/>
      <c r="T100" s="1"/>
      <c r="U100" s="1"/>
      <c r="W100"/>
      <c r="X100"/>
    </row>
    <row r="101" spans="1:24" x14ac:dyDescent="0.25">
      <c r="A101" s="1">
        <v>13</v>
      </c>
      <c r="B101" s="1">
        <v>14185</v>
      </c>
      <c r="E10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1" s="4">
        <f>Tabella1[[#This Row],[Costo produzione]]*0.8</f>
        <v>0</v>
      </c>
      <c r="H101" s="4">
        <f>SUM(Tabella1[[#This Row],[Costo produzione]:[Costo struttura]])</f>
        <v>0</v>
      </c>
      <c r="I101" s="6" t="e">
        <f>IF(Tabella1[[#This Row],[Costo industriale]]="","",(Tabella1[[#This Row],[Prezzo medio vendita 2024]]-Tabella1[[#This Row],[Costo industriale]])/Tabella1[[#This Row],[Costo industriale]])</f>
        <v>#DIV/0!</v>
      </c>
      <c r="L101" s="1">
        <f>SUM(Tabella1[[#This Row],[Quantità 2021]:[Quantità 2024]])</f>
        <v>0</v>
      </c>
      <c r="M101" s="1"/>
      <c r="Q101" s="6" t="str">
        <f>IF(Tabella1[[#This Row],[Quantità 2024]]=0,"",(Tabella1[[#This Row],[Quantità 2024]]-Tabella1[[#This Row],[Quantità 2023]])/Tabella1[[#This Row],[Quantità 2023]])</f>
        <v/>
      </c>
      <c r="R101" s="3"/>
      <c r="S101" s="4"/>
      <c r="T101" s="1"/>
      <c r="U101" s="1"/>
      <c r="W101"/>
      <c r="X101"/>
    </row>
    <row r="102" spans="1:24" x14ac:dyDescent="0.25">
      <c r="A102" s="1">
        <v>10</v>
      </c>
      <c r="B102" s="2" t="s">
        <v>84</v>
      </c>
      <c r="E10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2" s="4">
        <f>Tabella1[[#This Row],[Costo produzione]]*0.8</f>
        <v>0</v>
      </c>
      <c r="H102" s="4">
        <f>SUM(Tabella1[[#This Row],[Costo produzione]:[Costo struttura]])</f>
        <v>0</v>
      </c>
      <c r="I102" s="6" t="e">
        <f>IF(Tabella1[[#This Row],[Costo industriale]]="","",(Tabella1[[#This Row],[Prezzo medio vendita 2024]]-Tabella1[[#This Row],[Costo industriale]])/Tabella1[[#This Row],[Costo industriale]])</f>
        <v>#DIV/0!</v>
      </c>
      <c r="L102" s="1">
        <f>SUM(Tabella1[[#This Row],[Quantità 2021]:[Quantità 2024]])</f>
        <v>0</v>
      </c>
      <c r="M102" s="1"/>
      <c r="Q102" s="6" t="str">
        <f>IF(Tabella1[[#This Row],[Quantità 2024]]=0,"",(Tabella1[[#This Row],[Quantità 2024]]-Tabella1[[#This Row],[Quantità 2023]])/Tabella1[[#This Row],[Quantità 2023]])</f>
        <v/>
      </c>
      <c r="R102" s="3"/>
      <c r="S102" s="4"/>
      <c r="T102" s="1"/>
      <c r="U102" s="1"/>
      <c r="W102"/>
      <c r="X102"/>
    </row>
    <row r="103" spans="1:24" x14ac:dyDescent="0.25">
      <c r="A103" s="1">
        <v>10</v>
      </c>
      <c r="B103" s="2" t="s">
        <v>85</v>
      </c>
      <c r="E10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3" s="4">
        <f>Tabella1[[#This Row],[Costo produzione]]*0.8</f>
        <v>0</v>
      </c>
      <c r="H103" s="4">
        <f>SUM(Tabella1[[#This Row],[Costo produzione]:[Costo struttura]])</f>
        <v>0</v>
      </c>
      <c r="I103" s="6" t="e">
        <f>IF(Tabella1[[#This Row],[Costo industriale]]="","",(Tabella1[[#This Row],[Prezzo medio vendita 2024]]-Tabella1[[#This Row],[Costo industriale]])/Tabella1[[#This Row],[Costo industriale]])</f>
        <v>#DIV/0!</v>
      </c>
      <c r="L103" s="1">
        <f>SUM(Tabella1[[#This Row],[Quantità 2021]:[Quantità 2024]])</f>
        <v>0</v>
      </c>
      <c r="M103" s="1"/>
      <c r="Q103" s="6" t="str">
        <f>IF(Tabella1[[#This Row],[Quantità 2024]]=0,"",(Tabella1[[#This Row],[Quantità 2024]]-Tabella1[[#This Row],[Quantità 2023]])/Tabella1[[#This Row],[Quantità 2023]])</f>
        <v/>
      </c>
      <c r="R103" s="3"/>
      <c r="S103" s="4"/>
      <c r="T103" s="1"/>
      <c r="U103" s="1"/>
      <c r="W103"/>
      <c r="X103"/>
    </row>
    <row r="104" spans="1:24" x14ac:dyDescent="0.25">
      <c r="A104" s="1">
        <v>10</v>
      </c>
      <c r="B104" s="2" t="s">
        <v>86</v>
      </c>
      <c r="E10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4" s="4">
        <f>Tabella1[[#This Row],[Costo produzione]]*0.8</f>
        <v>0</v>
      </c>
      <c r="H104" s="4">
        <f>SUM(Tabella1[[#This Row],[Costo produzione]:[Costo struttura]])</f>
        <v>0</v>
      </c>
      <c r="I104" s="6" t="e">
        <f>IF(Tabella1[[#This Row],[Costo industriale]]="","",(Tabella1[[#This Row],[Prezzo medio vendita 2024]]-Tabella1[[#This Row],[Costo industriale]])/Tabella1[[#This Row],[Costo industriale]])</f>
        <v>#DIV/0!</v>
      </c>
      <c r="L104" s="1">
        <f>SUM(Tabella1[[#This Row],[Quantità 2021]:[Quantità 2024]])</f>
        <v>0</v>
      </c>
      <c r="M104" s="1"/>
      <c r="Q104" s="6" t="str">
        <f>IF(Tabella1[[#This Row],[Quantità 2024]]=0,"",(Tabella1[[#This Row],[Quantità 2024]]-Tabella1[[#This Row],[Quantità 2023]])/Tabella1[[#This Row],[Quantità 2023]])</f>
        <v/>
      </c>
      <c r="R104" s="3"/>
      <c r="S104" s="4"/>
      <c r="T104" s="1"/>
      <c r="U104" s="1"/>
      <c r="W104"/>
      <c r="X104"/>
    </row>
    <row r="105" spans="1:24" x14ac:dyDescent="0.25">
      <c r="A105" s="1">
        <v>10</v>
      </c>
      <c r="B105" s="1" t="s">
        <v>89</v>
      </c>
      <c r="E10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5" s="4">
        <f>Tabella1[[#This Row],[Costo produzione]]*0.8</f>
        <v>0</v>
      </c>
      <c r="H105" s="4">
        <f>SUM(Tabella1[[#This Row],[Costo produzione]:[Costo struttura]])</f>
        <v>0</v>
      </c>
      <c r="I105" s="6" t="e">
        <f>IF(Tabella1[[#This Row],[Costo industriale]]="","",(Tabella1[[#This Row],[Prezzo medio vendita 2024]]-Tabella1[[#This Row],[Costo industriale]])/Tabella1[[#This Row],[Costo industriale]])</f>
        <v>#DIV/0!</v>
      </c>
      <c r="L105" s="1">
        <f>SUM(Tabella1[[#This Row],[Quantità 2021]:[Quantità 2024]])</f>
        <v>0</v>
      </c>
      <c r="M105" s="1"/>
      <c r="Q105" s="6" t="str">
        <f>IF(Tabella1[[#This Row],[Quantità 2024]]=0,"",(Tabella1[[#This Row],[Quantità 2024]]-Tabella1[[#This Row],[Quantità 2023]])/Tabella1[[#This Row],[Quantità 2023]])</f>
        <v/>
      </c>
      <c r="R105" s="3"/>
      <c r="S105" s="4"/>
      <c r="T105" s="1"/>
      <c r="U105" s="1"/>
      <c r="W105"/>
      <c r="X105"/>
    </row>
    <row r="106" spans="1:24" x14ac:dyDescent="0.25">
      <c r="A106" s="1">
        <v>10</v>
      </c>
      <c r="B106" s="1" t="s">
        <v>88</v>
      </c>
      <c r="E10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6" s="4">
        <f>Tabella1[[#This Row],[Costo produzione]]*0.8</f>
        <v>0</v>
      </c>
      <c r="H106" s="4">
        <f>SUM(Tabella1[[#This Row],[Costo produzione]:[Costo struttura]])</f>
        <v>0</v>
      </c>
      <c r="I106" s="6" t="e">
        <f>IF(Tabella1[[#This Row],[Costo industriale]]="","",(Tabella1[[#This Row],[Prezzo medio vendita 2024]]-Tabella1[[#This Row],[Costo industriale]])/Tabella1[[#This Row],[Costo industriale]])</f>
        <v>#DIV/0!</v>
      </c>
      <c r="L106" s="1">
        <f>SUM(Tabella1[[#This Row],[Quantità 2021]:[Quantità 2024]])</f>
        <v>0</v>
      </c>
      <c r="M106" s="1"/>
      <c r="Q106" s="6" t="str">
        <f>IF(Tabella1[[#This Row],[Quantità 2024]]=0,"",(Tabella1[[#This Row],[Quantità 2024]]-Tabella1[[#This Row],[Quantità 2023]])/Tabella1[[#This Row],[Quantità 2023]])</f>
        <v/>
      </c>
      <c r="R106" s="3"/>
      <c r="S106" s="4"/>
      <c r="T106" s="1"/>
      <c r="U106" s="1"/>
      <c r="W106"/>
      <c r="X106"/>
    </row>
    <row r="107" spans="1:24" x14ac:dyDescent="0.25">
      <c r="A107" s="1">
        <v>11</v>
      </c>
      <c r="B107" s="1" t="s">
        <v>94</v>
      </c>
      <c r="E10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7" s="4">
        <f>Tabella1[[#This Row],[Costo produzione]]*0.8</f>
        <v>0</v>
      </c>
      <c r="H107" s="4">
        <f>SUM(Tabella1[[#This Row],[Costo produzione]:[Costo struttura]])</f>
        <v>0</v>
      </c>
      <c r="I107" s="6" t="e">
        <f>IF(Tabella1[[#This Row],[Costo industriale]]="","",(Tabella1[[#This Row],[Prezzo medio vendita 2024]]-Tabella1[[#This Row],[Costo industriale]])/Tabella1[[#This Row],[Costo industriale]])</f>
        <v>#DIV/0!</v>
      </c>
      <c r="L107" s="1">
        <f>SUM(Tabella1[[#This Row],[Quantità 2021]:[Quantità 2024]])</f>
        <v>0</v>
      </c>
      <c r="M107" s="1"/>
      <c r="Q107" s="6" t="str">
        <f>IF(Tabella1[[#This Row],[Quantità 2024]]=0,"",(Tabella1[[#This Row],[Quantità 2024]]-Tabella1[[#This Row],[Quantità 2023]])/Tabella1[[#This Row],[Quantità 2023]])</f>
        <v/>
      </c>
      <c r="R107" s="3"/>
      <c r="S107" s="4"/>
      <c r="T107" s="1"/>
      <c r="U107" s="1"/>
      <c r="W107"/>
      <c r="X107"/>
    </row>
    <row r="108" spans="1:24" x14ac:dyDescent="0.25">
      <c r="A108" s="1">
        <v>11</v>
      </c>
      <c r="B108" s="1" t="s">
        <v>95</v>
      </c>
      <c r="E10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8" s="4">
        <f>Tabella1[[#This Row],[Costo produzione]]*0.8</f>
        <v>0</v>
      </c>
      <c r="H108" s="4">
        <f>SUM(Tabella1[[#This Row],[Costo produzione]:[Costo struttura]])</f>
        <v>0</v>
      </c>
      <c r="I108" s="6" t="e">
        <f>IF(Tabella1[[#This Row],[Costo industriale]]="","",(Tabella1[[#This Row],[Prezzo medio vendita 2024]]-Tabella1[[#This Row],[Costo industriale]])/Tabella1[[#This Row],[Costo industriale]])</f>
        <v>#DIV/0!</v>
      </c>
      <c r="L108" s="1">
        <f>SUM(Tabella1[[#This Row],[Quantità 2021]:[Quantità 2024]])</f>
        <v>0</v>
      </c>
      <c r="M108" s="1"/>
      <c r="Q108" s="6" t="str">
        <f>IF(Tabella1[[#This Row],[Quantità 2024]]=0,"",(Tabella1[[#This Row],[Quantità 2024]]-Tabella1[[#This Row],[Quantità 2023]])/Tabella1[[#This Row],[Quantità 2023]])</f>
        <v/>
      </c>
      <c r="R108" s="3"/>
      <c r="S108" s="4"/>
      <c r="T108" s="1"/>
      <c r="U108" s="1"/>
      <c r="W108"/>
      <c r="X108"/>
    </row>
    <row r="109" spans="1:24" x14ac:dyDescent="0.25">
      <c r="A109" s="1">
        <v>11</v>
      </c>
      <c r="B109" s="1" t="s">
        <v>113</v>
      </c>
      <c r="E10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9" s="4">
        <f>Tabella1[[#This Row],[Costo produzione]]*0.8</f>
        <v>0</v>
      </c>
      <c r="H109" s="4">
        <f>SUM(Tabella1[[#This Row],[Costo produzione]:[Costo struttura]])</f>
        <v>0</v>
      </c>
      <c r="I109" s="6" t="e">
        <f>IF(Tabella1[[#This Row],[Costo industriale]]="","",(Tabella1[[#This Row],[Prezzo medio vendita 2024]]-Tabella1[[#This Row],[Costo industriale]])/Tabella1[[#This Row],[Costo industriale]])</f>
        <v>#DIV/0!</v>
      </c>
      <c r="L109" s="1">
        <f>SUM(Tabella1[[#This Row],[Quantità 2021]:[Quantità 2024]])</f>
        <v>0</v>
      </c>
      <c r="M109" s="1"/>
      <c r="Q109" s="6" t="str">
        <f>IF(Tabella1[[#This Row],[Quantità 2024]]=0,"",(Tabella1[[#This Row],[Quantità 2024]]-Tabella1[[#This Row],[Quantità 2023]])/Tabella1[[#This Row],[Quantità 2023]])</f>
        <v/>
      </c>
      <c r="R109" s="3"/>
      <c r="S109" s="4"/>
      <c r="T109" s="1"/>
      <c r="U109" s="1"/>
      <c r="W109"/>
      <c r="X109"/>
    </row>
    <row r="110" spans="1:24" x14ac:dyDescent="0.25">
      <c r="A110" s="1">
        <v>10</v>
      </c>
      <c r="B110" s="1" t="s">
        <v>87</v>
      </c>
      <c r="E11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0" s="4">
        <f>Tabella1[[#This Row],[Costo produzione]]*0.8</f>
        <v>0</v>
      </c>
      <c r="H110" s="4">
        <f>SUM(Tabella1[[#This Row],[Costo produzione]:[Costo struttura]])</f>
        <v>0</v>
      </c>
      <c r="I110" s="6" t="e">
        <f>IF(Tabella1[[#This Row],[Costo industriale]]="","",(Tabella1[[#This Row],[Prezzo medio vendita 2024]]-Tabella1[[#This Row],[Costo industriale]])/Tabella1[[#This Row],[Costo industriale]])</f>
        <v>#DIV/0!</v>
      </c>
      <c r="L110" s="1">
        <f>SUM(Tabella1[[#This Row],[Quantità 2021]:[Quantità 2024]])</f>
        <v>0</v>
      </c>
      <c r="M110" s="1"/>
      <c r="Q110" s="6" t="str">
        <f>IF(Tabella1[[#This Row],[Quantità 2024]]=0,"",(Tabella1[[#This Row],[Quantità 2024]]-Tabella1[[#This Row],[Quantità 2023]])/Tabella1[[#This Row],[Quantità 2023]])</f>
        <v/>
      </c>
      <c r="R110" s="3"/>
      <c r="S110" s="4"/>
      <c r="T110" s="1"/>
      <c r="U110" s="1"/>
      <c r="W110"/>
      <c r="X110"/>
    </row>
    <row r="111" spans="1:24" x14ac:dyDescent="0.25">
      <c r="A111" s="1">
        <v>11</v>
      </c>
      <c r="B111" s="1" t="s">
        <v>92</v>
      </c>
      <c r="E11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1" s="4">
        <f>Tabella1[[#This Row],[Costo produzione]]*0.8</f>
        <v>0</v>
      </c>
      <c r="H111" s="4">
        <f>SUM(Tabella1[[#This Row],[Costo produzione]:[Costo struttura]])</f>
        <v>0</v>
      </c>
      <c r="I111" s="6" t="e">
        <f>IF(Tabella1[[#This Row],[Costo industriale]]="","",(Tabella1[[#This Row],[Prezzo medio vendita 2024]]-Tabella1[[#This Row],[Costo industriale]])/Tabella1[[#This Row],[Costo industriale]])</f>
        <v>#DIV/0!</v>
      </c>
      <c r="L111" s="1">
        <f>SUM(Tabella1[[#This Row],[Quantità 2021]:[Quantità 2024]])</f>
        <v>0</v>
      </c>
      <c r="M111" s="1"/>
      <c r="Q111" s="6" t="str">
        <f>IF(Tabella1[[#This Row],[Quantità 2024]]=0,"",(Tabella1[[#This Row],[Quantità 2024]]-Tabella1[[#This Row],[Quantità 2023]])/Tabella1[[#This Row],[Quantità 2023]])</f>
        <v/>
      </c>
      <c r="R111" s="3"/>
      <c r="S111" s="4"/>
      <c r="T111" s="1"/>
      <c r="U111" s="1"/>
      <c r="W111"/>
      <c r="X111"/>
    </row>
    <row r="112" spans="1:24" x14ac:dyDescent="0.25">
      <c r="A112" s="1">
        <v>11</v>
      </c>
      <c r="B112" s="1" t="s">
        <v>93</v>
      </c>
      <c r="E11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2" s="4">
        <f>Tabella1[[#This Row],[Costo produzione]]*0.8</f>
        <v>0</v>
      </c>
      <c r="H112" s="4">
        <f>SUM(Tabella1[[#This Row],[Costo produzione]:[Costo struttura]])</f>
        <v>0</v>
      </c>
      <c r="I112" s="6" t="e">
        <f>IF(Tabella1[[#This Row],[Costo industriale]]="","",(Tabella1[[#This Row],[Prezzo medio vendita 2024]]-Tabella1[[#This Row],[Costo industriale]])/Tabella1[[#This Row],[Costo industriale]])</f>
        <v>#DIV/0!</v>
      </c>
      <c r="L112" s="1">
        <f>SUM(Tabella1[[#This Row],[Quantità 2021]:[Quantità 2024]])</f>
        <v>0</v>
      </c>
      <c r="M112" s="1"/>
      <c r="Q112" s="6" t="str">
        <f>IF(Tabella1[[#This Row],[Quantità 2024]]=0,"",(Tabella1[[#This Row],[Quantità 2024]]-Tabella1[[#This Row],[Quantità 2023]])/Tabella1[[#This Row],[Quantità 2023]])</f>
        <v/>
      </c>
      <c r="R112" s="3"/>
      <c r="S112" s="4"/>
      <c r="T112" s="1"/>
      <c r="U112" s="1"/>
      <c r="W112"/>
      <c r="X112"/>
    </row>
    <row r="113" spans="1:24" x14ac:dyDescent="0.25">
      <c r="A113" s="1">
        <v>11</v>
      </c>
      <c r="B113" s="1" t="s">
        <v>96</v>
      </c>
      <c r="E11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3" s="4">
        <f>Tabella1[[#This Row],[Costo produzione]]*0.8</f>
        <v>0</v>
      </c>
      <c r="H113" s="4">
        <f>SUM(Tabella1[[#This Row],[Costo produzione]:[Costo struttura]])</f>
        <v>0</v>
      </c>
      <c r="I113" s="6" t="e">
        <f>IF(Tabella1[[#This Row],[Costo industriale]]="","",(Tabella1[[#This Row],[Prezzo medio vendita 2024]]-Tabella1[[#This Row],[Costo industriale]])/Tabella1[[#This Row],[Costo industriale]])</f>
        <v>#DIV/0!</v>
      </c>
      <c r="L113" s="1">
        <f>SUM(Tabella1[[#This Row],[Quantità 2021]:[Quantità 2024]])</f>
        <v>0</v>
      </c>
      <c r="M113" s="1"/>
      <c r="Q113" s="6" t="str">
        <f>IF(Tabella1[[#This Row],[Quantità 2024]]=0,"",(Tabella1[[#This Row],[Quantità 2024]]-Tabella1[[#This Row],[Quantità 2023]])/Tabella1[[#This Row],[Quantità 2023]])</f>
        <v/>
      </c>
      <c r="R113" s="3"/>
      <c r="S113" s="4"/>
      <c r="T113" s="1"/>
      <c r="U113" s="1"/>
      <c r="W113"/>
      <c r="X113"/>
    </row>
    <row r="114" spans="1:24" x14ac:dyDescent="0.25">
      <c r="A114" s="1">
        <v>10</v>
      </c>
      <c r="B114" s="1" t="s">
        <v>83</v>
      </c>
      <c r="E11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4" s="4">
        <f>Tabella1[[#This Row],[Costo produzione]]*0.8</f>
        <v>0</v>
      </c>
      <c r="H114" s="4">
        <f>SUM(Tabella1[[#This Row],[Costo produzione]:[Costo struttura]])</f>
        <v>0</v>
      </c>
      <c r="I114" s="6" t="e">
        <f>IF(Tabella1[[#This Row],[Costo industriale]]="","",(Tabella1[[#This Row],[Prezzo medio vendita 2024]]-Tabella1[[#This Row],[Costo industriale]])/Tabella1[[#This Row],[Costo industriale]])</f>
        <v>#DIV/0!</v>
      </c>
      <c r="L114" s="1">
        <f>SUM(Tabella1[[#This Row],[Quantità 2021]:[Quantità 2024]])</f>
        <v>0</v>
      </c>
      <c r="M114" s="1"/>
      <c r="Q114" s="6" t="str">
        <f>IF(Tabella1[[#This Row],[Quantità 2024]]=0,"",(Tabella1[[#This Row],[Quantità 2024]]-Tabella1[[#This Row],[Quantità 2023]])/Tabella1[[#This Row],[Quantità 2023]])</f>
        <v/>
      </c>
      <c r="R114" s="3"/>
      <c r="S114" s="4"/>
      <c r="T114" s="1"/>
      <c r="U114" s="1"/>
      <c r="W114"/>
      <c r="X114"/>
    </row>
    <row r="115" spans="1:24" x14ac:dyDescent="0.25">
      <c r="A115" s="1">
        <v>7</v>
      </c>
      <c r="B115" s="1" t="s">
        <v>52</v>
      </c>
      <c r="E11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5" s="4">
        <f>Tabella1[[#This Row],[Costo produzione]]*0.8</f>
        <v>0</v>
      </c>
      <c r="H115" s="4">
        <f>SUM(Tabella1[[#This Row],[Costo produzione]:[Costo struttura]])</f>
        <v>0</v>
      </c>
      <c r="I115" s="6" t="e">
        <f>IF(Tabella1[[#This Row],[Costo industriale]]="","",(Tabella1[[#This Row],[Prezzo medio vendita 2024]]-Tabella1[[#This Row],[Costo industriale]])/Tabella1[[#This Row],[Costo industriale]])</f>
        <v>#DIV/0!</v>
      </c>
      <c r="L115" s="1">
        <f>SUM(Tabella1[[#This Row],[Quantità 2021]:[Quantità 2024]])</f>
        <v>0</v>
      </c>
      <c r="M115" s="1"/>
      <c r="Q115" s="6" t="str">
        <f>IF(Tabella1[[#This Row],[Quantità 2024]]=0,"",(Tabella1[[#This Row],[Quantità 2024]]-Tabella1[[#This Row],[Quantità 2023]])/Tabella1[[#This Row],[Quantità 2023]])</f>
        <v/>
      </c>
      <c r="R115" s="3"/>
      <c r="S115" s="4"/>
      <c r="T115" s="1"/>
      <c r="U115" s="1"/>
      <c r="W115"/>
      <c r="X115"/>
    </row>
    <row r="116" spans="1:24" x14ac:dyDescent="0.25">
      <c r="A116" s="1">
        <v>10</v>
      </c>
      <c r="B116" s="1" t="s">
        <v>82</v>
      </c>
      <c r="E11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6" s="4">
        <f>Tabella1[[#This Row],[Costo produzione]]*0.8</f>
        <v>0</v>
      </c>
      <c r="H116" s="4">
        <f>SUM(Tabella1[[#This Row],[Costo produzione]:[Costo struttura]])</f>
        <v>0</v>
      </c>
      <c r="I116" s="6" t="e">
        <f>IF(Tabella1[[#This Row],[Costo industriale]]="","",(Tabella1[[#This Row],[Prezzo medio vendita 2024]]-Tabella1[[#This Row],[Costo industriale]])/Tabella1[[#This Row],[Costo industriale]])</f>
        <v>#DIV/0!</v>
      </c>
      <c r="L116" s="1">
        <f>SUM(Tabella1[[#This Row],[Quantità 2021]:[Quantità 2024]])</f>
        <v>0</v>
      </c>
      <c r="M116" s="1"/>
      <c r="Q116" s="6" t="str">
        <f>IF(Tabella1[[#This Row],[Quantità 2024]]=0,"",(Tabella1[[#This Row],[Quantità 2024]]-Tabella1[[#This Row],[Quantità 2023]])/Tabella1[[#This Row],[Quantità 2023]])</f>
        <v/>
      </c>
      <c r="R116" s="3"/>
      <c r="S116" s="4"/>
      <c r="T116" s="1"/>
      <c r="U116" s="1"/>
      <c r="W116"/>
      <c r="X116"/>
    </row>
    <row r="117" spans="1:24" x14ac:dyDescent="0.25">
      <c r="A117" s="1">
        <v>4</v>
      </c>
      <c r="B117" s="1" t="s">
        <v>39</v>
      </c>
      <c r="E11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7" s="4">
        <f>Tabella1[[#This Row],[Costo produzione]]*0.8</f>
        <v>0</v>
      </c>
      <c r="H117" s="4">
        <f>SUM(Tabella1[[#This Row],[Costo produzione]:[Costo struttura]])</f>
        <v>0</v>
      </c>
      <c r="I117" s="6" t="e">
        <f>IF(Tabella1[[#This Row],[Costo industriale]]="","",(Tabella1[[#This Row],[Prezzo medio vendita 2024]]-Tabella1[[#This Row],[Costo industriale]])/Tabella1[[#This Row],[Costo industriale]])</f>
        <v>#DIV/0!</v>
      </c>
      <c r="L117" s="1">
        <f>SUM(Tabella1[[#This Row],[Quantità 2021]:[Quantità 2024]])</f>
        <v>0</v>
      </c>
      <c r="M117" s="1"/>
      <c r="Q117" s="6" t="str">
        <f>IF(Tabella1[[#This Row],[Quantità 2024]]=0,"",(Tabella1[[#This Row],[Quantità 2024]]-Tabella1[[#This Row],[Quantità 2023]])/Tabella1[[#This Row],[Quantità 2023]])</f>
        <v/>
      </c>
      <c r="R117" s="3"/>
      <c r="S117" s="4"/>
      <c r="T117" s="1"/>
      <c r="U117" s="1"/>
      <c r="W117"/>
      <c r="X117"/>
    </row>
    <row r="118" spans="1:24" x14ac:dyDescent="0.25">
      <c r="A118" s="1">
        <v>4</v>
      </c>
      <c r="B118" s="1" t="s">
        <v>38</v>
      </c>
      <c r="E11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8" s="4">
        <f>Tabella1[[#This Row],[Costo produzione]]*0.8</f>
        <v>0</v>
      </c>
      <c r="H118" s="4">
        <f>SUM(Tabella1[[#This Row],[Costo produzione]:[Costo struttura]])</f>
        <v>0</v>
      </c>
      <c r="I118" s="6" t="e">
        <f>IF(Tabella1[[#This Row],[Costo industriale]]="","",(Tabella1[[#This Row],[Prezzo medio vendita 2024]]-Tabella1[[#This Row],[Costo industriale]])/Tabella1[[#This Row],[Costo industriale]])</f>
        <v>#DIV/0!</v>
      </c>
      <c r="L118" s="1">
        <f>SUM(Tabella1[[#This Row],[Quantità 2021]:[Quantità 2024]])</f>
        <v>0</v>
      </c>
      <c r="M118" s="1"/>
      <c r="Q118" s="6" t="str">
        <f>IF(Tabella1[[#This Row],[Quantità 2024]]=0,"",(Tabella1[[#This Row],[Quantità 2024]]-Tabella1[[#This Row],[Quantità 2023]])/Tabella1[[#This Row],[Quantità 2023]])</f>
        <v/>
      </c>
      <c r="R118" s="3"/>
      <c r="S118" s="4"/>
      <c r="T118" s="1"/>
      <c r="U118" s="1"/>
      <c r="W118"/>
      <c r="X118"/>
    </row>
    <row r="119" spans="1:24" x14ac:dyDescent="0.25">
      <c r="A119" s="1">
        <v>4</v>
      </c>
      <c r="B119" s="1" t="s">
        <v>34</v>
      </c>
      <c r="E11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9" s="4">
        <f>Tabella1[[#This Row],[Costo produzione]]*0.8</f>
        <v>0</v>
      </c>
      <c r="H119" s="4">
        <f>SUM(Tabella1[[#This Row],[Costo produzione]:[Costo struttura]])</f>
        <v>0</v>
      </c>
      <c r="I119" s="6" t="e">
        <f>IF(Tabella1[[#This Row],[Costo industriale]]="","",(Tabella1[[#This Row],[Prezzo medio vendita 2024]]-Tabella1[[#This Row],[Costo industriale]])/Tabella1[[#This Row],[Costo industriale]])</f>
        <v>#DIV/0!</v>
      </c>
      <c r="L119" s="1">
        <f>SUM(Tabella1[[#This Row],[Quantità 2021]:[Quantità 2024]])</f>
        <v>0</v>
      </c>
      <c r="M119" s="1"/>
      <c r="Q119" s="6" t="str">
        <f>IF(Tabella1[[#This Row],[Quantità 2024]]=0,"",(Tabella1[[#This Row],[Quantità 2024]]-Tabella1[[#This Row],[Quantità 2023]])/Tabella1[[#This Row],[Quantità 2023]])</f>
        <v/>
      </c>
      <c r="R119" s="3"/>
      <c r="S119" s="4"/>
      <c r="T119" s="1"/>
      <c r="U119" s="1"/>
      <c r="W119"/>
      <c r="X119"/>
    </row>
    <row r="120" spans="1:24" x14ac:dyDescent="0.25">
      <c r="A120" s="1">
        <v>4</v>
      </c>
      <c r="B120" s="1" t="s">
        <v>37</v>
      </c>
      <c r="E12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0" s="4">
        <f>Tabella1[[#This Row],[Costo produzione]]*0.8</f>
        <v>0</v>
      </c>
      <c r="H120" s="4">
        <f>SUM(Tabella1[[#This Row],[Costo produzione]:[Costo struttura]])</f>
        <v>0</v>
      </c>
      <c r="I120" s="6" t="e">
        <f>IF(Tabella1[[#This Row],[Costo industriale]]="","",(Tabella1[[#This Row],[Prezzo medio vendita 2024]]-Tabella1[[#This Row],[Costo industriale]])/Tabella1[[#This Row],[Costo industriale]])</f>
        <v>#DIV/0!</v>
      </c>
      <c r="L120" s="1">
        <f>SUM(Tabella1[[#This Row],[Quantità 2021]:[Quantità 2024]])</f>
        <v>0</v>
      </c>
      <c r="M120" s="1"/>
      <c r="Q120" s="6" t="str">
        <f>IF(Tabella1[[#This Row],[Quantità 2024]]=0,"",(Tabella1[[#This Row],[Quantità 2024]]-Tabella1[[#This Row],[Quantità 2023]])/Tabella1[[#This Row],[Quantità 2023]])</f>
        <v/>
      </c>
      <c r="R120" s="3"/>
      <c r="S120" s="4"/>
      <c r="T120" s="1"/>
      <c r="U120" s="1"/>
      <c r="W120"/>
      <c r="X120"/>
    </row>
    <row r="121" spans="1:24" x14ac:dyDescent="0.25">
      <c r="A121" s="1">
        <v>4</v>
      </c>
      <c r="B121" s="1" t="s">
        <v>36</v>
      </c>
      <c r="E12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1" s="4">
        <f>Tabella1[[#This Row],[Costo produzione]]*0.8</f>
        <v>0</v>
      </c>
      <c r="H121" s="4">
        <f>SUM(Tabella1[[#This Row],[Costo produzione]:[Costo struttura]])</f>
        <v>0</v>
      </c>
      <c r="I121" s="6" t="e">
        <f>IF(Tabella1[[#This Row],[Costo industriale]]="","",(Tabella1[[#This Row],[Prezzo medio vendita 2024]]-Tabella1[[#This Row],[Costo industriale]])/Tabella1[[#This Row],[Costo industriale]])</f>
        <v>#DIV/0!</v>
      </c>
      <c r="L121" s="1">
        <f>SUM(Tabella1[[#This Row],[Quantità 2021]:[Quantità 2024]])</f>
        <v>0</v>
      </c>
      <c r="M121" s="1"/>
      <c r="Q121" s="6" t="str">
        <f>IF(Tabella1[[#This Row],[Quantità 2024]]=0,"",(Tabella1[[#This Row],[Quantità 2024]]-Tabella1[[#This Row],[Quantità 2023]])/Tabella1[[#This Row],[Quantità 2023]])</f>
        <v/>
      </c>
      <c r="R121" s="3"/>
      <c r="S121" s="4"/>
      <c r="T121" s="1"/>
      <c r="U121" s="1"/>
      <c r="W121"/>
      <c r="X121"/>
    </row>
    <row r="122" spans="1:24" x14ac:dyDescent="0.25">
      <c r="A122" s="1">
        <v>4</v>
      </c>
      <c r="B122" s="1" t="s">
        <v>33</v>
      </c>
      <c r="E12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2" s="4">
        <f>Tabella1[[#This Row],[Costo produzione]]*0.8</f>
        <v>0</v>
      </c>
      <c r="H122" s="4">
        <f>SUM(Tabella1[[#This Row],[Costo produzione]:[Costo struttura]])</f>
        <v>0</v>
      </c>
      <c r="I122" s="6" t="e">
        <f>IF(Tabella1[[#This Row],[Costo industriale]]="","",(Tabella1[[#This Row],[Prezzo medio vendita 2024]]-Tabella1[[#This Row],[Costo industriale]])/Tabella1[[#This Row],[Costo industriale]])</f>
        <v>#DIV/0!</v>
      </c>
      <c r="L122" s="1">
        <f>SUM(Tabella1[[#This Row],[Quantità 2021]:[Quantità 2024]])</f>
        <v>0</v>
      </c>
      <c r="M122" s="1"/>
      <c r="Q122" s="6" t="str">
        <f>IF(Tabella1[[#This Row],[Quantità 2024]]=0,"",(Tabella1[[#This Row],[Quantità 2024]]-Tabella1[[#This Row],[Quantità 2023]])/Tabella1[[#This Row],[Quantità 2023]])</f>
        <v/>
      </c>
      <c r="R122" s="3"/>
      <c r="S122" s="4"/>
      <c r="T122" s="1"/>
      <c r="U122" s="1"/>
      <c r="W122"/>
      <c r="X122"/>
    </row>
    <row r="123" spans="1:24" x14ac:dyDescent="0.25">
      <c r="A123" s="1">
        <v>4</v>
      </c>
      <c r="B123" s="1" t="s">
        <v>31</v>
      </c>
      <c r="E12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3" s="4">
        <f>Tabella1[[#This Row],[Costo produzione]]*0.8</f>
        <v>0</v>
      </c>
      <c r="H123" s="4">
        <f>SUM(Tabella1[[#This Row],[Costo produzione]:[Costo struttura]])</f>
        <v>0</v>
      </c>
      <c r="I123" s="6" t="e">
        <f>IF(Tabella1[[#This Row],[Costo industriale]]="","",(Tabella1[[#This Row],[Prezzo medio vendita 2024]]-Tabella1[[#This Row],[Costo industriale]])/Tabella1[[#This Row],[Costo industriale]])</f>
        <v>#DIV/0!</v>
      </c>
      <c r="L123" s="1">
        <f>SUM(Tabella1[[#This Row],[Quantità 2021]:[Quantità 2024]])</f>
        <v>0</v>
      </c>
      <c r="M123" s="1"/>
      <c r="Q123" s="6" t="str">
        <f>IF(Tabella1[[#This Row],[Quantità 2024]]=0,"",(Tabella1[[#This Row],[Quantità 2024]]-Tabella1[[#This Row],[Quantità 2023]])/Tabella1[[#This Row],[Quantità 2023]])</f>
        <v/>
      </c>
      <c r="R123" s="3"/>
      <c r="S123" s="4"/>
      <c r="T123" s="1"/>
      <c r="U123" s="1"/>
      <c r="W123"/>
      <c r="X123"/>
    </row>
    <row r="124" spans="1:24" x14ac:dyDescent="0.25">
      <c r="A124" s="1">
        <v>4</v>
      </c>
      <c r="B124" s="1" t="s">
        <v>8</v>
      </c>
      <c r="E12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4" s="4">
        <f>Tabella1[[#This Row],[Costo produzione]]*0.8</f>
        <v>0</v>
      </c>
      <c r="H124" s="4">
        <f>SUM(Tabella1[[#This Row],[Costo produzione]:[Costo struttura]])</f>
        <v>0</v>
      </c>
      <c r="I124" s="6" t="e">
        <f>IF(Tabella1[[#This Row],[Costo industriale]]="","",(Tabella1[[#This Row],[Prezzo medio vendita 2024]]-Tabella1[[#This Row],[Costo industriale]])/Tabella1[[#This Row],[Costo industriale]])</f>
        <v>#DIV/0!</v>
      </c>
      <c r="L124" s="1">
        <f>SUM(Tabella1[[#This Row],[Quantità 2021]:[Quantità 2024]])</f>
        <v>0</v>
      </c>
      <c r="M124" s="1"/>
      <c r="Q124" s="6" t="str">
        <f>IF(Tabella1[[#This Row],[Quantità 2024]]=0,"",(Tabella1[[#This Row],[Quantità 2024]]-Tabella1[[#This Row],[Quantità 2023]])/Tabella1[[#This Row],[Quantità 2023]])</f>
        <v/>
      </c>
      <c r="R124" s="3"/>
      <c r="S124" s="4"/>
      <c r="T124" s="1"/>
      <c r="U124" s="1"/>
      <c r="W124"/>
      <c r="X124"/>
    </row>
    <row r="125" spans="1:24" x14ac:dyDescent="0.25">
      <c r="A125" s="1">
        <v>4</v>
      </c>
      <c r="B125" s="1" t="s">
        <v>9</v>
      </c>
      <c r="E12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5" s="4">
        <f>Tabella1[[#This Row],[Costo produzione]]*0.8</f>
        <v>0</v>
      </c>
      <c r="H125" s="4">
        <f>SUM(Tabella1[[#This Row],[Costo produzione]:[Costo struttura]])</f>
        <v>0</v>
      </c>
      <c r="I125" s="6" t="e">
        <f>IF(Tabella1[[#This Row],[Costo industriale]]="","",(Tabella1[[#This Row],[Prezzo medio vendita 2024]]-Tabella1[[#This Row],[Costo industriale]])/Tabella1[[#This Row],[Costo industriale]])</f>
        <v>#DIV/0!</v>
      </c>
      <c r="L125" s="1">
        <f>SUM(Tabella1[[#This Row],[Quantità 2021]:[Quantità 2024]])</f>
        <v>0</v>
      </c>
      <c r="M125" s="1"/>
      <c r="Q125" s="6" t="str">
        <f>IF(Tabella1[[#This Row],[Quantità 2024]]=0,"",(Tabella1[[#This Row],[Quantità 2024]]-Tabella1[[#This Row],[Quantità 2023]])/Tabella1[[#This Row],[Quantità 2023]])</f>
        <v/>
      </c>
      <c r="R125" s="3"/>
      <c r="S125" s="4"/>
      <c r="T125" s="1"/>
      <c r="U125" s="1"/>
      <c r="W125"/>
      <c r="X125"/>
    </row>
    <row r="126" spans="1:24" x14ac:dyDescent="0.25">
      <c r="A126" s="1">
        <v>4</v>
      </c>
      <c r="B126" s="1" t="s">
        <v>10</v>
      </c>
      <c r="E12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6" s="4">
        <f>Tabella1[[#This Row],[Costo produzione]]*0.8</f>
        <v>0</v>
      </c>
      <c r="H126" s="4">
        <f>SUM(Tabella1[[#This Row],[Costo produzione]:[Costo struttura]])</f>
        <v>0</v>
      </c>
      <c r="I126" s="6" t="e">
        <f>IF(Tabella1[[#This Row],[Costo industriale]]="","",(Tabella1[[#This Row],[Prezzo medio vendita 2024]]-Tabella1[[#This Row],[Costo industriale]])/Tabella1[[#This Row],[Costo industriale]])</f>
        <v>#DIV/0!</v>
      </c>
      <c r="L126" s="1">
        <f>SUM(Tabella1[[#This Row],[Quantità 2021]:[Quantità 2024]])</f>
        <v>0</v>
      </c>
      <c r="M126" s="1"/>
      <c r="Q126" s="6" t="str">
        <f>IF(Tabella1[[#This Row],[Quantità 2024]]=0,"",(Tabella1[[#This Row],[Quantità 2024]]-Tabella1[[#This Row],[Quantità 2023]])/Tabella1[[#This Row],[Quantità 2023]])</f>
        <v/>
      </c>
      <c r="R126" s="3"/>
      <c r="S126" s="4"/>
      <c r="T126" s="1"/>
      <c r="U126" s="1"/>
      <c r="W126"/>
      <c r="X126"/>
    </row>
    <row r="127" spans="1:24" x14ac:dyDescent="0.25">
      <c r="A127" s="1">
        <v>4</v>
      </c>
      <c r="B127" s="1" t="s">
        <v>13</v>
      </c>
      <c r="E12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7" s="4">
        <f>Tabella1[[#This Row],[Costo produzione]]*0.8</f>
        <v>0</v>
      </c>
      <c r="H127" s="4">
        <f>SUM(Tabella1[[#This Row],[Costo produzione]:[Costo struttura]])</f>
        <v>0</v>
      </c>
      <c r="I127" s="6" t="e">
        <f>IF(Tabella1[[#This Row],[Costo industriale]]="","",(Tabella1[[#This Row],[Prezzo medio vendita 2024]]-Tabella1[[#This Row],[Costo industriale]])/Tabella1[[#This Row],[Costo industriale]])</f>
        <v>#DIV/0!</v>
      </c>
      <c r="L127" s="1">
        <f>SUM(Tabella1[[#This Row],[Quantità 2021]:[Quantità 2024]])</f>
        <v>0</v>
      </c>
      <c r="M127" s="1"/>
      <c r="Q127" s="6" t="str">
        <f>IF(Tabella1[[#This Row],[Quantità 2024]]=0,"",(Tabella1[[#This Row],[Quantità 2024]]-Tabella1[[#This Row],[Quantità 2023]])/Tabella1[[#This Row],[Quantità 2023]])</f>
        <v/>
      </c>
      <c r="R127" s="3"/>
      <c r="S127" s="4"/>
      <c r="T127" s="1"/>
      <c r="U127" s="1"/>
      <c r="W127"/>
      <c r="X127"/>
    </row>
    <row r="128" spans="1:24" x14ac:dyDescent="0.25">
      <c r="A128" s="1">
        <v>4</v>
      </c>
      <c r="B128" s="1" t="s">
        <v>11</v>
      </c>
      <c r="E12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8" s="4">
        <f>Tabella1[[#This Row],[Costo produzione]]*0.8</f>
        <v>0</v>
      </c>
      <c r="H128" s="4">
        <f>SUM(Tabella1[[#This Row],[Costo produzione]:[Costo struttura]])</f>
        <v>0</v>
      </c>
      <c r="I128" s="6" t="e">
        <f>IF(Tabella1[[#This Row],[Costo industriale]]="","",(Tabella1[[#This Row],[Prezzo medio vendita 2024]]-Tabella1[[#This Row],[Costo industriale]])/Tabella1[[#This Row],[Costo industriale]])</f>
        <v>#DIV/0!</v>
      </c>
      <c r="L128" s="1">
        <f>SUM(Tabella1[[#This Row],[Quantità 2021]:[Quantità 2024]])</f>
        <v>0</v>
      </c>
      <c r="M128" s="1"/>
      <c r="Q128" s="6" t="str">
        <f>IF(Tabella1[[#This Row],[Quantità 2024]]=0,"",(Tabella1[[#This Row],[Quantità 2024]]-Tabella1[[#This Row],[Quantità 2023]])/Tabella1[[#This Row],[Quantità 2023]])</f>
        <v/>
      </c>
      <c r="R128" s="3"/>
      <c r="S128" s="4"/>
      <c r="T128" s="1"/>
      <c r="U128" s="1"/>
      <c r="W128"/>
      <c r="X128"/>
    </row>
    <row r="129" spans="1:24" x14ac:dyDescent="0.25">
      <c r="A129" s="1">
        <v>4</v>
      </c>
      <c r="B129" s="1" t="s">
        <v>12</v>
      </c>
      <c r="E12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9" s="4">
        <f>Tabella1[[#This Row],[Costo produzione]]*0.8</f>
        <v>0</v>
      </c>
      <c r="H129" s="4">
        <f>SUM(Tabella1[[#This Row],[Costo produzione]:[Costo struttura]])</f>
        <v>0</v>
      </c>
      <c r="I129" s="6" t="e">
        <f>IF(Tabella1[[#This Row],[Costo industriale]]="","",(Tabella1[[#This Row],[Prezzo medio vendita 2024]]-Tabella1[[#This Row],[Costo industriale]])/Tabella1[[#This Row],[Costo industriale]])</f>
        <v>#DIV/0!</v>
      </c>
      <c r="L129" s="1">
        <f>SUM(Tabella1[[#This Row],[Quantità 2021]:[Quantità 2024]])</f>
        <v>0</v>
      </c>
      <c r="M129" s="1"/>
      <c r="Q129" s="6" t="str">
        <f>IF(Tabella1[[#This Row],[Quantità 2024]]=0,"",(Tabella1[[#This Row],[Quantità 2024]]-Tabella1[[#This Row],[Quantità 2023]])/Tabella1[[#This Row],[Quantità 2023]])</f>
        <v/>
      </c>
      <c r="R129" s="3"/>
      <c r="S129" s="4"/>
      <c r="T129" s="1"/>
      <c r="U129" s="1"/>
      <c r="W129"/>
      <c r="X129"/>
    </row>
    <row r="130" spans="1:24" x14ac:dyDescent="0.25">
      <c r="A130" s="1">
        <v>4</v>
      </c>
      <c r="B130" s="1" t="s">
        <v>15</v>
      </c>
      <c r="E13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0" s="4">
        <f>Tabella1[[#This Row],[Costo produzione]]*0.8</f>
        <v>0</v>
      </c>
      <c r="H130" s="4">
        <f>SUM(Tabella1[[#This Row],[Costo produzione]:[Costo struttura]])</f>
        <v>0</v>
      </c>
      <c r="I130" s="6" t="e">
        <f>IF(Tabella1[[#This Row],[Costo industriale]]="","",(Tabella1[[#This Row],[Prezzo medio vendita 2024]]-Tabella1[[#This Row],[Costo industriale]])/Tabella1[[#This Row],[Costo industriale]])</f>
        <v>#DIV/0!</v>
      </c>
      <c r="L130" s="1">
        <f>SUM(Tabella1[[#This Row],[Quantità 2021]:[Quantità 2024]])</f>
        <v>0</v>
      </c>
      <c r="M130" s="1"/>
      <c r="Q130" s="6" t="str">
        <f>IF(Tabella1[[#This Row],[Quantità 2024]]=0,"",(Tabella1[[#This Row],[Quantità 2024]]-Tabella1[[#This Row],[Quantità 2023]])/Tabella1[[#This Row],[Quantità 2023]])</f>
        <v/>
      </c>
      <c r="R130" s="3"/>
      <c r="S130" s="4"/>
      <c r="T130" s="1"/>
      <c r="U130" s="1"/>
      <c r="W130"/>
      <c r="X130"/>
    </row>
    <row r="131" spans="1:24" x14ac:dyDescent="0.25">
      <c r="A131" s="1">
        <v>4</v>
      </c>
      <c r="B131" s="1" t="s">
        <v>35</v>
      </c>
      <c r="E13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1" s="4">
        <f>Tabella1[[#This Row],[Costo produzione]]*0.8</f>
        <v>0</v>
      </c>
      <c r="H131" s="4">
        <f>SUM(Tabella1[[#This Row],[Costo produzione]:[Costo struttura]])</f>
        <v>0</v>
      </c>
      <c r="I131" s="6" t="e">
        <f>IF(Tabella1[[#This Row],[Costo industriale]]="","",(Tabella1[[#This Row],[Prezzo medio vendita 2024]]-Tabella1[[#This Row],[Costo industriale]])/Tabella1[[#This Row],[Costo industriale]])</f>
        <v>#DIV/0!</v>
      </c>
      <c r="L131" s="1">
        <f>SUM(Tabella1[[#This Row],[Quantità 2021]:[Quantità 2024]])</f>
        <v>0</v>
      </c>
      <c r="M131" s="1"/>
      <c r="Q131" s="6" t="str">
        <f>IF(Tabella1[[#This Row],[Quantità 2024]]=0,"",(Tabella1[[#This Row],[Quantità 2024]]-Tabella1[[#This Row],[Quantità 2023]])/Tabella1[[#This Row],[Quantità 2023]])</f>
        <v/>
      </c>
      <c r="R131" s="3"/>
      <c r="S131" s="4"/>
      <c r="T131" s="1"/>
      <c r="U131" s="1"/>
      <c r="W131"/>
      <c r="X131"/>
    </row>
    <row r="132" spans="1:24" x14ac:dyDescent="0.25">
      <c r="A132" s="1">
        <v>4</v>
      </c>
      <c r="B132" s="1" t="s">
        <v>32</v>
      </c>
      <c r="E13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2" s="4">
        <f>Tabella1[[#This Row],[Costo produzione]]*0.8</f>
        <v>0</v>
      </c>
      <c r="H132" s="4">
        <f>SUM(Tabella1[[#This Row],[Costo produzione]:[Costo struttura]])</f>
        <v>0</v>
      </c>
      <c r="I132" s="6" t="e">
        <f>IF(Tabella1[[#This Row],[Costo industriale]]="","",(Tabella1[[#This Row],[Prezzo medio vendita 2024]]-Tabella1[[#This Row],[Costo industriale]])/Tabella1[[#This Row],[Costo industriale]])</f>
        <v>#DIV/0!</v>
      </c>
      <c r="L132" s="1">
        <f>SUM(Tabella1[[#This Row],[Quantità 2021]:[Quantità 2024]])</f>
        <v>0</v>
      </c>
      <c r="M132" s="1"/>
      <c r="Q132" s="6" t="str">
        <f>IF(Tabella1[[#This Row],[Quantità 2024]]=0,"",(Tabella1[[#This Row],[Quantità 2024]]-Tabella1[[#This Row],[Quantità 2023]])/Tabella1[[#This Row],[Quantità 2023]])</f>
        <v/>
      </c>
      <c r="R132" s="3"/>
      <c r="S132" s="4"/>
      <c r="T132" s="1"/>
      <c r="U132" s="1"/>
      <c r="W132"/>
      <c r="X132"/>
    </row>
    <row r="133" spans="1:24" x14ac:dyDescent="0.25">
      <c r="A133" s="1">
        <v>4</v>
      </c>
      <c r="B133" s="1" t="s">
        <v>26</v>
      </c>
      <c r="E13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3" s="4">
        <f>Tabella1[[#This Row],[Costo produzione]]*0.8</f>
        <v>0</v>
      </c>
      <c r="H133" s="4">
        <f>SUM(Tabella1[[#This Row],[Costo produzione]:[Costo struttura]])</f>
        <v>0</v>
      </c>
      <c r="I133" s="6" t="e">
        <f>IF(Tabella1[[#This Row],[Costo industriale]]="","",(Tabella1[[#This Row],[Prezzo medio vendita 2024]]-Tabella1[[#This Row],[Costo industriale]])/Tabella1[[#This Row],[Costo industriale]])</f>
        <v>#DIV/0!</v>
      </c>
      <c r="L133" s="1">
        <f>SUM(Tabella1[[#This Row],[Quantità 2021]:[Quantità 2024]])</f>
        <v>0</v>
      </c>
      <c r="M133" s="1"/>
      <c r="Q133" s="6" t="str">
        <f>IF(Tabella1[[#This Row],[Quantità 2024]]=0,"",(Tabella1[[#This Row],[Quantità 2024]]-Tabella1[[#This Row],[Quantità 2023]])/Tabella1[[#This Row],[Quantità 2023]])</f>
        <v/>
      </c>
      <c r="R133" s="3"/>
      <c r="S133" s="4"/>
      <c r="T133" s="1"/>
      <c r="U133" s="1"/>
      <c r="W133"/>
      <c r="X133"/>
    </row>
    <row r="134" spans="1:24" x14ac:dyDescent="0.25">
      <c r="A134" s="1">
        <v>4</v>
      </c>
      <c r="B134" s="1" t="s">
        <v>20</v>
      </c>
      <c r="E13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4" s="4">
        <f>Tabella1[[#This Row],[Costo produzione]]*0.8</f>
        <v>0</v>
      </c>
      <c r="H134" s="4">
        <f>SUM(Tabella1[[#This Row],[Costo produzione]:[Costo struttura]])</f>
        <v>0</v>
      </c>
      <c r="I134" s="6" t="e">
        <f>IF(Tabella1[[#This Row],[Costo industriale]]="","",(Tabella1[[#This Row],[Prezzo medio vendita 2024]]-Tabella1[[#This Row],[Costo industriale]])/Tabella1[[#This Row],[Costo industriale]])</f>
        <v>#DIV/0!</v>
      </c>
      <c r="L134" s="1">
        <f>SUM(Tabella1[[#This Row],[Quantità 2021]:[Quantità 2024]])</f>
        <v>0</v>
      </c>
      <c r="M134" s="1"/>
      <c r="Q134" s="6" t="str">
        <f>IF(Tabella1[[#This Row],[Quantità 2024]]=0,"",(Tabella1[[#This Row],[Quantità 2024]]-Tabella1[[#This Row],[Quantità 2023]])/Tabella1[[#This Row],[Quantità 2023]])</f>
        <v/>
      </c>
      <c r="R134" s="3"/>
      <c r="S134" s="4"/>
      <c r="T134" s="1"/>
      <c r="U134" s="1"/>
      <c r="W134"/>
      <c r="X134"/>
    </row>
    <row r="135" spans="1:24" x14ac:dyDescent="0.25">
      <c r="A135" s="1">
        <v>4</v>
      </c>
      <c r="B135" s="1" t="s">
        <v>21</v>
      </c>
      <c r="E13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5" s="4">
        <f>Tabella1[[#This Row],[Costo produzione]]*0.8</f>
        <v>0</v>
      </c>
      <c r="H135" s="4">
        <f>SUM(Tabella1[[#This Row],[Costo produzione]:[Costo struttura]])</f>
        <v>0</v>
      </c>
      <c r="I135" s="6" t="e">
        <f>IF(Tabella1[[#This Row],[Costo industriale]]="","",(Tabella1[[#This Row],[Prezzo medio vendita 2024]]-Tabella1[[#This Row],[Costo industriale]])/Tabella1[[#This Row],[Costo industriale]])</f>
        <v>#DIV/0!</v>
      </c>
      <c r="L135" s="1">
        <f>SUM(Tabella1[[#This Row],[Quantità 2021]:[Quantità 2024]])</f>
        <v>0</v>
      </c>
      <c r="M135" s="1"/>
      <c r="Q135" s="6" t="str">
        <f>IF(Tabella1[[#This Row],[Quantità 2024]]=0,"",(Tabella1[[#This Row],[Quantità 2024]]-Tabella1[[#This Row],[Quantità 2023]])/Tabella1[[#This Row],[Quantità 2023]])</f>
        <v/>
      </c>
      <c r="R135" s="3"/>
      <c r="S135" s="4"/>
      <c r="T135" s="1"/>
      <c r="U135" s="1"/>
      <c r="W135"/>
      <c r="X135"/>
    </row>
    <row r="136" spans="1:24" x14ac:dyDescent="0.25">
      <c r="A136" s="1">
        <v>4</v>
      </c>
      <c r="B136" s="1" t="s">
        <v>18</v>
      </c>
      <c r="E13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6" s="4">
        <f>Tabella1[[#This Row],[Costo produzione]]*0.8</f>
        <v>0</v>
      </c>
      <c r="H136" s="4">
        <f>SUM(Tabella1[[#This Row],[Costo produzione]:[Costo struttura]])</f>
        <v>0</v>
      </c>
      <c r="I136" s="6" t="e">
        <f>IF(Tabella1[[#This Row],[Costo industriale]]="","",(Tabella1[[#This Row],[Prezzo medio vendita 2024]]-Tabella1[[#This Row],[Costo industriale]])/Tabella1[[#This Row],[Costo industriale]])</f>
        <v>#DIV/0!</v>
      </c>
      <c r="L136" s="1">
        <f>SUM(Tabella1[[#This Row],[Quantità 2021]:[Quantità 2024]])</f>
        <v>0</v>
      </c>
      <c r="M136" s="1"/>
      <c r="Q136" s="6" t="str">
        <f>IF(Tabella1[[#This Row],[Quantità 2024]]=0,"",(Tabella1[[#This Row],[Quantità 2024]]-Tabella1[[#This Row],[Quantità 2023]])/Tabella1[[#This Row],[Quantità 2023]])</f>
        <v/>
      </c>
      <c r="R136" s="3"/>
      <c r="S136" s="4"/>
      <c r="T136" s="1"/>
      <c r="U136" s="1"/>
      <c r="W136"/>
      <c r="X136"/>
    </row>
    <row r="137" spans="1:24" x14ac:dyDescent="0.25">
      <c r="A137" s="1">
        <v>4</v>
      </c>
      <c r="B137" s="1" t="s">
        <v>19</v>
      </c>
      <c r="E13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7" s="4">
        <f>Tabella1[[#This Row],[Costo produzione]]*0.8</f>
        <v>0</v>
      </c>
      <c r="H137" s="4">
        <f>SUM(Tabella1[[#This Row],[Costo produzione]:[Costo struttura]])</f>
        <v>0</v>
      </c>
      <c r="I137" s="6" t="e">
        <f>IF(Tabella1[[#This Row],[Costo industriale]]="","",(Tabella1[[#This Row],[Prezzo medio vendita 2024]]-Tabella1[[#This Row],[Costo industriale]])/Tabella1[[#This Row],[Costo industriale]])</f>
        <v>#DIV/0!</v>
      </c>
      <c r="L137" s="1">
        <f>SUM(Tabella1[[#This Row],[Quantità 2021]:[Quantità 2024]])</f>
        <v>0</v>
      </c>
      <c r="M137" s="1"/>
      <c r="Q137" s="6" t="str">
        <f>IF(Tabella1[[#This Row],[Quantità 2024]]=0,"",(Tabella1[[#This Row],[Quantità 2024]]-Tabella1[[#This Row],[Quantità 2023]])/Tabella1[[#This Row],[Quantità 2023]])</f>
        <v/>
      </c>
      <c r="R137" s="3"/>
      <c r="S137" s="4"/>
      <c r="T137" s="1"/>
      <c r="U137" s="1"/>
      <c r="W137"/>
      <c r="X137"/>
    </row>
    <row r="138" spans="1:24" x14ac:dyDescent="0.25">
      <c r="A138" s="1">
        <v>4</v>
      </c>
      <c r="B138" s="1" t="s">
        <v>14</v>
      </c>
      <c r="E13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8" s="4">
        <f>Tabella1[[#This Row],[Costo produzione]]*0.8</f>
        <v>0</v>
      </c>
      <c r="H138" s="4">
        <f>SUM(Tabella1[[#This Row],[Costo produzione]:[Costo struttura]])</f>
        <v>0</v>
      </c>
      <c r="I138" s="6" t="e">
        <f>IF(Tabella1[[#This Row],[Costo industriale]]="","",(Tabella1[[#This Row],[Prezzo medio vendita 2024]]-Tabella1[[#This Row],[Costo industriale]])/Tabella1[[#This Row],[Costo industriale]])</f>
        <v>#DIV/0!</v>
      </c>
      <c r="L138" s="1">
        <f>SUM(Tabella1[[#This Row],[Quantità 2021]:[Quantità 2024]])</f>
        <v>0</v>
      </c>
      <c r="M138" s="1"/>
      <c r="Q138" s="6" t="str">
        <f>IF(Tabella1[[#This Row],[Quantità 2024]]=0,"",(Tabella1[[#This Row],[Quantità 2024]]-Tabella1[[#This Row],[Quantità 2023]])/Tabella1[[#This Row],[Quantità 2023]])</f>
        <v/>
      </c>
      <c r="R138" s="3"/>
      <c r="S138" s="4"/>
      <c r="T138" s="1"/>
      <c r="U138" s="1"/>
      <c r="W138"/>
      <c r="X138"/>
    </row>
    <row r="139" spans="1:24" x14ac:dyDescent="0.25">
      <c r="A139" s="1">
        <v>4</v>
      </c>
      <c r="B139" s="1" t="s">
        <v>16</v>
      </c>
      <c r="E13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9" s="4">
        <f>Tabella1[[#This Row],[Costo produzione]]*0.8</f>
        <v>0</v>
      </c>
      <c r="H139" s="4">
        <f>SUM(Tabella1[[#This Row],[Costo produzione]:[Costo struttura]])</f>
        <v>0</v>
      </c>
      <c r="I139" s="6" t="e">
        <f>IF(Tabella1[[#This Row],[Costo industriale]]="","",(Tabella1[[#This Row],[Prezzo medio vendita 2024]]-Tabella1[[#This Row],[Costo industriale]])/Tabella1[[#This Row],[Costo industriale]])</f>
        <v>#DIV/0!</v>
      </c>
      <c r="L139" s="1">
        <f>SUM(Tabella1[[#This Row],[Quantità 2021]:[Quantità 2024]])</f>
        <v>0</v>
      </c>
      <c r="M139" s="1"/>
      <c r="Q139" s="6" t="str">
        <f>IF(Tabella1[[#This Row],[Quantità 2024]]=0,"",(Tabella1[[#This Row],[Quantità 2024]]-Tabella1[[#This Row],[Quantità 2023]])/Tabella1[[#This Row],[Quantità 2023]])</f>
        <v/>
      </c>
      <c r="R139" s="3"/>
      <c r="S139" s="4"/>
      <c r="T139" s="1"/>
      <c r="U139" s="1"/>
      <c r="W139"/>
      <c r="X139"/>
    </row>
    <row r="140" spans="1:24" x14ac:dyDescent="0.25">
      <c r="A140" s="1">
        <v>4</v>
      </c>
      <c r="B140" s="1" t="s">
        <v>17</v>
      </c>
      <c r="E14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0" s="4">
        <f>Tabella1[[#This Row],[Costo produzione]]*0.8</f>
        <v>0</v>
      </c>
      <c r="H140" s="4">
        <f>SUM(Tabella1[[#This Row],[Costo produzione]:[Costo struttura]])</f>
        <v>0</v>
      </c>
      <c r="I140" s="6" t="e">
        <f>IF(Tabella1[[#This Row],[Costo industriale]]="","",(Tabella1[[#This Row],[Prezzo medio vendita 2024]]-Tabella1[[#This Row],[Costo industriale]])/Tabella1[[#This Row],[Costo industriale]])</f>
        <v>#DIV/0!</v>
      </c>
      <c r="L140" s="1">
        <f>SUM(Tabella1[[#This Row],[Quantità 2021]:[Quantità 2024]])</f>
        <v>0</v>
      </c>
      <c r="M140" s="1"/>
      <c r="Q140" s="6" t="str">
        <f>IF(Tabella1[[#This Row],[Quantità 2024]]=0,"",(Tabella1[[#This Row],[Quantità 2024]]-Tabella1[[#This Row],[Quantità 2023]])/Tabella1[[#This Row],[Quantità 2023]])</f>
        <v/>
      </c>
      <c r="R140" s="3"/>
      <c r="S140" s="4"/>
      <c r="T140" s="1"/>
      <c r="U140" s="1"/>
      <c r="W140"/>
      <c r="X140"/>
    </row>
    <row r="141" spans="1:24" x14ac:dyDescent="0.25">
      <c r="A141" s="1">
        <v>4</v>
      </c>
      <c r="B141" s="1" t="s">
        <v>28</v>
      </c>
      <c r="E14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1" s="4">
        <f>Tabella1[[#This Row],[Costo produzione]]*0.8</f>
        <v>0</v>
      </c>
      <c r="H141" s="4">
        <f>SUM(Tabella1[[#This Row],[Costo produzione]:[Costo struttura]])</f>
        <v>0</v>
      </c>
      <c r="I141" s="6" t="e">
        <f>IF(Tabella1[[#This Row],[Costo industriale]]="","",(Tabella1[[#This Row],[Prezzo medio vendita 2024]]-Tabella1[[#This Row],[Costo industriale]])/Tabella1[[#This Row],[Costo industriale]])</f>
        <v>#DIV/0!</v>
      </c>
      <c r="L141" s="1">
        <f>SUM(Tabella1[[#This Row],[Quantità 2021]:[Quantità 2024]])</f>
        <v>0</v>
      </c>
      <c r="M141" s="1"/>
      <c r="Q141" s="6" t="str">
        <f>IF(Tabella1[[#This Row],[Quantità 2024]]=0,"",(Tabella1[[#This Row],[Quantità 2024]]-Tabella1[[#This Row],[Quantità 2023]])/Tabella1[[#This Row],[Quantità 2023]])</f>
        <v/>
      </c>
      <c r="R141" s="3"/>
      <c r="S141" s="4"/>
      <c r="T141" s="1"/>
      <c r="U141" s="1"/>
      <c r="W141"/>
      <c r="X141"/>
    </row>
    <row r="142" spans="1:24" x14ac:dyDescent="0.25">
      <c r="A142" s="1">
        <v>4</v>
      </c>
      <c r="B142" s="1" t="s">
        <v>29</v>
      </c>
      <c r="E14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2" s="4">
        <f>Tabella1[[#This Row],[Costo produzione]]*0.8</f>
        <v>0</v>
      </c>
      <c r="H142" s="4">
        <f>SUM(Tabella1[[#This Row],[Costo produzione]:[Costo struttura]])</f>
        <v>0</v>
      </c>
      <c r="I142" s="6" t="e">
        <f>IF(Tabella1[[#This Row],[Costo industriale]]="","",(Tabella1[[#This Row],[Prezzo medio vendita 2024]]-Tabella1[[#This Row],[Costo industriale]])/Tabella1[[#This Row],[Costo industriale]])</f>
        <v>#DIV/0!</v>
      </c>
      <c r="L142" s="1">
        <f>SUM(Tabella1[[#This Row],[Quantità 2021]:[Quantità 2024]])</f>
        <v>0</v>
      </c>
      <c r="M142" s="1"/>
      <c r="Q142" s="6" t="str">
        <f>IF(Tabella1[[#This Row],[Quantità 2024]]=0,"",(Tabella1[[#This Row],[Quantità 2024]]-Tabella1[[#This Row],[Quantità 2023]])/Tabella1[[#This Row],[Quantità 2023]])</f>
        <v/>
      </c>
      <c r="R142" s="3"/>
      <c r="S142" s="4"/>
      <c r="T142" s="1"/>
      <c r="U142" s="1"/>
      <c r="W142"/>
      <c r="X142"/>
    </row>
    <row r="143" spans="1:24" x14ac:dyDescent="0.25">
      <c r="A143" s="1">
        <v>4</v>
      </c>
      <c r="B143" s="1" t="s">
        <v>25</v>
      </c>
      <c r="E14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3" s="4">
        <f>Tabella1[[#This Row],[Costo produzione]]*0.8</f>
        <v>0</v>
      </c>
      <c r="H143" s="4">
        <f>SUM(Tabella1[[#This Row],[Costo produzione]:[Costo struttura]])</f>
        <v>0</v>
      </c>
      <c r="I143" s="6" t="e">
        <f>IF(Tabella1[[#This Row],[Costo industriale]]="","",(Tabella1[[#This Row],[Prezzo medio vendita 2024]]-Tabella1[[#This Row],[Costo industriale]])/Tabella1[[#This Row],[Costo industriale]])</f>
        <v>#DIV/0!</v>
      </c>
      <c r="L143" s="1">
        <f>SUM(Tabella1[[#This Row],[Quantità 2021]:[Quantità 2024]])</f>
        <v>0</v>
      </c>
      <c r="M143" s="1"/>
      <c r="Q143" s="6" t="str">
        <f>IF(Tabella1[[#This Row],[Quantità 2024]]=0,"",(Tabella1[[#This Row],[Quantità 2024]]-Tabella1[[#This Row],[Quantità 2023]])/Tabella1[[#This Row],[Quantità 2023]])</f>
        <v/>
      </c>
      <c r="R143" s="3"/>
      <c r="S143" s="4"/>
      <c r="T143" s="1"/>
      <c r="U143" s="1"/>
      <c r="W143"/>
      <c r="X143"/>
    </row>
    <row r="144" spans="1:24" x14ac:dyDescent="0.25">
      <c r="A144" s="1">
        <v>4</v>
      </c>
      <c r="B144" s="1" t="s">
        <v>30</v>
      </c>
      <c r="E14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4" s="4">
        <f>Tabella1[[#This Row],[Costo produzione]]*0.8</f>
        <v>0</v>
      </c>
      <c r="H144" s="4">
        <f>SUM(Tabella1[[#This Row],[Costo produzione]:[Costo struttura]])</f>
        <v>0</v>
      </c>
      <c r="I144" s="6" t="e">
        <f>IF(Tabella1[[#This Row],[Costo industriale]]="","",(Tabella1[[#This Row],[Prezzo medio vendita 2024]]-Tabella1[[#This Row],[Costo industriale]])/Tabella1[[#This Row],[Costo industriale]])</f>
        <v>#DIV/0!</v>
      </c>
      <c r="L144" s="1">
        <f>SUM(Tabella1[[#This Row],[Quantità 2021]:[Quantità 2024]])</f>
        <v>0</v>
      </c>
      <c r="M144" s="1"/>
      <c r="Q144" s="6" t="str">
        <f>IF(Tabella1[[#This Row],[Quantità 2024]]=0,"",(Tabella1[[#This Row],[Quantità 2024]]-Tabella1[[#This Row],[Quantità 2023]])/Tabella1[[#This Row],[Quantità 2023]])</f>
        <v/>
      </c>
      <c r="R144" s="3"/>
      <c r="S144" s="4"/>
      <c r="T144" s="1"/>
      <c r="U144" s="1"/>
      <c r="W144"/>
      <c r="X144"/>
    </row>
    <row r="145" spans="1:24" x14ac:dyDescent="0.25">
      <c r="A145" s="1">
        <v>4</v>
      </c>
      <c r="B145" s="1" t="s">
        <v>23</v>
      </c>
      <c r="E14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5" s="4">
        <f>Tabella1[[#This Row],[Costo produzione]]*0.8</f>
        <v>0</v>
      </c>
      <c r="H145" s="4">
        <f>SUM(Tabella1[[#This Row],[Costo produzione]:[Costo struttura]])</f>
        <v>0</v>
      </c>
      <c r="I145" s="6" t="e">
        <f>IF(Tabella1[[#This Row],[Costo industriale]]="","",(Tabella1[[#This Row],[Prezzo medio vendita 2024]]-Tabella1[[#This Row],[Costo industriale]])/Tabella1[[#This Row],[Costo industriale]])</f>
        <v>#DIV/0!</v>
      </c>
      <c r="L145" s="1">
        <f>SUM(Tabella1[[#This Row],[Quantità 2021]:[Quantità 2024]])</f>
        <v>0</v>
      </c>
      <c r="M145" s="1"/>
      <c r="Q145" s="6" t="str">
        <f>IF(Tabella1[[#This Row],[Quantità 2024]]=0,"",(Tabella1[[#This Row],[Quantità 2024]]-Tabella1[[#This Row],[Quantità 2023]])/Tabella1[[#This Row],[Quantità 2023]])</f>
        <v/>
      </c>
      <c r="R145" s="3"/>
      <c r="S145" s="4"/>
      <c r="T145" s="1"/>
      <c r="U145" s="1"/>
      <c r="W145"/>
      <c r="X145"/>
    </row>
    <row r="146" spans="1:24" x14ac:dyDescent="0.25">
      <c r="A146" s="1">
        <v>4</v>
      </c>
      <c r="B146" s="1" t="s">
        <v>22</v>
      </c>
      <c r="E14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6" s="4">
        <f>Tabella1[[#This Row],[Costo produzione]]*0.8</f>
        <v>0</v>
      </c>
      <c r="H146" s="4">
        <f>SUM(Tabella1[[#This Row],[Costo produzione]:[Costo struttura]])</f>
        <v>0</v>
      </c>
      <c r="I146" s="6" t="e">
        <f>IF(Tabella1[[#This Row],[Costo industriale]]="","",(Tabella1[[#This Row],[Prezzo medio vendita 2024]]-Tabella1[[#This Row],[Costo industriale]])/Tabella1[[#This Row],[Costo industriale]])</f>
        <v>#DIV/0!</v>
      </c>
      <c r="L146" s="1">
        <f>SUM(Tabella1[[#This Row],[Quantità 2021]:[Quantità 2024]])</f>
        <v>0</v>
      </c>
      <c r="M146" s="1"/>
      <c r="Q146" s="6" t="str">
        <f>IF(Tabella1[[#This Row],[Quantità 2024]]=0,"",(Tabella1[[#This Row],[Quantità 2024]]-Tabella1[[#This Row],[Quantità 2023]])/Tabella1[[#This Row],[Quantità 2023]])</f>
        <v/>
      </c>
      <c r="R146" s="3"/>
      <c r="S146" s="4"/>
      <c r="T146" s="1"/>
      <c r="U146" s="1"/>
      <c r="W146"/>
      <c r="X146"/>
    </row>
    <row r="147" spans="1:24" x14ac:dyDescent="0.25">
      <c r="A147" s="1">
        <v>4</v>
      </c>
      <c r="B147" s="1" t="s">
        <v>24</v>
      </c>
      <c r="E14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7" s="4">
        <f>Tabella1[[#This Row],[Costo produzione]]*0.8</f>
        <v>0</v>
      </c>
      <c r="H147" s="4">
        <f>SUM(Tabella1[[#This Row],[Costo produzione]:[Costo struttura]])</f>
        <v>0</v>
      </c>
      <c r="I147" s="6" t="e">
        <f>IF(Tabella1[[#This Row],[Costo industriale]]="","",(Tabella1[[#This Row],[Prezzo medio vendita 2024]]-Tabella1[[#This Row],[Costo industriale]])/Tabella1[[#This Row],[Costo industriale]])</f>
        <v>#DIV/0!</v>
      </c>
      <c r="L147" s="1">
        <f>SUM(Tabella1[[#This Row],[Quantità 2021]:[Quantità 2024]])</f>
        <v>0</v>
      </c>
      <c r="M147" s="1"/>
      <c r="Q147" s="6" t="str">
        <f>IF(Tabella1[[#This Row],[Quantità 2024]]=0,"",(Tabella1[[#This Row],[Quantità 2024]]-Tabella1[[#This Row],[Quantità 2023]])/Tabella1[[#This Row],[Quantità 2023]])</f>
        <v/>
      </c>
      <c r="R147" s="3"/>
      <c r="S147" s="4"/>
      <c r="T147" s="1"/>
      <c r="U147" s="1"/>
      <c r="W147"/>
      <c r="X147"/>
    </row>
    <row r="148" spans="1:24" x14ac:dyDescent="0.25">
      <c r="A148" s="1">
        <v>4</v>
      </c>
      <c r="B148" s="1" t="s">
        <v>27</v>
      </c>
      <c r="E14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8" s="4">
        <f>Tabella1[[#This Row],[Costo produzione]]*0.8</f>
        <v>0</v>
      </c>
      <c r="H148" s="4">
        <f>SUM(Tabella1[[#This Row],[Costo produzione]:[Costo struttura]])</f>
        <v>0</v>
      </c>
      <c r="I148" s="6" t="e">
        <f>IF(Tabella1[[#This Row],[Costo industriale]]="","",(Tabella1[[#This Row],[Prezzo medio vendita 2024]]-Tabella1[[#This Row],[Costo industriale]])/Tabella1[[#This Row],[Costo industriale]])</f>
        <v>#DIV/0!</v>
      </c>
      <c r="L148" s="1">
        <f>SUM(Tabella1[[#This Row],[Quantità 2021]:[Quantità 2024]])</f>
        <v>0</v>
      </c>
      <c r="M148" s="1"/>
      <c r="Q148" s="6" t="str">
        <f>IF(Tabella1[[#This Row],[Quantità 2024]]=0,"",(Tabella1[[#This Row],[Quantità 2024]]-Tabella1[[#This Row],[Quantità 2023]])/Tabella1[[#This Row],[Quantità 2023]])</f>
        <v/>
      </c>
      <c r="R148" s="3"/>
      <c r="S148" s="4"/>
      <c r="T148" s="1"/>
      <c r="U148" s="1"/>
      <c r="W148"/>
      <c r="X148"/>
    </row>
    <row r="149" spans="1:24" x14ac:dyDescent="0.25">
      <c r="A149" s="1">
        <v>4</v>
      </c>
      <c r="B149" s="1" t="s">
        <v>0</v>
      </c>
      <c r="C149" s="5">
        <v>260</v>
      </c>
      <c r="D149" s="5">
        <v>169</v>
      </c>
      <c r="E149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149" s="4">
        <v>76.599999999999994</v>
      </c>
      <c r="G149" s="4">
        <f>Tabella1[[#This Row],[Costo produzione]]*0.8</f>
        <v>61.28</v>
      </c>
      <c r="H149" s="4">
        <f>SUM(Tabella1[[#This Row],[Costo produzione]:[Costo struttura]])</f>
        <v>137.88</v>
      </c>
      <c r="I149" s="6">
        <f>IF(Tabella1[[#This Row],[Costo industriale]]="","",(Tabella1[[#This Row],[Prezzo medio vendita 2024]]-Tabella1[[#This Row],[Costo industriale]])/Tabella1[[#This Row],[Costo industriale]])</f>
        <v>0.22570351029881061</v>
      </c>
      <c r="J149" s="4">
        <v>675.5</v>
      </c>
      <c r="K149" s="4">
        <v>7384</v>
      </c>
      <c r="L149" s="1">
        <f>SUM(Tabella1[[#This Row],[Quantità 2021]:[Quantità 2024]])</f>
        <v>47</v>
      </c>
      <c r="M149" s="1">
        <v>5</v>
      </c>
      <c r="N149" s="1">
        <v>30</v>
      </c>
      <c r="O149" s="1">
        <v>8</v>
      </c>
      <c r="P149" s="1">
        <v>4</v>
      </c>
      <c r="Q149" s="6">
        <f>IF(Tabella1[[#This Row],[Quantità 2024]]=0,"",(Tabella1[[#This Row],[Quantità 2024]]-Tabella1[[#This Row],[Quantità 2023]])/Tabella1[[#This Row],[Quantità 2023]])</f>
        <v>-0.5</v>
      </c>
      <c r="R149" s="3"/>
      <c r="S149" s="4"/>
      <c r="T149" s="1"/>
      <c r="U149" s="1"/>
      <c r="W149"/>
      <c r="X149"/>
    </row>
    <row r="150" spans="1:24" x14ac:dyDescent="0.25">
      <c r="A150" s="1">
        <v>4</v>
      </c>
      <c r="B150" s="1" t="s">
        <v>2</v>
      </c>
      <c r="C150" s="5">
        <v>240</v>
      </c>
      <c r="D150" s="5">
        <v>145</v>
      </c>
      <c r="E150" s="7">
        <f>IF(Tabella1[[#This Row],[Prezzo medio vendita 2024]]="","",((Tabella1[[#This Row],[Prezzo vendita da listino ]]-Tabella1[[#This Row],[Prezzo medio vendita 2024]])/Tabella1[[#This Row],[Prezzo vendita da listino ]]))</f>
        <v>0.39583333333333331</v>
      </c>
      <c r="F150" s="4">
        <v>71.52</v>
      </c>
      <c r="G150" s="4">
        <f>Tabella1[[#This Row],[Costo produzione]]*0.8</f>
        <v>57.216000000000001</v>
      </c>
      <c r="H150" s="4">
        <f>SUM(Tabella1[[#This Row],[Costo produzione]:[Costo struttura]])</f>
        <v>128.73599999999999</v>
      </c>
      <c r="I150" s="6">
        <f>IF(Tabella1[[#This Row],[Costo industriale]]="","",(Tabella1[[#This Row],[Prezzo medio vendita 2024]]-Tabella1[[#This Row],[Costo industriale]])/Tabella1[[#This Row],[Costo industriale]])</f>
        <v>0.12633606761123548</v>
      </c>
      <c r="J150" s="4">
        <v>1160.8</v>
      </c>
      <c r="K150" s="4">
        <v>4455</v>
      </c>
      <c r="L150" s="1">
        <f>SUM(Tabella1[[#This Row],[Quantità 2021]:[Quantità 2024]])</f>
        <v>30</v>
      </c>
      <c r="M150" s="1">
        <v>8</v>
      </c>
      <c r="N150" s="1">
        <v>5</v>
      </c>
      <c r="O150" s="1">
        <v>10</v>
      </c>
      <c r="P150" s="1">
        <v>7</v>
      </c>
      <c r="Q150" s="6">
        <f>IF(Tabella1[[#This Row],[Quantità 2024]]=0,"",(Tabella1[[#This Row],[Quantità 2024]]-Tabella1[[#This Row],[Quantità 2023]])/Tabella1[[#This Row],[Quantità 2023]])</f>
        <v>-0.3</v>
      </c>
      <c r="R150" s="3"/>
      <c r="S150" s="4"/>
      <c r="T150" s="1"/>
      <c r="U150" s="1"/>
      <c r="W150"/>
      <c r="X150"/>
    </row>
    <row r="151" spans="1:24" x14ac:dyDescent="0.25">
      <c r="A151" s="1">
        <v>4</v>
      </c>
      <c r="B151" s="1" t="s">
        <v>1</v>
      </c>
      <c r="C151" s="5">
        <v>280</v>
      </c>
      <c r="D151" s="5">
        <v>149</v>
      </c>
      <c r="E151" s="7">
        <f>IF(Tabella1[[#This Row],[Prezzo medio vendita 2024]]="","",((Tabella1[[#This Row],[Prezzo vendita da listino ]]-Tabella1[[#This Row],[Prezzo medio vendita 2024]])/Tabella1[[#This Row],[Prezzo vendita da listino ]]))</f>
        <v>0.46785714285714286</v>
      </c>
      <c r="F151" s="4">
        <v>84.85</v>
      </c>
      <c r="G151" s="4">
        <f>Tabella1[[#This Row],[Costo produzione]]*0.8</f>
        <v>67.88</v>
      </c>
      <c r="H151" s="4">
        <f>SUM(Tabella1[[#This Row],[Costo produzione]:[Costo struttura]])</f>
        <v>152.72999999999999</v>
      </c>
      <c r="I151" s="6">
        <f>IF(Tabella1[[#This Row],[Costo industriale]]="","",(Tabella1[[#This Row],[Prezzo medio vendita 2024]]-Tabella1[[#This Row],[Costo industriale]])/Tabella1[[#This Row],[Costo industriale]])</f>
        <v>-2.4422182937209391E-2</v>
      </c>
      <c r="J151" s="4">
        <v>1342</v>
      </c>
      <c r="K151" s="4">
        <v>6375</v>
      </c>
      <c r="L151" s="1">
        <f>SUM(Tabella1[[#This Row],[Quantità 2021]:[Quantità 2024]])</f>
        <v>39</v>
      </c>
      <c r="M151" s="1">
        <v>11</v>
      </c>
      <c r="N151" s="1">
        <v>10</v>
      </c>
      <c r="O151" s="1">
        <v>11</v>
      </c>
      <c r="P151" s="1">
        <v>7</v>
      </c>
      <c r="Q151" s="6">
        <f>IF(Tabella1[[#This Row],[Quantità 2024]]=0,"",(Tabella1[[#This Row],[Quantità 2024]]-Tabella1[[#This Row],[Quantità 2023]])/Tabella1[[#This Row],[Quantità 2023]])</f>
        <v>-0.36363636363636365</v>
      </c>
      <c r="R151" s="3"/>
      <c r="S151" s="4"/>
      <c r="T151" s="1"/>
      <c r="U151" s="1"/>
      <c r="W151"/>
      <c r="X151"/>
    </row>
    <row r="152" spans="1:24" x14ac:dyDescent="0.25">
      <c r="A152" s="1">
        <v>4</v>
      </c>
      <c r="B152" s="1" t="s">
        <v>6</v>
      </c>
      <c r="C152" s="5">
        <v>430</v>
      </c>
      <c r="D152" s="5">
        <v>234</v>
      </c>
      <c r="E152" s="7">
        <f>IF(Tabella1[[#This Row],[Prezzo medio vendita 2024]]="","",((Tabella1[[#This Row],[Prezzo vendita da listino ]]-Tabella1[[#This Row],[Prezzo medio vendita 2024]])/Tabella1[[#This Row],[Prezzo vendita da listino ]]))</f>
        <v>0.45581395348837211</v>
      </c>
      <c r="G152" s="4">
        <f>Tabella1[[#This Row],[Costo produzione]]*0.8</f>
        <v>0</v>
      </c>
      <c r="H152" s="4">
        <f>SUM(Tabella1[[#This Row],[Costo produzione]:[Costo struttura]])</f>
        <v>0</v>
      </c>
      <c r="I152" s="6" t="e">
        <f>IF(Tabella1[[#This Row],[Costo industriale]]="","",(Tabella1[[#This Row],[Prezzo medio vendita 2024]]-Tabella1[[#This Row],[Costo industriale]])/Tabella1[[#This Row],[Costo industriale]])</f>
        <v>#DIV/0!</v>
      </c>
      <c r="L152" s="1">
        <f>SUM(Tabella1[[#This Row],[Quantità 2021]:[Quantità 2024]])</f>
        <v>0</v>
      </c>
      <c r="M152" s="1"/>
      <c r="Q152" s="6" t="str">
        <f>IF(Tabella1[[#This Row],[Quantità 2024]]=0,"",(Tabella1[[#This Row],[Quantità 2024]]-Tabella1[[#This Row],[Quantità 2023]])/Tabella1[[#This Row],[Quantità 2023]])</f>
        <v/>
      </c>
      <c r="R152" s="3"/>
      <c r="S152" s="4"/>
      <c r="T152" s="1"/>
      <c r="U152" s="1"/>
      <c r="W152"/>
      <c r="X152"/>
    </row>
    <row r="153" spans="1:24" x14ac:dyDescent="0.25">
      <c r="A153" s="1">
        <v>4</v>
      </c>
      <c r="B153" s="1" t="s">
        <v>3</v>
      </c>
      <c r="C153" s="5">
        <v>98</v>
      </c>
      <c r="D153" s="5">
        <v>78</v>
      </c>
      <c r="E153" s="7">
        <f>IF(Tabella1[[#This Row],[Prezzo medio vendita 2024]]="","",((Tabella1[[#This Row],[Prezzo vendita da listino ]]-Tabella1[[#This Row],[Prezzo medio vendita 2024]])/Tabella1[[#This Row],[Prezzo vendita da listino ]]))</f>
        <v>0.20408163265306123</v>
      </c>
      <c r="G153" s="4">
        <f>Tabella1[[#This Row],[Costo produzione]]*0.8</f>
        <v>0</v>
      </c>
      <c r="H153" s="4">
        <f>SUM(Tabella1[[#This Row],[Costo produzione]:[Costo struttura]])</f>
        <v>0</v>
      </c>
      <c r="I153" s="6" t="e">
        <f>IF(Tabella1[[#This Row],[Costo industriale]]="","",(Tabella1[[#This Row],[Prezzo medio vendita 2024]]-Tabella1[[#This Row],[Costo industriale]])/Tabella1[[#This Row],[Costo industriale]])</f>
        <v>#DIV/0!</v>
      </c>
      <c r="L153" s="1">
        <f>SUM(Tabella1[[#This Row],[Quantità 2021]:[Quantità 2024]])</f>
        <v>0</v>
      </c>
      <c r="M153" s="1"/>
      <c r="Q153" s="6" t="str">
        <f>IF(Tabella1[[#This Row],[Quantità 2024]]=0,"",(Tabella1[[#This Row],[Quantità 2024]]-Tabella1[[#This Row],[Quantità 2023]])/Tabella1[[#This Row],[Quantità 2023]])</f>
        <v/>
      </c>
      <c r="R153" s="3"/>
      <c r="S153" s="4"/>
      <c r="T153" s="1"/>
      <c r="U153" s="1"/>
      <c r="W153"/>
      <c r="X153"/>
    </row>
    <row r="154" spans="1:24" x14ac:dyDescent="0.25">
      <c r="A154" s="1">
        <v>4</v>
      </c>
      <c r="B154" s="1" t="s">
        <v>4</v>
      </c>
      <c r="C154" s="5">
        <v>114</v>
      </c>
      <c r="D154" s="5">
        <v>91</v>
      </c>
      <c r="E154" s="7">
        <f>IF(Tabella1[[#This Row],[Prezzo medio vendita 2024]]="","",((Tabella1[[#This Row],[Prezzo vendita da listino ]]-Tabella1[[#This Row],[Prezzo medio vendita 2024]])/Tabella1[[#This Row],[Prezzo vendita da listino ]]))</f>
        <v>0.20175438596491227</v>
      </c>
      <c r="G154" s="4">
        <f>Tabella1[[#This Row],[Costo produzione]]*0.8</f>
        <v>0</v>
      </c>
      <c r="H154" s="4">
        <f>SUM(Tabella1[[#This Row],[Costo produzione]:[Costo struttura]])</f>
        <v>0</v>
      </c>
      <c r="I154" s="6" t="e">
        <f>IF(Tabella1[[#This Row],[Costo industriale]]="","",(Tabella1[[#This Row],[Prezzo medio vendita 2024]]-Tabella1[[#This Row],[Costo industriale]])/Tabella1[[#This Row],[Costo industriale]])</f>
        <v>#DIV/0!</v>
      </c>
      <c r="L154" s="1">
        <f>SUM(Tabella1[[#This Row],[Quantità 2021]:[Quantità 2024]])</f>
        <v>0</v>
      </c>
      <c r="M154" s="1"/>
      <c r="Q154" s="6" t="str">
        <f>IF(Tabella1[[#This Row],[Quantità 2024]]=0,"",(Tabella1[[#This Row],[Quantità 2024]]-Tabella1[[#This Row],[Quantità 2023]])/Tabella1[[#This Row],[Quantità 2023]])</f>
        <v/>
      </c>
      <c r="R154" s="3"/>
      <c r="S154" s="4"/>
      <c r="T154" s="1"/>
      <c r="U154" s="1"/>
      <c r="W154"/>
      <c r="X154"/>
    </row>
    <row r="155" spans="1:24" x14ac:dyDescent="0.25">
      <c r="A155" s="1">
        <v>4</v>
      </c>
      <c r="B155" s="1" t="s">
        <v>5</v>
      </c>
      <c r="C155" s="5">
        <v>130</v>
      </c>
      <c r="D155" s="5">
        <v>103</v>
      </c>
      <c r="E155" s="7">
        <f>IF(Tabella1[[#This Row],[Prezzo medio vendita 2024]]="","",((Tabella1[[#This Row],[Prezzo vendita da listino ]]-Tabella1[[#This Row],[Prezzo medio vendita 2024]])/Tabella1[[#This Row],[Prezzo vendita da listino ]]))</f>
        <v>0.2076923076923077</v>
      </c>
      <c r="G155" s="4">
        <f>Tabella1[[#This Row],[Costo produzione]]*0.8</f>
        <v>0</v>
      </c>
      <c r="H155" s="4">
        <f>SUM(Tabella1[[#This Row],[Costo produzione]:[Costo struttura]])</f>
        <v>0</v>
      </c>
      <c r="I155" s="6" t="e">
        <f>IF(Tabella1[[#This Row],[Costo industriale]]="","",(Tabella1[[#This Row],[Prezzo medio vendita 2024]]-Tabella1[[#This Row],[Costo industriale]])/Tabella1[[#This Row],[Costo industriale]])</f>
        <v>#DIV/0!</v>
      </c>
      <c r="L155" s="1">
        <f>SUM(Tabella1[[#This Row],[Quantità 2021]:[Quantità 2024]])</f>
        <v>0</v>
      </c>
      <c r="M155" s="1"/>
      <c r="Q155" s="6" t="str">
        <f>IF(Tabella1[[#This Row],[Quantità 2024]]=0,"",(Tabella1[[#This Row],[Quantità 2024]]-Tabella1[[#This Row],[Quantità 2023]])/Tabella1[[#This Row],[Quantità 2023]])</f>
        <v/>
      </c>
      <c r="R155" s="3"/>
      <c r="S155" s="4"/>
      <c r="T155" s="1"/>
      <c r="U155" s="1"/>
      <c r="W155"/>
      <c r="X155"/>
    </row>
    <row r="156" spans="1:24" x14ac:dyDescent="0.25">
      <c r="A156" s="1">
        <v>4</v>
      </c>
      <c r="B156" s="1" t="s">
        <v>7</v>
      </c>
      <c r="C156" s="5">
        <v>40</v>
      </c>
      <c r="D156" s="5">
        <v>32</v>
      </c>
      <c r="E156" s="7">
        <f>IF(Tabella1[[#This Row],[Prezzo medio vendita 2024]]="","",((Tabella1[[#This Row],[Prezzo vendita da listino ]]-Tabella1[[#This Row],[Prezzo medio vendita 2024]])/Tabella1[[#This Row],[Prezzo vendita da listino ]]))</f>
        <v>0.2</v>
      </c>
      <c r="G156" s="4">
        <f>Tabella1[[#This Row],[Costo produzione]]*0.8</f>
        <v>0</v>
      </c>
      <c r="H156" s="4">
        <f>SUM(Tabella1[[#This Row],[Costo produzione]:[Costo struttura]])</f>
        <v>0</v>
      </c>
      <c r="I156" s="6" t="e">
        <f>IF(Tabella1[[#This Row],[Costo industriale]]="","",(Tabella1[[#This Row],[Prezzo medio vendita 2024]]-Tabella1[[#This Row],[Costo industriale]])/Tabella1[[#This Row],[Costo industriale]])</f>
        <v>#DIV/0!</v>
      </c>
      <c r="L156" s="1">
        <f>SUM(Tabella1[[#This Row],[Quantità 2021]:[Quantità 2024]])</f>
        <v>0</v>
      </c>
      <c r="M156" s="1"/>
      <c r="Q156" s="6" t="str">
        <f>IF(Tabella1[[#This Row],[Quantità 2024]]=0,"",(Tabella1[[#This Row],[Quantità 2024]]-Tabella1[[#This Row],[Quantità 2023]])/Tabella1[[#This Row],[Quantità 2023]])</f>
        <v/>
      </c>
      <c r="R156" s="3"/>
      <c r="S156" s="4"/>
      <c r="T156" s="1"/>
      <c r="U156" s="1"/>
      <c r="W156"/>
      <c r="X156"/>
    </row>
    <row r="157" spans="1:24" x14ac:dyDescent="0.25">
      <c r="A157" s="1">
        <v>15</v>
      </c>
      <c r="B157" s="1" t="s">
        <v>152</v>
      </c>
      <c r="E15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7" s="4">
        <f>Tabella1[[#This Row],[Costo produzione]]*0.8</f>
        <v>0</v>
      </c>
      <c r="H157" s="4">
        <f>SUM(Tabella1[[#This Row],[Costo produzione]:[Costo struttura]])</f>
        <v>0</v>
      </c>
      <c r="I157" s="6" t="e">
        <f>IF(Tabella1[[#This Row],[Costo industriale]]="","",(Tabella1[[#This Row],[Prezzo medio vendita 2024]]-Tabella1[[#This Row],[Costo industriale]])/Tabella1[[#This Row],[Costo industriale]])</f>
        <v>#DIV/0!</v>
      </c>
      <c r="L157" s="1">
        <f>SUM(Tabella1[[#This Row],[Quantità 2021]:[Quantità 2024]])</f>
        <v>0</v>
      </c>
      <c r="M157" s="1"/>
      <c r="Q157" s="6" t="str">
        <f>IF(Tabella1[[#This Row],[Quantità 2024]]=0,"",(Tabella1[[#This Row],[Quantità 2024]]-Tabella1[[#This Row],[Quantità 2023]])/Tabella1[[#This Row],[Quantità 2023]])</f>
        <v/>
      </c>
      <c r="R157" s="3"/>
      <c r="S157" s="4"/>
      <c r="T157" s="1"/>
      <c r="U157" s="1"/>
      <c r="W157"/>
      <c r="X157"/>
    </row>
    <row r="158" spans="1:24" x14ac:dyDescent="0.25">
      <c r="A158" s="1">
        <v>15</v>
      </c>
      <c r="B158" s="1" t="s">
        <v>153</v>
      </c>
      <c r="E15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8" s="4">
        <f>Tabella1[[#This Row],[Costo produzione]]*0.8</f>
        <v>0</v>
      </c>
      <c r="H158" s="4">
        <f>SUM(Tabella1[[#This Row],[Costo produzione]:[Costo struttura]])</f>
        <v>0</v>
      </c>
      <c r="I158" s="6" t="e">
        <f>IF(Tabella1[[#This Row],[Costo industriale]]="","",(Tabella1[[#This Row],[Prezzo medio vendita 2024]]-Tabella1[[#This Row],[Costo industriale]])/Tabella1[[#This Row],[Costo industriale]])</f>
        <v>#DIV/0!</v>
      </c>
      <c r="L158" s="1">
        <f>SUM(Tabella1[[#This Row],[Quantità 2021]:[Quantità 2024]])</f>
        <v>0</v>
      </c>
      <c r="M158" s="1"/>
      <c r="Q158" s="6" t="str">
        <f>IF(Tabella1[[#This Row],[Quantità 2024]]=0,"",(Tabella1[[#This Row],[Quantità 2024]]-Tabella1[[#This Row],[Quantità 2023]])/Tabella1[[#This Row],[Quantità 2023]])</f>
        <v/>
      </c>
      <c r="R158" s="3"/>
      <c r="S158" s="4"/>
      <c r="T158" s="1"/>
      <c r="U158" s="1"/>
      <c r="W158"/>
      <c r="X158"/>
    </row>
    <row r="159" spans="1:24" x14ac:dyDescent="0.25">
      <c r="A159" s="1">
        <v>15</v>
      </c>
      <c r="B159" s="1" t="s">
        <v>158</v>
      </c>
      <c r="E15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9" s="4">
        <f>Tabella1[[#This Row],[Costo produzione]]*0.8</f>
        <v>0</v>
      </c>
      <c r="H159" s="4">
        <f>SUM(Tabella1[[#This Row],[Costo produzione]:[Costo struttura]])</f>
        <v>0</v>
      </c>
      <c r="I159" s="6" t="e">
        <f>IF(Tabella1[[#This Row],[Costo industriale]]="","",(Tabella1[[#This Row],[Prezzo medio vendita 2024]]-Tabella1[[#This Row],[Costo industriale]])/Tabella1[[#This Row],[Costo industriale]])</f>
        <v>#DIV/0!</v>
      </c>
      <c r="L159" s="1">
        <f>SUM(Tabella1[[#This Row],[Quantità 2021]:[Quantità 2024]])</f>
        <v>0</v>
      </c>
      <c r="M159" s="1"/>
      <c r="Q159" s="6" t="str">
        <f>IF(Tabella1[[#This Row],[Quantità 2024]]=0,"",(Tabella1[[#This Row],[Quantità 2024]]-Tabella1[[#This Row],[Quantità 2023]])/Tabella1[[#This Row],[Quantità 2023]])</f>
        <v/>
      </c>
      <c r="R159" s="3"/>
      <c r="S159" s="4"/>
      <c r="T159" s="1"/>
      <c r="U159" s="1"/>
      <c r="W159"/>
      <c r="X159"/>
    </row>
    <row r="160" spans="1:24" x14ac:dyDescent="0.25">
      <c r="A160" s="1">
        <v>15</v>
      </c>
      <c r="B160" s="1" t="s">
        <v>164</v>
      </c>
      <c r="E16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0" s="4">
        <f>Tabella1[[#This Row],[Costo produzione]]*0.8</f>
        <v>0</v>
      </c>
      <c r="H160" s="4">
        <f>SUM(Tabella1[[#This Row],[Costo produzione]:[Costo struttura]])</f>
        <v>0</v>
      </c>
      <c r="I160" s="6" t="e">
        <f>IF(Tabella1[[#This Row],[Costo industriale]]="","",(Tabella1[[#This Row],[Prezzo medio vendita 2024]]-Tabella1[[#This Row],[Costo industriale]])/Tabella1[[#This Row],[Costo industriale]])</f>
        <v>#DIV/0!</v>
      </c>
      <c r="L160" s="1">
        <f>SUM(Tabella1[[#This Row],[Quantità 2021]:[Quantità 2024]])</f>
        <v>0</v>
      </c>
      <c r="M160" s="1"/>
      <c r="Q160" s="6" t="str">
        <f>IF(Tabella1[[#This Row],[Quantità 2024]]=0,"",(Tabella1[[#This Row],[Quantità 2024]]-Tabella1[[#This Row],[Quantità 2023]])/Tabella1[[#This Row],[Quantità 2023]])</f>
        <v/>
      </c>
      <c r="R160" s="3"/>
      <c r="S160" s="4"/>
      <c r="T160" s="1"/>
      <c r="U160" s="1"/>
      <c r="W160"/>
      <c r="X160"/>
    </row>
    <row r="161" spans="1:24" x14ac:dyDescent="0.25">
      <c r="A161" s="1">
        <v>15</v>
      </c>
      <c r="B161" s="1" t="s">
        <v>174</v>
      </c>
      <c r="E16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1" s="4">
        <f>Tabella1[[#This Row],[Costo produzione]]*0.8</f>
        <v>0</v>
      </c>
      <c r="H161" s="4">
        <f>SUM(Tabella1[[#This Row],[Costo produzione]:[Costo struttura]])</f>
        <v>0</v>
      </c>
      <c r="I161" s="6" t="e">
        <f>IF(Tabella1[[#This Row],[Costo industriale]]="","",(Tabella1[[#This Row],[Prezzo medio vendita 2024]]-Tabella1[[#This Row],[Costo industriale]])/Tabella1[[#This Row],[Costo industriale]])</f>
        <v>#DIV/0!</v>
      </c>
      <c r="L161" s="1">
        <f>SUM(Tabella1[[#This Row],[Quantità 2021]:[Quantità 2024]])</f>
        <v>0</v>
      </c>
      <c r="M161" s="1"/>
      <c r="Q161" s="6" t="str">
        <f>IF(Tabella1[[#This Row],[Quantità 2024]]=0,"",(Tabella1[[#This Row],[Quantità 2024]]-Tabella1[[#This Row],[Quantità 2023]])/Tabella1[[#This Row],[Quantità 2023]])</f>
        <v/>
      </c>
      <c r="R161" s="3"/>
      <c r="S161" s="4"/>
      <c r="T161" s="1"/>
      <c r="U161" s="1"/>
      <c r="W161"/>
      <c r="X161"/>
    </row>
    <row r="162" spans="1:24" x14ac:dyDescent="0.25">
      <c r="A162" s="1">
        <v>15</v>
      </c>
      <c r="B162" s="1" t="s">
        <v>170</v>
      </c>
      <c r="E16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2" s="4">
        <f>Tabella1[[#This Row],[Costo produzione]]*0.8</f>
        <v>0</v>
      </c>
      <c r="H162" s="4">
        <f>SUM(Tabella1[[#This Row],[Costo produzione]:[Costo struttura]])</f>
        <v>0</v>
      </c>
      <c r="I162" s="6" t="e">
        <f>IF(Tabella1[[#This Row],[Costo industriale]]="","",(Tabella1[[#This Row],[Prezzo medio vendita 2024]]-Tabella1[[#This Row],[Costo industriale]])/Tabella1[[#This Row],[Costo industriale]])</f>
        <v>#DIV/0!</v>
      </c>
      <c r="L162" s="1">
        <f>SUM(Tabella1[[#This Row],[Quantità 2021]:[Quantità 2024]])</f>
        <v>0</v>
      </c>
      <c r="M162" s="1"/>
      <c r="Q162" s="6" t="str">
        <f>IF(Tabella1[[#This Row],[Quantità 2024]]=0,"",(Tabella1[[#This Row],[Quantità 2024]]-Tabella1[[#This Row],[Quantità 2023]])/Tabella1[[#This Row],[Quantità 2023]])</f>
        <v/>
      </c>
      <c r="R162" s="3"/>
      <c r="S162" s="4"/>
      <c r="T162" s="1"/>
      <c r="U162" s="1"/>
      <c r="W162"/>
      <c r="X162"/>
    </row>
    <row r="163" spans="1:24" x14ac:dyDescent="0.25">
      <c r="A163" s="1">
        <v>15</v>
      </c>
      <c r="B163" s="1" t="s">
        <v>160</v>
      </c>
      <c r="E16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3" s="4">
        <f>Tabella1[[#This Row],[Costo produzione]]*0.8</f>
        <v>0</v>
      </c>
      <c r="H163" s="4">
        <f>SUM(Tabella1[[#This Row],[Costo produzione]:[Costo struttura]])</f>
        <v>0</v>
      </c>
      <c r="I163" s="6" t="e">
        <f>IF(Tabella1[[#This Row],[Costo industriale]]="","",(Tabella1[[#This Row],[Prezzo medio vendita 2024]]-Tabella1[[#This Row],[Costo industriale]])/Tabella1[[#This Row],[Costo industriale]])</f>
        <v>#DIV/0!</v>
      </c>
      <c r="L163" s="1">
        <f>SUM(Tabella1[[#This Row],[Quantità 2021]:[Quantità 2024]])</f>
        <v>0</v>
      </c>
      <c r="M163" s="1"/>
      <c r="Q163" s="6" t="str">
        <f>IF(Tabella1[[#This Row],[Quantità 2024]]=0,"",(Tabella1[[#This Row],[Quantità 2024]]-Tabella1[[#This Row],[Quantità 2023]])/Tabella1[[#This Row],[Quantità 2023]])</f>
        <v/>
      </c>
      <c r="R163" s="3"/>
      <c r="S163" s="4"/>
      <c r="T163" s="1"/>
      <c r="U163" s="1"/>
      <c r="W163"/>
      <c r="X163"/>
    </row>
    <row r="164" spans="1:24" x14ac:dyDescent="0.25">
      <c r="A164" s="1">
        <v>15</v>
      </c>
      <c r="B164" s="1" t="s">
        <v>162</v>
      </c>
      <c r="E16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4" s="4">
        <f>Tabella1[[#This Row],[Costo produzione]]*0.8</f>
        <v>0</v>
      </c>
      <c r="H164" s="4">
        <f>SUM(Tabella1[[#This Row],[Costo produzione]:[Costo struttura]])</f>
        <v>0</v>
      </c>
      <c r="I164" s="6" t="e">
        <f>IF(Tabella1[[#This Row],[Costo industriale]]="","",(Tabella1[[#This Row],[Prezzo medio vendita 2024]]-Tabella1[[#This Row],[Costo industriale]])/Tabella1[[#This Row],[Costo industriale]])</f>
        <v>#DIV/0!</v>
      </c>
      <c r="L164" s="1">
        <f>SUM(Tabella1[[#This Row],[Quantità 2021]:[Quantità 2024]])</f>
        <v>0</v>
      </c>
      <c r="M164" s="1"/>
      <c r="Q164" s="6" t="str">
        <f>IF(Tabella1[[#This Row],[Quantità 2024]]=0,"",(Tabella1[[#This Row],[Quantità 2024]]-Tabella1[[#This Row],[Quantità 2023]])/Tabella1[[#This Row],[Quantità 2023]])</f>
        <v/>
      </c>
      <c r="R164" s="3"/>
      <c r="S164" s="4"/>
      <c r="T164" s="1"/>
      <c r="U164" s="1"/>
      <c r="W164"/>
      <c r="X164"/>
    </row>
    <row r="165" spans="1:24" x14ac:dyDescent="0.25">
      <c r="A165" s="1">
        <v>15</v>
      </c>
      <c r="B165" s="1" t="s">
        <v>156</v>
      </c>
      <c r="E16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5" s="4">
        <f>Tabella1[[#This Row],[Costo produzione]]*0.8</f>
        <v>0</v>
      </c>
      <c r="H165" s="4">
        <f>SUM(Tabella1[[#This Row],[Costo produzione]:[Costo struttura]])</f>
        <v>0</v>
      </c>
      <c r="I165" s="6" t="e">
        <f>IF(Tabella1[[#This Row],[Costo industriale]]="","",(Tabella1[[#This Row],[Prezzo medio vendita 2024]]-Tabella1[[#This Row],[Costo industriale]])/Tabella1[[#This Row],[Costo industriale]])</f>
        <v>#DIV/0!</v>
      </c>
      <c r="L165" s="1">
        <f>SUM(Tabella1[[#This Row],[Quantità 2021]:[Quantità 2024]])</f>
        <v>0</v>
      </c>
      <c r="M165" s="1"/>
      <c r="Q165" s="6" t="str">
        <f>IF(Tabella1[[#This Row],[Quantità 2024]]=0,"",(Tabella1[[#This Row],[Quantità 2024]]-Tabella1[[#This Row],[Quantità 2023]])/Tabella1[[#This Row],[Quantità 2023]])</f>
        <v/>
      </c>
      <c r="R165" s="3"/>
      <c r="S165" s="4"/>
      <c r="T165" s="1"/>
      <c r="U165" s="1"/>
      <c r="W165"/>
      <c r="X165"/>
    </row>
    <row r="166" spans="1:24" x14ac:dyDescent="0.25">
      <c r="A166" s="1">
        <v>15</v>
      </c>
      <c r="B166" s="1" t="s">
        <v>154</v>
      </c>
      <c r="E16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6" s="4">
        <f>Tabella1[[#This Row],[Costo produzione]]*0.8</f>
        <v>0</v>
      </c>
      <c r="H166" s="4">
        <f>SUM(Tabella1[[#This Row],[Costo produzione]:[Costo struttura]])</f>
        <v>0</v>
      </c>
      <c r="I166" s="6" t="e">
        <f>IF(Tabella1[[#This Row],[Costo industriale]]="","",(Tabella1[[#This Row],[Prezzo medio vendita 2024]]-Tabella1[[#This Row],[Costo industriale]])/Tabella1[[#This Row],[Costo industriale]])</f>
        <v>#DIV/0!</v>
      </c>
      <c r="L166" s="1">
        <f>SUM(Tabella1[[#This Row],[Quantità 2021]:[Quantità 2024]])</f>
        <v>0</v>
      </c>
      <c r="M166" s="1"/>
      <c r="Q166" s="6" t="str">
        <f>IF(Tabella1[[#This Row],[Quantità 2024]]=0,"",(Tabella1[[#This Row],[Quantità 2024]]-Tabella1[[#This Row],[Quantità 2023]])/Tabella1[[#This Row],[Quantità 2023]])</f>
        <v/>
      </c>
      <c r="R166" s="3"/>
      <c r="S166" s="4"/>
      <c r="T166" s="1"/>
      <c r="U166" s="1"/>
      <c r="W166"/>
      <c r="X166"/>
    </row>
    <row r="167" spans="1:24" x14ac:dyDescent="0.25">
      <c r="A167" s="1">
        <v>15</v>
      </c>
      <c r="B167" s="1" t="s">
        <v>166</v>
      </c>
      <c r="E16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7" s="4">
        <f>Tabella1[[#This Row],[Costo produzione]]*0.8</f>
        <v>0</v>
      </c>
      <c r="H167" s="4">
        <f>SUM(Tabella1[[#This Row],[Costo produzione]:[Costo struttura]])</f>
        <v>0</v>
      </c>
      <c r="I167" s="6" t="e">
        <f>IF(Tabella1[[#This Row],[Costo industriale]]="","",(Tabella1[[#This Row],[Prezzo medio vendita 2024]]-Tabella1[[#This Row],[Costo industriale]])/Tabella1[[#This Row],[Costo industriale]])</f>
        <v>#DIV/0!</v>
      </c>
      <c r="L167" s="1">
        <f>SUM(Tabella1[[#This Row],[Quantità 2021]:[Quantità 2024]])</f>
        <v>0</v>
      </c>
      <c r="M167" s="1"/>
      <c r="Q167" s="6" t="str">
        <f>IF(Tabella1[[#This Row],[Quantità 2024]]=0,"",(Tabella1[[#This Row],[Quantità 2024]]-Tabella1[[#This Row],[Quantità 2023]])/Tabella1[[#This Row],[Quantità 2023]])</f>
        <v/>
      </c>
      <c r="R167" s="3"/>
      <c r="S167" s="4"/>
      <c r="T167" s="1"/>
      <c r="U167" s="1"/>
      <c r="W167"/>
      <c r="X167"/>
    </row>
    <row r="168" spans="1:24" x14ac:dyDescent="0.25">
      <c r="A168" s="1">
        <v>15</v>
      </c>
      <c r="B168" s="1" t="s">
        <v>168</v>
      </c>
      <c r="E16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8" s="4">
        <f>Tabella1[[#This Row],[Costo produzione]]*0.8</f>
        <v>0</v>
      </c>
      <c r="H168" s="4">
        <f>SUM(Tabella1[[#This Row],[Costo produzione]:[Costo struttura]])</f>
        <v>0</v>
      </c>
      <c r="I168" s="6" t="e">
        <f>IF(Tabella1[[#This Row],[Costo industriale]]="","",(Tabella1[[#This Row],[Prezzo medio vendita 2024]]-Tabella1[[#This Row],[Costo industriale]])/Tabella1[[#This Row],[Costo industriale]])</f>
        <v>#DIV/0!</v>
      </c>
      <c r="L168" s="1">
        <f>SUM(Tabella1[[#This Row],[Quantità 2021]:[Quantità 2024]])</f>
        <v>0</v>
      </c>
      <c r="M168" s="1"/>
      <c r="Q168" s="6" t="str">
        <f>IF(Tabella1[[#This Row],[Quantità 2024]]=0,"",(Tabella1[[#This Row],[Quantità 2024]]-Tabella1[[#This Row],[Quantità 2023]])/Tabella1[[#This Row],[Quantità 2023]])</f>
        <v/>
      </c>
      <c r="R168" s="3"/>
      <c r="S168" s="4"/>
      <c r="T168" s="1"/>
      <c r="U168" s="1"/>
      <c r="W168"/>
      <c r="X168"/>
    </row>
    <row r="169" spans="1:24" x14ac:dyDescent="0.25">
      <c r="A169" s="1">
        <v>15</v>
      </c>
      <c r="B169" s="1" t="s">
        <v>155</v>
      </c>
      <c r="E16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9" s="4">
        <f>Tabella1[[#This Row],[Costo produzione]]*0.8</f>
        <v>0</v>
      </c>
      <c r="H169" s="4">
        <f>SUM(Tabella1[[#This Row],[Costo produzione]:[Costo struttura]])</f>
        <v>0</v>
      </c>
      <c r="I169" s="6" t="e">
        <f>IF(Tabella1[[#This Row],[Costo industriale]]="","",(Tabella1[[#This Row],[Prezzo medio vendita 2024]]-Tabella1[[#This Row],[Costo industriale]])/Tabella1[[#This Row],[Costo industriale]])</f>
        <v>#DIV/0!</v>
      </c>
      <c r="L169" s="1">
        <f>SUM(Tabella1[[#This Row],[Quantità 2021]:[Quantità 2024]])</f>
        <v>0</v>
      </c>
      <c r="M169" s="1"/>
      <c r="Q169" s="6" t="str">
        <f>IF(Tabella1[[#This Row],[Quantità 2024]]=0,"",(Tabella1[[#This Row],[Quantità 2024]]-Tabella1[[#This Row],[Quantità 2023]])/Tabella1[[#This Row],[Quantità 2023]])</f>
        <v/>
      </c>
      <c r="R169" s="3"/>
      <c r="S169" s="4"/>
      <c r="T169" s="1"/>
      <c r="U169" s="1"/>
      <c r="W169"/>
      <c r="X169"/>
    </row>
    <row r="170" spans="1:24" x14ac:dyDescent="0.25">
      <c r="A170" s="1">
        <v>15</v>
      </c>
      <c r="B170" s="1" t="s">
        <v>161</v>
      </c>
      <c r="E17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0" s="4">
        <f>Tabella1[[#This Row],[Costo produzione]]*0.8</f>
        <v>0</v>
      </c>
      <c r="H170" s="4">
        <f>SUM(Tabella1[[#This Row],[Costo produzione]:[Costo struttura]])</f>
        <v>0</v>
      </c>
      <c r="I170" s="6" t="e">
        <f>IF(Tabella1[[#This Row],[Costo industriale]]="","",(Tabella1[[#This Row],[Prezzo medio vendita 2024]]-Tabella1[[#This Row],[Costo industriale]])/Tabella1[[#This Row],[Costo industriale]])</f>
        <v>#DIV/0!</v>
      </c>
      <c r="L170" s="1">
        <f>SUM(Tabella1[[#This Row],[Quantità 2021]:[Quantità 2024]])</f>
        <v>0</v>
      </c>
      <c r="M170" s="1"/>
      <c r="Q170" s="6" t="str">
        <f>IF(Tabella1[[#This Row],[Quantità 2024]]=0,"",(Tabella1[[#This Row],[Quantità 2024]]-Tabella1[[#This Row],[Quantità 2023]])/Tabella1[[#This Row],[Quantità 2023]])</f>
        <v/>
      </c>
      <c r="R170" s="3"/>
      <c r="S170" s="4"/>
      <c r="T170" s="1"/>
      <c r="U170" s="1"/>
      <c r="W170"/>
      <c r="X170"/>
    </row>
    <row r="171" spans="1:24" x14ac:dyDescent="0.25">
      <c r="A171" s="1">
        <v>15</v>
      </c>
      <c r="B171" s="1" t="s">
        <v>159</v>
      </c>
      <c r="E17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1" s="4">
        <f>Tabella1[[#This Row],[Costo produzione]]*0.8</f>
        <v>0</v>
      </c>
      <c r="H171" s="4">
        <f>SUM(Tabella1[[#This Row],[Costo produzione]:[Costo struttura]])</f>
        <v>0</v>
      </c>
      <c r="I171" s="6" t="e">
        <f>IF(Tabella1[[#This Row],[Costo industriale]]="","",(Tabella1[[#This Row],[Prezzo medio vendita 2024]]-Tabella1[[#This Row],[Costo industriale]])/Tabella1[[#This Row],[Costo industriale]])</f>
        <v>#DIV/0!</v>
      </c>
      <c r="L171" s="1">
        <f>SUM(Tabella1[[#This Row],[Quantità 2021]:[Quantità 2024]])</f>
        <v>0</v>
      </c>
      <c r="M171" s="1"/>
      <c r="Q171" s="6" t="str">
        <f>IF(Tabella1[[#This Row],[Quantità 2024]]=0,"",(Tabella1[[#This Row],[Quantità 2024]]-Tabella1[[#This Row],[Quantità 2023]])/Tabella1[[#This Row],[Quantità 2023]])</f>
        <v/>
      </c>
      <c r="R171" s="3"/>
      <c r="S171" s="4"/>
      <c r="T171" s="1"/>
      <c r="U171" s="1"/>
      <c r="W171"/>
      <c r="X171"/>
    </row>
    <row r="172" spans="1:24" x14ac:dyDescent="0.25">
      <c r="A172" s="1">
        <v>15</v>
      </c>
      <c r="B172" s="1" t="s">
        <v>163</v>
      </c>
      <c r="E17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2" s="4">
        <f>Tabella1[[#This Row],[Costo produzione]]*0.8</f>
        <v>0</v>
      </c>
      <c r="H172" s="4">
        <f>SUM(Tabella1[[#This Row],[Costo produzione]:[Costo struttura]])</f>
        <v>0</v>
      </c>
      <c r="I172" s="6" t="e">
        <f>IF(Tabella1[[#This Row],[Costo industriale]]="","",(Tabella1[[#This Row],[Prezzo medio vendita 2024]]-Tabella1[[#This Row],[Costo industriale]])/Tabella1[[#This Row],[Costo industriale]])</f>
        <v>#DIV/0!</v>
      </c>
      <c r="L172" s="1">
        <f>SUM(Tabella1[[#This Row],[Quantità 2021]:[Quantità 2024]])</f>
        <v>0</v>
      </c>
      <c r="M172" s="1"/>
      <c r="Q172" s="6" t="str">
        <f>IF(Tabella1[[#This Row],[Quantità 2024]]=0,"",(Tabella1[[#This Row],[Quantità 2024]]-Tabella1[[#This Row],[Quantità 2023]])/Tabella1[[#This Row],[Quantità 2023]])</f>
        <v/>
      </c>
      <c r="R172" s="3"/>
      <c r="S172" s="4"/>
      <c r="T172" s="1"/>
      <c r="U172" s="1"/>
      <c r="W172"/>
      <c r="X172"/>
    </row>
    <row r="173" spans="1:24" x14ac:dyDescent="0.25">
      <c r="A173" s="1">
        <v>15</v>
      </c>
      <c r="B173" s="1" t="s">
        <v>157</v>
      </c>
      <c r="E17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3" s="4">
        <f>Tabella1[[#This Row],[Costo produzione]]*0.8</f>
        <v>0</v>
      </c>
      <c r="H173" s="4">
        <f>SUM(Tabella1[[#This Row],[Costo produzione]:[Costo struttura]])</f>
        <v>0</v>
      </c>
      <c r="I173" s="6" t="e">
        <f>IF(Tabella1[[#This Row],[Costo industriale]]="","",(Tabella1[[#This Row],[Prezzo medio vendita 2024]]-Tabella1[[#This Row],[Costo industriale]])/Tabella1[[#This Row],[Costo industriale]])</f>
        <v>#DIV/0!</v>
      </c>
      <c r="L173" s="1">
        <f>SUM(Tabella1[[#This Row],[Quantità 2021]:[Quantità 2024]])</f>
        <v>0</v>
      </c>
      <c r="M173" s="1"/>
      <c r="Q173" s="6" t="str">
        <f>IF(Tabella1[[#This Row],[Quantità 2024]]=0,"",(Tabella1[[#This Row],[Quantità 2024]]-Tabella1[[#This Row],[Quantità 2023]])/Tabella1[[#This Row],[Quantità 2023]])</f>
        <v/>
      </c>
      <c r="R173" s="3"/>
      <c r="S173" s="4"/>
      <c r="T173" s="1"/>
      <c r="U173" s="1"/>
      <c r="W173"/>
      <c r="X173"/>
    </row>
    <row r="174" spans="1:24" x14ac:dyDescent="0.25">
      <c r="A174" s="1">
        <v>15</v>
      </c>
      <c r="B174" s="1" t="s">
        <v>165</v>
      </c>
      <c r="E17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4" s="4">
        <f>Tabella1[[#This Row],[Costo produzione]]*0.8</f>
        <v>0</v>
      </c>
      <c r="H174" s="4">
        <f>SUM(Tabella1[[#This Row],[Costo produzione]:[Costo struttura]])</f>
        <v>0</v>
      </c>
      <c r="I174" s="6" t="e">
        <f>IF(Tabella1[[#This Row],[Costo industriale]]="","",(Tabella1[[#This Row],[Prezzo medio vendita 2024]]-Tabella1[[#This Row],[Costo industriale]])/Tabella1[[#This Row],[Costo industriale]])</f>
        <v>#DIV/0!</v>
      </c>
      <c r="L174" s="1">
        <f>SUM(Tabella1[[#This Row],[Quantità 2021]:[Quantità 2024]])</f>
        <v>0</v>
      </c>
      <c r="M174" s="1"/>
      <c r="Q174" s="6" t="str">
        <f>IF(Tabella1[[#This Row],[Quantità 2024]]=0,"",(Tabella1[[#This Row],[Quantità 2024]]-Tabella1[[#This Row],[Quantità 2023]])/Tabella1[[#This Row],[Quantità 2023]])</f>
        <v/>
      </c>
      <c r="R174" s="3"/>
      <c r="S174" s="4"/>
      <c r="T174" s="1"/>
      <c r="U174" s="1"/>
      <c r="W174"/>
      <c r="X174"/>
    </row>
    <row r="175" spans="1:24" x14ac:dyDescent="0.25">
      <c r="A175" s="1">
        <v>15</v>
      </c>
      <c r="B175" s="1" t="s">
        <v>171</v>
      </c>
      <c r="E17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5" s="4">
        <f>Tabella1[[#This Row],[Costo produzione]]*0.8</f>
        <v>0</v>
      </c>
      <c r="H175" s="4">
        <f>SUM(Tabella1[[#This Row],[Costo produzione]:[Costo struttura]])</f>
        <v>0</v>
      </c>
      <c r="I175" s="6" t="e">
        <f>IF(Tabella1[[#This Row],[Costo industriale]]="","",(Tabella1[[#This Row],[Prezzo medio vendita 2024]]-Tabella1[[#This Row],[Costo industriale]])/Tabella1[[#This Row],[Costo industriale]])</f>
        <v>#DIV/0!</v>
      </c>
      <c r="L175" s="1">
        <f>SUM(Tabella1[[#This Row],[Quantità 2021]:[Quantità 2024]])</f>
        <v>0</v>
      </c>
      <c r="M175" s="1"/>
      <c r="Q175" s="6" t="str">
        <f>IF(Tabella1[[#This Row],[Quantità 2024]]=0,"",(Tabella1[[#This Row],[Quantità 2024]]-Tabella1[[#This Row],[Quantità 2023]])/Tabella1[[#This Row],[Quantità 2023]])</f>
        <v/>
      </c>
      <c r="R175" s="3"/>
      <c r="S175" s="4"/>
      <c r="T175" s="1"/>
      <c r="U175" s="1"/>
      <c r="W175"/>
      <c r="X175"/>
    </row>
    <row r="176" spans="1:24" x14ac:dyDescent="0.25">
      <c r="A176" s="1">
        <v>15</v>
      </c>
      <c r="B176" s="1" t="s">
        <v>167</v>
      </c>
      <c r="E17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6" s="4">
        <f>Tabella1[[#This Row],[Costo produzione]]*0.8</f>
        <v>0</v>
      </c>
      <c r="H176" s="4">
        <f>SUM(Tabella1[[#This Row],[Costo produzione]:[Costo struttura]])</f>
        <v>0</v>
      </c>
      <c r="I176" s="6" t="e">
        <f>IF(Tabella1[[#This Row],[Costo industriale]]="","",(Tabella1[[#This Row],[Prezzo medio vendita 2024]]-Tabella1[[#This Row],[Costo industriale]])/Tabella1[[#This Row],[Costo industriale]])</f>
        <v>#DIV/0!</v>
      </c>
      <c r="L176" s="1">
        <f>SUM(Tabella1[[#This Row],[Quantità 2021]:[Quantità 2024]])</f>
        <v>0</v>
      </c>
      <c r="M176" s="1"/>
      <c r="Q176" s="6" t="str">
        <f>IF(Tabella1[[#This Row],[Quantità 2024]]=0,"",(Tabella1[[#This Row],[Quantità 2024]]-Tabella1[[#This Row],[Quantità 2023]])/Tabella1[[#This Row],[Quantità 2023]])</f>
        <v/>
      </c>
      <c r="R176" s="3"/>
      <c r="S176" s="4"/>
      <c r="T176" s="1"/>
      <c r="U176" s="1"/>
      <c r="W176"/>
      <c r="X176"/>
    </row>
    <row r="177" spans="1:24" x14ac:dyDescent="0.25">
      <c r="A177" s="1">
        <v>15</v>
      </c>
      <c r="B177" s="1" t="s">
        <v>169</v>
      </c>
      <c r="E177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7" s="4">
        <f>Tabella1[[#This Row],[Costo produzione]]*0.8</f>
        <v>0</v>
      </c>
      <c r="H177" s="4">
        <f>SUM(Tabella1[[#This Row],[Costo produzione]:[Costo struttura]])</f>
        <v>0</v>
      </c>
      <c r="I177" s="6" t="e">
        <f>IF(Tabella1[[#This Row],[Costo industriale]]="","",(Tabella1[[#This Row],[Prezzo medio vendita 2024]]-Tabella1[[#This Row],[Costo industriale]])/Tabella1[[#This Row],[Costo industriale]])</f>
        <v>#DIV/0!</v>
      </c>
      <c r="L177" s="1">
        <f>SUM(Tabella1[[#This Row],[Quantità 2021]:[Quantità 2024]])</f>
        <v>0</v>
      </c>
      <c r="M177" s="1"/>
      <c r="Q177" s="6" t="str">
        <f>IF(Tabella1[[#This Row],[Quantità 2024]]=0,"",(Tabella1[[#This Row],[Quantità 2024]]-Tabella1[[#This Row],[Quantità 2023]])/Tabella1[[#This Row],[Quantità 2023]])</f>
        <v/>
      </c>
      <c r="R177" s="3"/>
      <c r="S177" s="4"/>
      <c r="T177" s="1"/>
      <c r="U177" s="1"/>
      <c r="W177"/>
      <c r="X177"/>
    </row>
    <row r="178" spans="1:24" x14ac:dyDescent="0.25">
      <c r="A178" s="1">
        <v>15</v>
      </c>
      <c r="B178" s="1" t="s">
        <v>172</v>
      </c>
      <c r="E178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8" s="4">
        <f>Tabella1[[#This Row],[Costo produzione]]*0.8</f>
        <v>0</v>
      </c>
      <c r="H178" s="4">
        <f>SUM(Tabella1[[#This Row],[Costo produzione]:[Costo struttura]])</f>
        <v>0</v>
      </c>
      <c r="I178" s="6" t="e">
        <f>IF(Tabella1[[#This Row],[Costo industriale]]="","",(Tabella1[[#This Row],[Prezzo medio vendita 2024]]-Tabella1[[#This Row],[Costo industriale]])/Tabella1[[#This Row],[Costo industriale]])</f>
        <v>#DIV/0!</v>
      </c>
      <c r="L178" s="1">
        <f>SUM(Tabella1[[#This Row],[Quantità 2021]:[Quantità 2024]])</f>
        <v>0</v>
      </c>
      <c r="M178" s="1"/>
      <c r="Q178" s="6" t="str">
        <f>IF(Tabella1[[#This Row],[Quantità 2024]]=0,"",(Tabella1[[#This Row],[Quantità 2024]]-Tabella1[[#This Row],[Quantità 2023]])/Tabella1[[#This Row],[Quantità 2023]])</f>
        <v/>
      </c>
      <c r="R178" s="3"/>
      <c r="S178" s="4"/>
      <c r="T178" s="1"/>
      <c r="U178" s="1"/>
      <c r="W178"/>
      <c r="X178"/>
    </row>
    <row r="179" spans="1:24" x14ac:dyDescent="0.25">
      <c r="A179" s="1">
        <v>15</v>
      </c>
      <c r="B179" s="1" t="s">
        <v>173</v>
      </c>
      <c r="E179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9" s="4">
        <f>Tabella1[[#This Row],[Costo produzione]]*0.8</f>
        <v>0</v>
      </c>
      <c r="H179" s="4">
        <f>SUM(Tabella1[[#This Row],[Costo produzione]:[Costo struttura]])</f>
        <v>0</v>
      </c>
      <c r="I179" s="6" t="e">
        <f>IF(Tabella1[[#This Row],[Costo industriale]]="","",(Tabella1[[#This Row],[Prezzo medio vendita 2024]]-Tabella1[[#This Row],[Costo industriale]])/Tabella1[[#This Row],[Costo industriale]])</f>
        <v>#DIV/0!</v>
      </c>
      <c r="L179" s="1">
        <f>SUM(Tabella1[[#This Row],[Quantità 2021]:[Quantità 2024]])</f>
        <v>0</v>
      </c>
      <c r="M179" s="1"/>
      <c r="Q179" s="6" t="str">
        <f>IF(Tabella1[[#This Row],[Quantità 2024]]=0,"",(Tabella1[[#This Row],[Quantità 2024]]-Tabella1[[#This Row],[Quantità 2023]])/Tabella1[[#This Row],[Quantità 2023]])</f>
        <v/>
      </c>
      <c r="R179" s="3"/>
      <c r="S179" s="4"/>
      <c r="T179" s="1"/>
      <c r="U179" s="1"/>
      <c r="W179"/>
      <c r="X179"/>
    </row>
    <row r="180" spans="1:24" x14ac:dyDescent="0.25">
      <c r="A180" s="1">
        <v>13</v>
      </c>
      <c r="B180" s="1" t="s">
        <v>141</v>
      </c>
      <c r="E180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0" s="4">
        <f>Tabella1[[#This Row],[Costo produzione]]*0.8</f>
        <v>0</v>
      </c>
      <c r="H180" s="4">
        <f>SUM(Tabella1[[#This Row],[Costo produzione]:[Costo struttura]])</f>
        <v>0</v>
      </c>
      <c r="I180" s="6" t="e">
        <f>IF(Tabella1[[#This Row],[Costo industriale]]="","",(Tabella1[[#This Row],[Prezzo medio vendita 2024]]-Tabella1[[#This Row],[Costo industriale]])/Tabella1[[#This Row],[Costo industriale]])</f>
        <v>#DIV/0!</v>
      </c>
      <c r="L180" s="1">
        <f>SUM(Tabella1[[#This Row],[Quantità 2021]:[Quantità 2024]])</f>
        <v>0</v>
      </c>
      <c r="M180" s="1"/>
      <c r="Q180" s="6" t="str">
        <f>IF(Tabella1[[#This Row],[Quantità 2024]]=0,"",(Tabella1[[#This Row],[Quantità 2024]]-Tabella1[[#This Row],[Quantità 2023]])/Tabella1[[#This Row],[Quantità 2023]])</f>
        <v/>
      </c>
      <c r="R180" s="3"/>
      <c r="S180" s="4"/>
      <c r="T180" s="1"/>
      <c r="U180" s="1"/>
      <c r="W180"/>
      <c r="X180"/>
    </row>
    <row r="181" spans="1:24" x14ac:dyDescent="0.25">
      <c r="A181" s="1">
        <v>13</v>
      </c>
      <c r="B181" s="1" t="s">
        <v>145</v>
      </c>
      <c r="E181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1" s="4">
        <f>Tabella1[[#This Row],[Costo produzione]]*0.8</f>
        <v>0</v>
      </c>
      <c r="H181" s="4">
        <f>SUM(Tabella1[[#This Row],[Costo produzione]:[Costo struttura]])</f>
        <v>0</v>
      </c>
      <c r="I181" s="6" t="e">
        <f>IF(Tabella1[[#This Row],[Costo industriale]]="","",(Tabella1[[#This Row],[Prezzo medio vendita 2024]]-Tabella1[[#This Row],[Costo industriale]])/Tabella1[[#This Row],[Costo industriale]])</f>
        <v>#DIV/0!</v>
      </c>
      <c r="L181" s="1">
        <f>SUM(Tabella1[[#This Row],[Quantità 2021]:[Quantità 2024]])</f>
        <v>0</v>
      </c>
      <c r="M181" s="1"/>
      <c r="Q181" s="6" t="str">
        <f>IF(Tabella1[[#This Row],[Quantità 2024]]=0,"",(Tabella1[[#This Row],[Quantità 2024]]-Tabella1[[#This Row],[Quantità 2023]])/Tabella1[[#This Row],[Quantità 2023]])</f>
        <v/>
      </c>
      <c r="R181" s="3"/>
      <c r="S181" s="4"/>
      <c r="T181" s="1"/>
      <c r="U181" s="1"/>
      <c r="W181"/>
      <c r="X181"/>
    </row>
    <row r="182" spans="1:24" x14ac:dyDescent="0.25">
      <c r="A182" s="1">
        <v>13</v>
      </c>
      <c r="B182" s="1" t="s">
        <v>142</v>
      </c>
      <c r="E182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2" s="4">
        <f>Tabella1[[#This Row],[Costo produzione]]*0.8</f>
        <v>0</v>
      </c>
      <c r="H182" s="4">
        <f>SUM(Tabella1[[#This Row],[Costo produzione]:[Costo struttura]])</f>
        <v>0</v>
      </c>
      <c r="I182" s="6" t="e">
        <f>IF(Tabella1[[#This Row],[Costo industriale]]="","",(Tabella1[[#This Row],[Prezzo medio vendita 2024]]-Tabella1[[#This Row],[Costo industriale]])/Tabella1[[#This Row],[Costo industriale]])</f>
        <v>#DIV/0!</v>
      </c>
      <c r="L182" s="1">
        <f>SUM(Tabella1[[#This Row],[Quantità 2021]:[Quantità 2024]])</f>
        <v>0</v>
      </c>
      <c r="M182" s="1"/>
      <c r="Q182" s="6" t="str">
        <f>IF(Tabella1[[#This Row],[Quantità 2024]]=0,"",(Tabella1[[#This Row],[Quantità 2024]]-Tabella1[[#This Row],[Quantità 2023]])/Tabella1[[#This Row],[Quantità 2023]])</f>
        <v/>
      </c>
      <c r="R182" s="3"/>
      <c r="S182" s="4"/>
      <c r="T182" s="1"/>
      <c r="U182" s="1"/>
      <c r="W182"/>
      <c r="X182"/>
    </row>
    <row r="183" spans="1:24" x14ac:dyDescent="0.25">
      <c r="A183" s="1">
        <v>13</v>
      </c>
      <c r="B183" s="1" t="s">
        <v>144</v>
      </c>
      <c r="E183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3" s="4">
        <f>Tabella1[[#This Row],[Costo produzione]]*0.8</f>
        <v>0</v>
      </c>
      <c r="H183" s="4">
        <f>SUM(Tabella1[[#This Row],[Costo produzione]:[Costo struttura]])</f>
        <v>0</v>
      </c>
      <c r="I183" s="6" t="e">
        <f>IF(Tabella1[[#This Row],[Costo industriale]]="","",(Tabella1[[#This Row],[Prezzo medio vendita 2024]]-Tabella1[[#This Row],[Costo industriale]])/Tabella1[[#This Row],[Costo industriale]])</f>
        <v>#DIV/0!</v>
      </c>
      <c r="L183" s="1">
        <f>SUM(Tabella1[[#This Row],[Quantità 2021]:[Quantità 2024]])</f>
        <v>0</v>
      </c>
      <c r="M183" s="1"/>
      <c r="Q183" s="6" t="str">
        <f>IF(Tabella1[[#This Row],[Quantità 2024]]=0,"",(Tabella1[[#This Row],[Quantità 2024]]-Tabella1[[#This Row],[Quantità 2023]])/Tabella1[[#This Row],[Quantità 2023]])</f>
        <v/>
      </c>
      <c r="R183" s="3"/>
      <c r="S183" s="4"/>
      <c r="T183" s="1"/>
      <c r="U183" s="1"/>
      <c r="W183"/>
      <c r="X183"/>
    </row>
    <row r="184" spans="1:24" x14ac:dyDescent="0.25">
      <c r="A184" s="1">
        <v>13</v>
      </c>
      <c r="B184" s="1" t="s">
        <v>147</v>
      </c>
      <c r="E184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4" s="4">
        <f>Tabella1[[#This Row],[Costo produzione]]*0.8</f>
        <v>0</v>
      </c>
      <c r="H184" s="4">
        <f>SUM(Tabella1[[#This Row],[Costo produzione]:[Costo struttura]])</f>
        <v>0</v>
      </c>
      <c r="I184" s="6" t="e">
        <f>IF(Tabella1[[#This Row],[Costo industriale]]="","",(Tabella1[[#This Row],[Prezzo medio vendita 2024]]-Tabella1[[#This Row],[Costo industriale]])/Tabella1[[#This Row],[Costo industriale]])</f>
        <v>#DIV/0!</v>
      </c>
      <c r="L184" s="1">
        <f>SUM(Tabella1[[#This Row],[Quantità 2021]:[Quantità 2024]])</f>
        <v>0</v>
      </c>
      <c r="M184" s="1"/>
      <c r="Q184" s="6" t="str">
        <f>IF(Tabella1[[#This Row],[Quantità 2024]]=0,"",(Tabella1[[#This Row],[Quantità 2024]]-Tabella1[[#This Row],[Quantità 2023]])/Tabella1[[#This Row],[Quantità 2023]])</f>
        <v/>
      </c>
      <c r="R184" s="3"/>
      <c r="S184" s="4"/>
      <c r="T184" s="1"/>
      <c r="U184" s="1"/>
      <c r="W184"/>
      <c r="X184"/>
    </row>
    <row r="185" spans="1:24" x14ac:dyDescent="0.25">
      <c r="A185" s="1">
        <v>13</v>
      </c>
      <c r="B185" s="1" t="s">
        <v>146</v>
      </c>
      <c r="E185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5" s="4">
        <f>Tabella1[[#This Row],[Costo produzione]]*0.8</f>
        <v>0</v>
      </c>
      <c r="H185" s="4">
        <f>SUM(Tabella1[[#This Row],[Costo produzione]:[Costo struttura]])</f>
        <v>0</v>
      </c>
      <c r="I185" s="6" t="e">
        <f>IF(Tabella1[[#This Row],[Costo industriale]]="","",(Tabella1[[#This Row],[Prezzo medio vendita 2024]]-Tabella1[[#This Row],[Costo industriale]])/Tabella1[[#This Row],[Costo industriale]])</f>
        <v>#DIV/0!</v>
      </c>
      <c r="L185" s="1">
        <f>SUM(Tabella1[[#This Row],[Quantità 2021]:[Quantità 2024]])</f>
        <v>0</v>
      </c>
      <c r="M185" s="1"/>
      <c r="Q185" s="6" t="str">
        <f>IF(Tabella1[[#This Row],[Quantità 2024]]=0,"",(Tabella1[[#This Row],[Quantità 2024]]-Tabella1[[#This Row],[Quantità 2023]])/Tabella1[[#This Row],[Quantità 2023]])</f>
        <v/>
      </c>
      <c r="R185" s="3"/>
      <c r="S185" s="4"/>
      <c r="T185" s="1"/>
      <c r="U185" s="1"/>
      <c r="W185"/>
      <c r="X185"/>
    </row>
    <row r="186" spans="1:24" x14ac:dyDescent="0.25">
      <c r="A186" s="1">
        <v>13</v>
      </c>
      <c r="B186" s="1" t="s">
        <v>143</v>
      </c>
      <c r="E186" s="7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6" s="4">
        <f>Tabella1[[#This Row],[Costo produzione]]*0.8</f>
        <v>0</v>
      </c>
      <c r="H186" s="4">
        <f>SUM(Tabella1[[#This Row],[Costo produzione]:[Costo struttura]])</f>
        <v>0</v>
      </c>
      <c r="I186" s="6" t="e">
        <f>IF(Tabella1[[#This Row],[Costo industriale]]="","",(Tabella1[[#This Row],[Prezzo medio vendita 2024]]-Tabella1[[#This Row],[Costo industriale]])/Tabella1[[#This Row],[Costo industriale]])</f>
        <v>#DIV/0!</v>
      </c>
      <c r="L186" s="1">
        <f>SUM(Tabella1[[#This Row],[Quantità 2021]:[Quantità 2024]])</f>
        <v>0</v>
      </c>
      <c r="M186" s="1"/>
      <c r="Q186" s="6" t="str">
        <f>IF(Tabella1[[#This Row],[Quantità 2024]]=0,"",(Tabella1[[#This Row],[Quantità 2024]]-Tabella1[[#This Row],[Quantità 2023]])/Tabella1[[#This Row],[Quantità 2023]])</f>
        <v/>
      </c>
      <c r="R186" s="3"/>
      <c r="S186" s="4"/>
      <c r="T186" s="1"/>
      <c r="U186" s="1"/>
      <c r="W186"/>
      <c r="X186"/>
    </row>
  </sheetData>
  <mergeCells count="2">
    <mergeCell ref="L1:P1"/>
    <mergeCell ref="C1:K1"/>
  </mergeCells>
  <phoneticPr fontId="1" type="noConversion"/>
  <conditionalFormatting sqref="E3:E186">
    <cfRule type="cellIs" dxfId="2" priority="6" operator="greaterThan">
      <formula>40%</formula>
    </cfRule>
  </conditionalFormatting>
  <conditionalFormatting sqref="R187:R1048576 Q1:Q186">
    <cfRule type="iconSet" priority="3">
      <iconSet iconSet="3Arrows">
        <cfvo type="percent" val="0"/>
        <cfvo type="num" val="0"/>
        <cfvo type="num" val="0.05" gte="0"/>
      </iconSet>
    </cfRule>
  </conditionalFormatting>
  <conditionalFormatting sqref="I1:I1048576"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42CD-5378-46C7-8218-F9000719DD7D}">
  <dimension ref="A1:T23"/>
  <sheetViews>
    <sheetView workbookViewId="0">
      <selection activeCell="C26" sqref="C2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3.42578125" bestFit="1" customWidth="1"/>
    <col min="4" max="4" width="25" bestFit="1" customWidth="1"/>
    <col min="5" max="5" width="17.85546875" bestFit="1" customWidth="1"/>
    <col min="6" max="6" width="16.7109375" bestFit="1" customWidth="1"/>
    <col min="7" max="7" width="17.28515625" bestFit="1" customWidth="1"/>
    <col min="8" max="8" width="13.7109375" bestFit="1" customWidth="1"/>
    <col min="9" max="9" width="15" bestFit="1" customWidth="1"/>
    <col min="10" max="10" width="20.42578125" bestFit="1" customWidth="1"/>
    <col min="11" max="14" width="13.28515625" bestFit="1" customWidth="1"/>
    <col min="15" max="15" width="25.85546875" bestFit="1" customWidth="1"/>
    <col min="16" max="16" width="12.42578125" bestFit="1" customWidth="1"/>
    <col min="17" max="17" width="19.140625" bestFit="1" customWidth="1"/>
    <col min="18" max="18" width="17.28515625" bestFit="1" customWidth="1"/>
    <col min="19" max="19" width="14.140625" bestFit="1" customWidth="1"/>
    <col min="20" max="20" width="8" bestFit="1" customWidth="1"/>
  </cols>
  <sheetData>
    <row r="1" spans="1:20" x14ac:dyDescent="0.25">
      <c r="A1" s="15" t="s">
        <v>178</v>
      </c>
      <c r="B1" s="14" t="s">
        <v>179</v>
      </c>
      <c r="C1" s="16" t="s">
        <v>176</v>
      </c>
      <c r="D1" s="16" t="s">
        <v>175</v>
      </c>
      <c r="E1" s="17" t="s">
        <v>190</v>
      </c>
      <c r="F1" s="18" t="s">
        <v>193</v>
      </c>
      <c r="G1" s="19" t="s">
        <v>195</v>
      </c>
      <c r="H1" s="18" t="s">
        <v>191</v>
      </c>
      <c r="I1" s="18" t="s">
        <v>192</v>
      </c>
      <c r="J1" s="20" t="s">
        <v>189</v>
      </c>
      <c r="K1" s="20" t="s">
        <v>180</v>
      </c>
      <c r="L1" s="20" t="s">
        <v>181</v>
      </c>
      <c r="M1" s="20" t="s">
        <v>182</v>
      </c>
      <c r="N1" s="20" t="s">
        <v>183</v>
      </c>
      <c r="O1" s="19" t="s">
        <v>198</v>
      </c>
      <c r="P1" s="21" t="s">
        <v>185</v>
      </c>
      <c r="Q1" s="18" t="s">
        <v>194</v>
      </c>
      <c r="R1" s="20" t="s">
        <v>186</v>
      </c>
      <c r="S1" s="20" t="s">
        <v>187</v>
      </c>
      <c r="T1" s="22" t="s">
        <v>188</v>
      </c>
    </row>
    <row r="2" spans="1:20" x14ac:dyDescent="0.25">
      <c r="A2" s="23">
        <v>12</v>
      </c>
      <c r="B2" s="24" t="s">
        <v>136</v>
      </c>
      <c r="C2" s="25">
        <v>40</v>
      </c>
      <c r="D2" s="25">
        <v>25</v>
      </c>
      <c r="E2" s="26">
        <v>0.375</v>
      </c>
      <c r="F2" s="27">
        <v>9.11</v>
      </c>
      <c r="G2" s="28">
        <v>1.7442371020856204</v>
      </c>
      <c r="H2" s="27">
        <v>567</v>
      </c>
      <c r="I2" s="27">
        <v>2233.34</v>
      </c>
      <c r="J2" s="29">
        <v>89</v>
      </c>
      <c r="K2" s="29">
        <v>30</v>
      </c>
      <c r="L2" s="29">
        <v>11</v>
      </c>
      <c r="M2" s="29">
        <v>25</v>
      </c>
      <c r="N2" s="29">
        <v>23</v>
      </c>
      <c r="O2" s="28">
        <v>-0.08</v>
      </c>
      <c r="P2" s="30"/>
      <c r="Q2" s="27"/>
      <c r="R2" s="29"/>
      <c r="S2" s="29"/>
      <c r="T2" s="31"/>
    </row>
    <row r="3" spans="1:20" x14ac:dyDescent="0.25">
      <c r="A3" s="32">
        <v>12</v>
      </c>
      <c r="B3" s="33" t="s">
        <v>121</v>
      </c>
      <c r="C3" s="34">
        <v>745</v>
      </c>
      <c r="D3" s="34">
        <v>435</v>
      </c>
      <c r="E3" s="35">
        <v>0.41610738255033558</v>
      </c>
      <c r="F3" s="36">
        <v>300</v>
      </c>
      <c r="G3" s="37">
        <v>0.45</v>
      </c>
      <c r="H3" s="36">
        <v>32254</v>
      </c>
      <c r="I3" s="36">
        <v>133602</v>
      </c>
      <c r="J3" s="38">
        <v>326</v>
      </c>
      <c r="K3" s="38">
        <v>120</v>
      </c>
      <c r="L3" s="38">
        <v>65</v>
      </c>
      <c r="M3" s="38">
        <v>67</v>
      </c>
      <c r="N3" s="38">
        <v>74</v>
      </c>
      <c r="O3" s="37">
        <v>0.1044776119402985</v>
      </c>
      <c r="P3" s="30"/>
      <c r="Q3" s="36"/>
      <c r="R3" s="38"/>
      <c r="S3" s="38"/>
      <c r="T3" s="39"/>
    </row>
    <row r="4" spans="1:20" x14ac:dyDescent="0.25">
      <c r="A4" s="23">
        <v>12</v>
      </c>
      <c r="B4" s="24" t="s">
        <v>119</v>
      </c>
      <c r="C4" s="25">
        <v>500</v>
      </c>
      <c r="D4" s="25">
        <v>341</v>
      </c>
      <c r="E4" s="26">
        <v>0.318</v>
      </c>
      <c r="F4" s="27">
        <v>154</v>
      </c>
      <c r="G4" s="28">
        <v>1.2142857142857142</v>
      </c>
      <c r="H4" s="27">
        <v>2046</v>
      </c>
      <c r="I4" s="27">
        <v>20533</v>
      </c>
      <c r="J4" s="29">
        <v>72</v>
      </c>
      <c r="K4" s="29">
        <v>21</v>
      </c>
      <c r="L4" s="29">
        <v>30</v>
      </c>
      <c r="M4" s="29">
        <v>15</v>
      </c>
      <c r="N4" s="29">
        <v>6</v>
      </c>
      <c r="O4" s="28">
        <v>-0.6</v>
      </c>
      <c r="P4" s="30"/>
      <c r="Q4" s="27"/>
      <c r="R4" s="29"/>
      <c r="S4" s="29"/>
      <c r="T4" s="31"/>
    </row>
    <row r="5" spans="1:20" x14ac:dyDescent="0.25">
      <c r="A5" s="32">
        <v>12</v>
      </c>
      <c r="B5" s="33" t="s">
        <v>120</v>
      </c>
      <c r="C5" s="34">
        <v>500</v>
      </c>
      <c r="D5" s="34">
        <v>360</v>
      </c>
      <c r="E5" s="35">
        <v>0.28000000000000003</v>
      </c>
      <c r="F5" s="36">
        <v>179</v>
      </c>
      <c r="G5" s="37">
        <v>1.011173184357542</v>
      </c>
      <c r="H5" s="36">
        <v>9723</v>
      </c>
      <c r="I5" s="36">
        <v>53922</v>
      </c>
      <c r="J5" s="38">
        <v>173</v>
      </c>
      <c r="K5" s="38">
        <v>65</v>
      </c>
      <c r="L5" s="38">
        <v>34</v>
      </c>
      <c r="M5" s="38">
        <v>47</v>
      </c>
      <c r="N5" s="38">
        <v>27</v>
      </c>
      <c r="O5" s="37">
        <v>-0.42553191489361702</v>
      </c>
      <c r="P5" s="30"/>
      <c r="Q5" s="36"/>
      <c r="R5" s="38"/>
      <c r="S5" s="38"/>
      <c r="T5" s="39"/>
    </row>
    <row r="6" spans="1:20" x14ac:dyDescent="0.25">
      <c r="A6" s="23">
        <v>12</v>
      </c>
      <c r="B6" s="24" t="s">
        <v>122</v>
      </c>
      <c r="C6" s="25">
        <v>880</v>
      </c>
      <c r="D6" s="25">
        <v>474</v>
      </c>
      <c r="E6" s="26">
        <v>0.46136363636363636</v>
      </c>
      <c r="F6" s="27">
        <v>278.33</v>
      </c>
      <c r="G6" s="28">
        <v>0.703014407358172</v>
      </c>
      <c r="H6" s="27">
        <v>3794</v>
      </c>
      <c r="I6" s="27">
        <v>16902</v>
      </c>
      <c r="J6" s="29">
        <v>38</v>
      </c>
      <c r="K6" s="29">
        <v>5</v>
      </c>
      <c r="L6" s="29">
        <v>14</v>
      </c>
      <c r="M6" s="29">
        <v>11</v>
      </c>
      <c r="N6" s="29">
        <v>8</v>
      </c>
      <c r="O6" s="28">
        <v>-0.27272727272727271</v>
      </c>
      <c r="P6" s="30"/>
      <c r="Q6" s="27"/>
      <c r="R6" s="29"/>
      <c r="S6" s="29"/>
      <c r="T6" s="31"/>
    </row>
    <row r="7" spans="1:20" x14ac:dyDescent="0.25">
      <c r="A7" s="32">
        <v>12</v>
      </c>
      <c r="B7" s="33" t="s">
        <v>127</v>
      </c>
      <c r="C7" s="34">
        <v>580</v>
      </c>
      <c r="D7" s="34" t="s">
        <v>199</v>
      </c>
      <c r="E7" s="35" t="s">
        <v>199</v>
      </c>
      <c r="F7" s="36">
        <v>209.91</v>
      </c>
      <c r="G7" s="37" t="s">
        <v>199</v>
      </c>
      <c r="H7" s="36">
        <v>0</v>
      </c>
      <c r="I7" s="36">
        <v>731</v>
      </c>
      <c r="J7" s="38">
        <v>2</v>
      </c>
      <c r="K7" s="38">
        <v>1</v>
      </c>
      <c r="L7" s="38">
        <v>1</v>
      </c>
      <c r="M7" s="38">
        <v>0</v>
      </c>
      <c r="N7" s="38">
        <v>0</v>
      </c>
      <c r="O7" s="37" t="s">
        <v>201</v>
      </c>
      <c r="P7" s="30" t="s">
        <v>200</v>
      </c>
      <c r="Q7" s="36"/>
      <c r="R7" s="38"/>
      <c r="S7" s="38"/>
      <c r="T7" s="39"/>
    </row>
    <row r="8" spans="1:20" x14ac:dyDescent="0.25">
      <c r="A8" s="23">
        <v>12</v>
      </c>
      <c r="B8" s="24" t="s">
        <v>125</v>
      </c>
      <c r="C8" s="25">
        <v>960</v>
      </c>
      <c r="D8" s="25" t="s">
        <v>199</v>
      </c>
      <c r="E8" s="26" t="s">
        <v>199</v>
      </c>
      <c r="F8" s="27">
        <v>960</v>
      </c>
      <c r="G8" s="28" t="s">
        <v>199</v>
      </c>
      <c r="H8" s="27">
        <v>0</v>
      </c>
      <c r="I8" s="27">
        <v>1470</v>
      </c>
      <c r="J8" s="29">
        <v>3</v>
      </c>
      <c r="K8" s="29">
        <v>3</v>
      </c>
      <c r="L8" s="29">
        <v>0</v>
      </c>
      <c r="M8" s="29">
        <v>0</v>
      </c>
      <c r="N8" s="29">
        <v>0</v>
      </c>
      <c r="O8" s="28" t="s">
        <v>201</v>
      </c>
      <c r="P8" s="30" t="s">
        <v>200</v>
      </c>
      <c r="Q8" s="27"/>
      <c r="R8" s="29"/>
      <c r="S8" s="29"/>
      <c r="T8" s="31"/>
    </row>
    <row r="9" spans="1:20" x14ac:dyDescent="0.25">
      <c r="A9" s="32">
        <v>12</v>
      </c>
      <c r="B9" s="33" t="s">
        <v>124</v>
      </c>
      <c r="C9" s="34"/>
      <c r="D9" s="34"/>
      <c r="E9" s="35" t="s">
        <v>201</v>
      </c>
      <c r="F9" s="36"/>
      <c r="G9" s="37" t="s">
        <v>201</v>
      </c>
      <c r="H9" s="36"/>
      <c r="I9" s="36"/>
      <c r="J9" s="38">
        <v>0</v>
      </c>
      <c r="K9" s="38"/>
      <c r="L9" s="38"/>
      <c r="M9" s="38"/>
      <c r="N9" s="38"/>
      <c r="O9" s="37" t="s">
        <v>201</v>
      </c>
      <c r="P9" s="30"/>
      <c r="Q9" s="36"/>
      <c r="R9" s="38"/>
      <c r="S9" s="38"/>
      <c r="T9" s="39"/>
    </row>
    <row r="10" spans="1:20" x14ac:dyDescent="0.25">
      <c r="A10" s="23">
        <v>12</v>
      </c>
      <c r="B10" s="24" t="s">
        <v>123</v>
      </c>
      <c r="C10" s="25"/>
      <c r="D10" s="25"/>
      <c r="E10" s="26" t="s">
        <v>201</v>
      </c>
      <c r="F10" s="27"/>
      <c r="G10" s="28" t="s">
        <v>201</v>
      </c>
      <c r="H10" s="27"/>
      <c r="I10" s="27"/>
      <c r="J10" s="29">
        <v>0</v>
      </c>
      <c r="K10" s="29"/>
      <c r="L10" s="29"/>
      <c r="M10" s="29"/>
      <c r="N10" s="29"/>
      <c r="O10" s="28" t="s">
        <v>201</v>
      </c>
      <c r="P10" s="30"/>
      <c r="Q10" s="27"/>
      <c r="R10" s="29"/>
      <c r="S10" s="29"/>
      <c r="T10" s="31"/>
    </row>
    <row r="11" spans="1:20" x14ac:dyDescent="0.25">
      <c r="A11" s="32">
        <v>12</v>
      </c>
      <c r="B11" s="33" t="s">
        <v>128</v>
      </c>
      <c r="C11" s="34"/>
      <c r="D11" s="34"/>
      <c r="E11" s="35" t="s">
        <v>201</v>
      </c>
      <c r="F11" s="36"/>
      <c r="G11" s="37" t="s">
        <v>201</v>
      </c>
      <c r="H11" s="36"/>
      <c r="I11" s="36"/>
      <c r="J11" s="38">
        <v>0</v>
      </c>
      <c r="K11" s="38"/>
      <c r="L11" s="38"/>
      <c r="M11" s="38"/>
      <c r="N11" s="38"/>
      <c r="O11" s="37" t="s">
        <v>201</v>
      </c>
      <c r="P11" s="30"/>
      <c r="Q11" s="36"/>
      <c r="R11" s="38"/>
      <c r="S11" s="38"/>
      <c r="T11" s="39"/>
    </row>
    <row r="12" spans="1:20" x14ac:dyDescent="0.25">
      <c r="A12" s="23">
        <v>12</v>
      </c>
      <c r="B12" s="24" t="s">
        <v>135</v>
      </c>
      <c r="C12" s="25"/>
      <c r="D12" s="25"/>
      <c r="E12" s="26" t="s">
        <v>201</v>
      </c>
      <c r="F12" s="27"/>
      <c r="G12" s="28" t="s">
        <v>201</v>
      </c>
      <c r="H12" s="27"/>
      <c r="I12" s="27"/>
      <c r="J12" s="29">
        <v>0</v>
      </c>
      <c r="K12" s="29"/>
      <c r="L12" s="29"/>
      <c r="M12" s="29"/>
      <c r="N12" s="29"/>
      <c r="O12" s="28" t="s">
        <v>201</v>
      </c>
      <c r="P12" s="30"/>
      <c r="Q12" s="27"/>
      <c r="R12" s="29"/>
      <c r="S12" s="29"/>
      <c r="T12" s="31"/>
    </row>
    <row r="13" spans="1:20" x14ac:dyDescent="0.25">
      <c r="A13" s="32">
        <v>12</v>
      </c>
      <c r="B13" s="33" t="s">
        <v>129</v>
      </c>
      <c r="C13" s="34"/>
      <c r="D13" s="34"/>
      <c r="E13" s="35" t="s">
        <v>201</v>
      </c>
      <c r="F13" s="36"/>
      <c r="G13" s="37" t="s">
        <v>201</v>
      </c>
      <c r="H13" s="36"/>
      <c r="I13" s="36"/>
      <c r="J13" s="38">
        <v>0</v>
      </c>
      <c r="K13" s="38"/>
      <c r="L13" s="38"/>
      <c r="M13" s="38"/>
      <c r="N13" s="38"/>
      <c r="O13" s="37" t="s">
        <v>201</v>
      </c>
      <c r="P13" s="30"/>
      <c r="Q13" s="36"/>
      <c r="R13" s="38"/>
      <c r="S13" s="38"/>
      <c r="T13" s="39"/>
    </row>
    <row r="14" spans="1:20" x14ac:dyDescent="0.25">
      <c r="A14" s="23">
        <v>12</v>
      </c>
      <c r="B14" s="24" t="s">
        <v>130</v>
      </c>
      <c r="C14" s="25"/>
      <c r="D14" s="25"/>
      <c r="E14" s="26" t="s">
        <v>201</v>
      </c>
      <c r="F14" s="27"/>
      <c r="G14" s="28" t="s">
        <v>201</v>
      </c>
      <c r="H14" s="27"/>
      <c r="I14" s="27"/>
      <c r="J14" s="29">
        <v>0</v>
      </c>
      <c r="K14" s="29"/>
      <c r="L14" s="29"/>
      <c r="M14" s="29"/>
      <c r="N14" s="29"/>
      <c r="O14" s="28" t="s">
        <v>201</v>
      </c>
      <c r="P14" s="30"/>
      <c r="Q14" s="27"/>
      <c r="R14" s="29"/>
      <c r="S14" s="29"/>
      <c r="T14" s="31"/>
    </row>
    <row r="15" spans="1:20" x14ac:dyDescent="0.25">
      <c r="A15" s="32">
        <v>12</v>
      </c>
      <c r="B15" s="33" t="s">
        <v>132</v>
      </c>
      <c r="C15" s="34"/>
      <c r="D15" s="34"/>
      <c r="E15" s="35" t="s">
        <v>201</v>
      </c>
      <c r="F15" s="36"/>
      <c r="G15" s="37" t="s">
        <v>201</v>
      </c>
      <c r="H15" s="36"/>
      <c r="I15" s="36"/>
      <c r="J15" s="38">
        <v>0</v>
      </c>
      <c r="K15" s="38"/>
      <c r="L15" s="38"/>
      <c r="M15" s="38"/>
      <c r="N15" s="38"/>
      <c r="O15" s="37" t="s">
        <v>201</v>
      </c>
      <c r="P15" s="30"/>
      <c r="Q15" s="36"/>
      <c r="R15" s="38"/>
      <c r="S15" s="38"/>
      <c r="T15" s="39"/>
    </row>
    <row r="16" spans="1:20" x14ac:dyDescent="0.25">
      <c r="A16" s="23">
        <v>12</v>
      </c>
      <c r="B16" s="24" t="s">
        <v>133</v>
      </c>
      <c r="C16" s="25"/>
      <c r="D16" s="25"/>
      <c r="E16" s="26" t="s">
        <v>201</v>
      </c>
      <c r="F16" s="27"/>
      <c r="G16" s="28" t="s">
        <v>201</v>
      </c>
      <c r="H16" s="27"/>
      <c r="I16" s="27"/>
      <c r="J16" s="29">
        <v>0</v>
      </c>
      <c r="K16" s="29"/>
      <c r="L16" s="29"/>
      <c r="M16" s="29"/>
      <c r="N16" s="29"/>
      <c r="O16" s="28" t="s">
        <v>201</v>
      </c>
      <c r="P16" s="30"/>
      <c r="Q16" s="27"/>
      <c r="R16" s="29"/>
      <c r="S16" s="29"/>
      <c r="T16" s="31"/>
    </row>
    <row r="17" spans="1:20" x14ac:dyDescent="0.25">
      <c r="A17" s="32">
        <v>12</v>
      </c>
      <c r="B17" s="33" t="s">
        <v>137</v>
      </c>
      <c r="C17" s="34"/>
      <c r="D17" s="34"/>
      <c r="E17" s="35" t="s">
        <v>201</v>
      </c>
      <c r="F17" s="36"/>
      <c r="G17" s="37" t="s">
        <v>201</v>
      </c>
      <c r="H17" s="36"/>
      <c r="I17" s="36"/>
      <c r="J17" s="38">
        <v>0</v>
      </c>
      <c r="K17" s="38"/>
      <c r="L17" s="38"/>
      <c r="M17" s="38"/>
      <c r="N17" s="38"/>
      <c r="O17" s="37" t="s">
        <v>201</v>
      </c>
      <c r="P17" s="30"/>
      <c r="Q17" s="36"/>
      <c r="R17" s="38"/>
      <c r="S17" s="38"/>
      <c r="T17" s="39"/>
    </row>
    <row r="18" spans="1:20" x14ac:dyDescent="0.25">
      <c r="A18" s="23">
        <v>12</v>
      </c>
      <c r="B18" s="24" t="s">
        <v>139</v>
      </c>
      <c r="C18" s="25"/>
      <c r="D18" s="25"/>
      <c r="E18" s="26" t="s">
        <v>201</v>
      </c>
      <c r="F18" s="27"/>
      <c r="G18" s="28" t="s">
        <v>201</v>
      </c>
      <c r="H18" s="27"/>
      <c r="I18" s="27"/>
      <c r="J18" s="29">
        <v>0</v>
      </c>
      <c r="K18" s="29"/>
      <c r="L18" s="29"/>
      <c r="M18" s="29"/>
      <c r="N18" s="29"/>
      <c r="O18" s="28" t="s">
        <v>201</v>
      </c>
      <c r="P18" s="30"/>
      <c r="Q18" s="27"/>
      <c r="R18" s="29"/>
      <c r="S18" s="29"/>
      <c r="T18" s="31"/>
    </row>
    <row r="19" spans="1:20" x14ac:dyDescent="0.25">
      <c r="A19" s="32">
        <v>12</v>
      </c>
      <c r="B19" s="33" t="s">
        <v>140</v>
      </c>
      <c r="C19" s="34"/>
      <c r="D19" s="34"/>
      <c r="E19" s="35" t="s">
        <v>201</v>
      </c>
      <c r="F19" s="36"/>
      <c r="G19" s="37" t="s">
        <v>201</v>
      </c>
      <c r="H19" s="36"/>
      <c r="I19" s="36"/>
      <c r="J19" s="38">
        <v>0</v>
      </c>
      <c r="K19" s="38"/>
      <c r="L19" s="38"/>
      <c r="M19" s="38"/>
      <c r="N19" s="38"/>
      <c r="O19" s="37" t="s">
        <v>201</v>
      </c>
      <c r="P19" s="30"/>
      <c r="Q19" s="36"/>
      <c r="R19" s="38"/>
      <c r="S19" s="38"/>
      <c r="T19" s="39"/>
    </row>
    <row r="20" spans="1:20" x14ac:dyDescent="0.25">
      <c r="A20" s="23">
        <v>12</v>
      </c>
      <c r="B20" s="24" t="s">
        <v>138</v>
      </c>
      <c r="C20" s="25"/>
      <c r="D20" s="25"/>
      <c r="E20" s="26" t="s">
        <v>201</v>
      </c>
      <c r="F20" s="27"/>
      <c r="G20" s="28" t="s">
        <v>201</v>
      </c>
      <c r="H20" s="27"/>
      <c r="I20" s="27"/>
      <c r="J20" s="29">
        <v>0</v>
      </c>
      <c r="K20" s="29"/>
      <c r="L20" s="29"/>
      <c r="M20" s="29"/>
      <c r="N20" s="29"/>
      <c r="O20" s="28" t="s">
        <v>201</v>
      </c>
      <c r="P20" s="30"/>
      <c r="Q20" s="27"/>
      <c r="R20" s="29"/>
      <c r="S20" s="29"/>
      <c r="T20" s="31"/>
    </row>
    <row r="21" spans="1:20" x14ac:dyDescent="0.25">
      <c r="A21" s="32">
        <v>12</v>
      </c>
      <c r="B21" s="33" t="s">
        <v>134</v>
      </c>
      <c r="C21" s="34"/>
      <c r="D21" s="34"/>
      <c r="E21" s="35" t="s">
        <v>201</v>
      </c>
      <c r="F21" s="36"/>
      <c r="G21" s="37" t="s">
        <v>201</v>
      </c>
      <c r="H21" s="36"/>
      <c r="I21" s="36"/>
      <c r="J21" s="38">
        <v>0</v>
      </c>
      <c r="K21" s="38"/>
      <c r="L21" s="38"/>
      <c r="M21" s="38"/>
      <c r="N21" s="38"/>
      <c r="O21" s="37" t="s">
        <v>201</v>
      </c>
      <c r="P21" s="30"/>
      <c r="Q21" s="36"/>
      <c r="R21" s="38"/>
      <c r="S21" s="38"/>
      <c r="T21" s="39"/>
    </row>
    <row r="22" spans="1:20" x14ac:dyDescent="0.25">
      <c r="A22" s="23">
        <v>12</v>
      </c>
      <c r="B22" s="24" t="s">
        <v>131</v>
      </c>
      <c r="C22" s="25"/>
      <c r="D22" s="25"/>
      <c r="E22" s="26" t="s">
        <v>201</v>
      </c>
      <c r="F22" s="27"/>
      <c r="G22" s="28" t="s">
        <v>201</v>
      </c>
      <c r="H22" s="27"/>
      <c r="I22" s="27"/>
      <c r="J22" s="29">
        <v>0</v>
      </c>
      <c r="K22" s="29"/>
      <c r="L22" s="29"/>
      <c r="M22" s="29"/>
      <c r="N22" s="29"/>
      <c r="O22" s="28" t="s">
        <v>201</v>
      </c>
      <c r="P22" s="30"/>
      <c r="Q22" s="27"/>
      <c r="R22" s="29"/>
      <c r="S22" s="29"/>
      <c r="T22" s="31"/>
    </row>
    <row r="23" spans="1:20" x14ac:dyDescent="0.25">
      <c r="A23" s="32">
        <v>12</v>
      </c>
      <c r="B23" s="38" t="s">
        <v>126</v>
      </c>
      <c r="C23" s="34"/>
      <c r="D23" s="34"/>
      <c r="E23" s="35" t="s">
        <v>201</v>
      </c>
      <c r="F23" s="36"/>
      <c r="G23" s="37" t="s">
        <v>201</v>
      </c>
      <c r="H23" s="36"/>
      <c r="I23" s="36"/>
      <c r="J23" s="38">
        <v>0</v>
      </c>
      <c r="K23" s="38"/>
      <c r="L23" s="38"/>
      <c r="M23" s="38"/>
      <c r="N23" s="38"/>
      <c r="O23" s="37" t="s">
        <v>201</v>
      </c>
      <c r="P23" s="30"/>
      <c r="Q23" s="36"/>
      <c r="R23" s="38"/>
      <c r="S23" s="38"/>
      <c r="T23" s="39"/>
    </row>
  </sheetData>
  <conditionalFormatting sqref="O1:O23">
    <cfRule type="iconSet" priority="2">
      <iconSet iconSet="3Arrows">
        <cfvo type="percent" val="0"/>
        <cfvo type="num" val="0"/>
        <cfvo type="num" val="0.05" gte="0"/>
      </iconSet>
    </cfRule>
  </conditionalFormatting>
  <conditionalFormatting sqref="E2:E23">
    <cfRule type="cellIs" dxfId="5" priority="1" operator="greaterThan">
      <formula>40%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Snidero</dc:creator>
  <cp:lastModifiedBy>Gessica Di Lenardo</cp:lastModifiedBy>
  <dcterms:created xsi:type="dcterms:W3CDTF">2015-06-05T18:19:34Z</dcterms:created>
  <dcterms:modified xsi:type="dcterms:W3CDTF">2024-12-13T08:31:45Z</dcterms:modified>
</cp:coreProperties>
</file>